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aveExternalLinkValues="0" codeName="ЭтаКнига" defaultThemeVersion="124226"/>
  <bookViews>
    <workbookView xWindow="0" yWindow="0" windowWidth="19200" windowHeight="6465" tabRatio="750" activeTab="2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definedNames>
    <definedName name="_xlnm.Print_Area" localSheetId="2">'4. План уч проц ООО'!$A$1:$AD$94</definedName>
  </definedNames>
  <calcPr calcId="125725"/>
</workbook>
</file>

<file path=xl/calcChain.xml><?xml version="1.0" encoding="utf-8"?>
<calcChain xmlns="http://schemas.openxmlformats.org/spreadsheetml/2006/main">
  <c r="I8" i="21"/>
  <c r="N8"/>
  <c r="O8"/>
  <c r="P8"/>
  <c r="T8"/>
  <c r="U8"/>
  <c r="V8"/>
  <c r="W8"/>
  <c r="H8"/>
  <c r="X10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AC79"/>
  <c r="AD79"/>
  <c r="AE79"/>
  <c r="AF79"/>
  <c r="AG79"/>
  <c r="AH79"/>
  <c r="I68"/>
  <c r="J68"/>
  <c r="K68"/>
  <c r="L68"/>
  <c r="M68"/>
  <c r="N68"/>
  <c r="O68"/>
  <c r="P68"/>
  <c r="Q68"/>
  <c r="R68"/>
  <c r="S68"/>
  <c r="T68"/>
  <c r="U68"/>
  <c r="V68"/>
  <c r="W68"/>
  <c r="X68"/>
  <c r="Y68"/>
  <c r="Z68"/>
  <c r="AA68"/>
  <c r="AB68"/>
  <c r="AC68"/>
  <c r="AD68"/>
  <c r="AD51" s="1"/>
  <c r="AE68"/>
  <c r="AF68"/>
  <c r="AG68"/>
  <c r="AH68"/>
  <c r="I61"/>
  <c r="J61"/>
  <c r="J51" s="1"/>
  <c r="K61"/>
  <c r="L61"/>
  <c r="L51" s="1"/>
  <c r="M61"/>
  <c r="N61"/>
  <c r="O61"/>
  <c r="P61"/>
  <c r="Q61"/>
  <c r="R61"/>
  <c r="S61"/>
  <c r="T61"/>
  <c r="U61"/>
  <c r="V61"/>
  <c r="W61"/>
  <c r="X61"/>
  <c r="X51" s="1"/>
  <c r="Y61"/>
  <c r="Z61"/>
  <c r="AA61"/>
  <c r="AB61"/>
  <c r="AC61"/>
  <c r="AD61"/>
  <c r="AE61"/>
  <c r="AF61"/>
  <c r="AG61"/>
  <c r="AH61"/>
  <c r="I52"/>
  <c r="J52"/>
  <c r="K52"/>
  <c r="L52"/>
  <c r="M52"/>
  <c r="N52"/>
  <c r="O52"/>
  <c r="P52"/>
  <c r="Q52"/>
  <c r="R52"/>
  <c r="R51" s="1"/>
  <c r="S52"/>
  <c r="T52"/>
  <c r="U52"/>
  <c r="V52"/>
  <c r="W52"/>
  <c r="X52"/>
  <c r="Y52"/>
  <c r="Z52"/>
  <c r="Z51" s="1"/>
  <c r="AA52"/>
  <c r="AB52"/>
  <c r="AB51" s="1"/>
  <c r="AC52"/>
  <c r="AD52"/>
  <c r="AE52"/>
  <c r="AF52"/>
  <c r="AG52"/>
  <c r="AH52"/>
  <c r="I36"/>
  <c r="J36"/>
  <c r="K36"/>
  <c r="K8" s="1"/>
  <c r="L36"/>
  <c r="M36"/>
  <c r="M8" s="1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AF36"/>
  <c r="AG36"/>
  <c r="AH36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AG32"/>
  <c r="AH32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N51"/>
  <c r="P51"/>
  <c r="T51"/>
  <c r="V51"/>
  <c r="AF51"/>
  <c r="AH51"/>
  <c r="L8" l="1"/>
  <c r="J8"/>
  <c r="X8"/>
  <c r="R8"/>
  <c r="AH8"/>
  <c r="AD8"/>
  <c r="AF8"/>
  <c r="Z8"/>
  <c r="AB8"/>
  <c r="AG51"/>
  <c r="AG8" s="1"/>
  <c r="AE51"/>
  <c r="AE8" s="1"/>
  <c r="AC51"/>
  <c r="AC8" s="1"/>
  <c r="AA51"/>
  <c r="AA8" s="1"/>
  <c r="Y51"/>
  <c r="Y8" s="1"/>
  <c r="W51"/>
  <c r="U51"/>
  <c r="S51"/>
  <c r="S8" s="1"/>
  <c r="Q51"/>
  <c r="Q8" s="1"/>
  <c r="O51"/>
  <c r="M51"/>
  <c r="K51"/>
  <c r="I51"/>
  <c r="K23" l="1"/>
  <c r="J23"/>
  <c r="H23" s="1"/>
  <c r="T22"/>
  <c r="K22"/>
  <c r="J22"/>
  <c r="I22"/>
  <c r="H22"/>
  <c r="K21"/>
  <c r="J21"/>
  <c r="H21" s="1"/>
  <c r="J20"/>
  <c r="H20"/>
  <c r="K19"/>
  <c r="J19"/>
  <c r="H19" s="1"/>
  <c r="K18"/>
  <c r="J18"/>
  <c r="H18" s="1"/>
  <c r="K17"/>
  <c r="J17"/>
  <c r="K16"/>
  <c r="J16"/>
  <c r="H16" s="1"/>
  <c r="K15"/>
  <c r="J15"/>
  <c r="K14"/>
  <c r="J14"/>
  <c r="L14" s="1"/>
  <c r="K13"/>
  <c r="J13"/>
  <c r="H13" s="1"/>
  <c r="K12"/>
  <c r="J12"/>
  <c r="L11"/>
  <c r="K11"/>
  <c r="L16" l="1"/>
  <c r="L18"/>
  <c r="H79" l="1"/>
  <c r="H68"/>
  <c r="H61"/>
  <c r="H52"/>
  <c r="H36"/>
  <c r="H32"/>
  <c r="H26"/>
  <c r="H51" l="1"/>
  <c r="I10"/>
  <c r="J10"/>
  <c r="K10"/>
  <c r="L10"/>
  <c r="M10"/>
  <c r="N10"/>
  <c r="O10"/>
  <c r="P10"/>
  <c r="Q10"/>
  <c r="R10"/>
  <c r="S10"/>
  <c r="T10"/>
  <c r="U10"/>
  <c r="V10"/>
  <c r="W10"/>
  <c r="Y10"/>
  <c r="Z10"/>
  <c r="AA10"/>
  <c r="AB10"/>
  <c r="AC10"/>
  <c r="AD10"/>
  <c r="H10" l="1"/>
</calcChain>
</file>

<file path=xl/sharedStrings.xml><?xml version="1.0" encoding="utf-8"?>
<sst xmlns="http://schemas.openxmlformats.org/spreadsheetml/2006/main" count="630" uniqueCount="357">
  <si>
    <t>Физическая культура</t>
  </si>
  <si>
    <t>Математика</t>
  </si>
  <si>
    <t>Безопасность жизнедеятельности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</si>
  <si>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</si>
  <si>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</si>
  <si>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</si>
  <si>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</si>
  <si>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</si>
  <si>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Государственная итоговая аттестация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</si>
  <si>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</si>
  <si>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</si>
  <si>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</si>
  <si>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</si>
  <si>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</si>
  <si>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</si>
  <si>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</si>
  <si>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</si>
  <si>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</si>
  <si>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</si>
  <si>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</si>
  <si>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</si>
  <si>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</si>
  <si>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</si>
  <si>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</si>
  <si>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</si>
  <si>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</si>
  <si>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</si>
  <si>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</si>
  <si>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</si>
  <si>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</si>
  <si>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</si>
  <si>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при реализации программы среднего общего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</si>
  <si>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</si>
  <si>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</si>
  <si>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</si>
  <si>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</si>
  <si>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курсовой проект (работа)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</si>
  <si>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</si>
  <si>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</si>
  <si>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</si>
  <si>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</si>
  <si>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</si>
  <si>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</si>
  <si>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</si>
  <si>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</si>
  <si>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</si>
  <si>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</si>
  <si>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</si>
  <si>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</si>
  <si>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</si>
  <si>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ОП.00</t>
  </si>
  <si>
    <t>ОП.01</t>
  </si>
  <si>
    <t>П.00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</si>
  <si>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</si>
  <si>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</si>
  <si>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</si>
  <si>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</si>
  <si>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</si>
  <si>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</si>
  <si>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</si>
  <si>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</si>
  <si>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</si>
  <si>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</si>
  <si>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</si>
  <si>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</si>
  <si>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</si>
  <si>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</si>
  <si>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</si>
  <si>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</si>
  <si>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Биология</t>
  </si>
  <si>
    <t>ОП.02</t>
  </si>
  <si>
    <t>ОП.03</t>
  </si>
  <si>
    <t>ОП.04</t>
  </si>
  <si>
    <t>ОП.05</t>
  </si>
  <si>
    <t>ОП.06</t>
  </si>
  <si>
    <t>ОП.07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</si>
  <si>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</si>
  <si>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</si>
  <si>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</si>
  <si>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</si>
  <si>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</si>
  <si>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</si>
  <si>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</si>
  <si>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</si>
  <si>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</si>
  <si>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</si>
  <si>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</si>
  <si>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</si>
  <si>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</si>
  <si>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</si>
  <si>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</si>
  <si>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</si>
  <si>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</si>
  <si>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</si>
  <si>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</si>
  <si>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</si>
  <si>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>II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</si>
  <si>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</si>
  <si>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</si>
  <si>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</si>
  <si>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</si>
  <si>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D</t>
  </si>
  <si>
    <t xml:space="preserve">   Подготовка к государственной итоговой аттестации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</si>
  <si>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</si>
  <si>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</si>
  <si>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</si>
  <si>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</si>
  <si>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</si>
  <si>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</si>
  <si>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</si>
  <si>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</si>
  <si>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</si>
  <si>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</si>
  <si>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</si>
  <si>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</si>
  <si>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</si>
  <si>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</si>
  <si>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</si>
  <si>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</si>
  <si>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</si>
  <si>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</si>
  <si>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</si>
  <si>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</si>
  <si>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</si>
  <si>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</si>
  <si>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</si>
  <si>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</si>
  <si>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</si>
  <si>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</si>
  <si>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</si>
  <si>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</si>
  <si>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</si>
  <si>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</si>
  <si>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</si>
  <si>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</si>
  <si>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</si>
  <si>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</si>
  <si>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</si>
  <si>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</si>
  <si>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</si>
  <si>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</si>
  <si>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</si>
  <si>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</si>
  <si>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</si>
  <si>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</si>
  <si>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</si>
  <si>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</si>
  <si>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</si>
  <si>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</si>
  <si>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</si>
  <si>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</si>
  <si>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</si>
  <si>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</si>
  <si>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</si>
  <si>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</si>
  <si>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</si>
  <si>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</si>
  <si>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</si>
  <si>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</si>
  <si>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</si>
  <si>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</si>
  <si>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(преддипломной)</t>
  </si>
  <si>
    <t>Дифференцированных зачетов</t>
  </si>
  <si>
    <t>Общепрофессиональный цикл</t>
  </si>
  <si>
    <t>1 сем.           17   недель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</si>
  <si>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</si>
  <si>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</si>
  <si>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</si>
  <si>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</si>
  <si>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</si>
  <si>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</si>
  <si>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</si>
  <si>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</si>
  <si>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</si>
  <si>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</si>
  <si>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</si>
  <si>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</si>
  <si>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</si>
  <si>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>Профиль получаемого профессионального образования</t>
  </si>
  <si>
    <t xml:space="preserve">Приказ об утверждении ФГОС от </t>
  </si>
  <si>
    <t>Группа</t>
  </si>
  <si>
    <t>Год начала подготовки по УП</t>
  </si>
  <si>
    <t>Индивидуальный учебный проект*/Курсовой проект</t>
  </si>
  <si>
    <t xml:space="preserve">экзамен
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</si>
  <si>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</si>
  <si>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</si>
  <si>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</si>
  <si>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</si>
  <si>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Экзамен по модулю</t>
  </si>
  <si>
    <t>«_____»__________________2020 г.</t>
  </si>
  <si>
    <t>«_____»__________________2020  г.</t>
  </si>
  <si>
    <t>_____________________ Ф. В. Бубич</t>
  </si>
  <si>
    <t>самостоятельная работа в рамках экзамеционной сессии</t>
  </si>
  <si>
    <t>консультации</t>
  </si>
  <si>
    <t>Производственной практики по (профилю специальности)</t>
  </si>
  <si>
    <t>Обществознание</t>
  </si>
  <si>
    <t>География</t>
  </si>
  <si>
    <t>В том числе в форме практической подготовки</t>
  </si>
  <si>
    <t>Производственная практика</t>
  </si>
  <si>
    <t>ПДП</t>
  </si>
  <si>
    <t>Производственная  практика (преддипломная)</t>
  </si>
  <si>
    <t>17 23</t>
  </si>
  <si>
    <t>24 -31</t>
  </si>
  <si>
    <t>Психология общения</t>
  </si>
  <si>
    <t>ОП.12</t>
  </si>
  <si>
    <t>09.02.07</t>
  </si>
  <si>
    <t>ООД.00</t>
  </si>
  <si>
    <t>Блок общеобразовательных дисциплин(ООД)</t>
  </si>
  <si>
    <t xml:space="preserve">История </t>
  </si>
  <si>
    <t>Иностранный язык</t>
  </si>
  <si>
    <t>Основы безопасности и защиты Родины</t>
  </si>
  <si>
    <t>ОГСЭ.00</t>
  </si>
  <si>
    <t>Общий гуманитарный и социально-экономический учебный цикл</t>
  </si>
  <si>
    <t>ОГСЭ.01</t>
  </si>
  <si>
    <t>Основы философии</t>
  </si>
  <si>
    <t>ОГСЭ.02</t>
  </si>
  <si>
    <t>ОГСЭ.03</t>
  </si>
  <si>
    <t>ОГСЭ.04</t>
  </si>
  <si>
    <t>Иностранный язык в профессиональной деятельности</t>
  </si>
  <si>
    <t>ОГСЭ.05</t>
  </si>
  <si>
    <t>ЕН.00</t>
  </si>
  <si>
    <t>Математический и общий естественнонаучный  цикл</t>
  </si>
  <si>
    <t>ЕН.01</t>
  </si>
  <si>
    <t>Элементы высшей математики</t>
  </si>
  <si>
    <t>ЕН.02</t>
  </si>
  <si>
    <t>Дискретная математика с элементами математической логики</t>
  </si>
  <si>
    <t>ЕН.03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</si>
  <si>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</si>
  <si>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</si>
  <si>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</si>
  <si>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 xml:space="preserve">Информационные технологии 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</si>
  <si>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</si>
  <si>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</si>
  <si>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</si>
  <si>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ОП.08</t>
  </si>
  <si>
    <t>Основы проектирования баз данных</t>
  </si>
  <si>
    <t>ОП.09</t>
  </si>
  <si>
    <t>Стандартизация, сертификация и техническое документирование</t>
  </si>
  <si>
    <t>ОП.10</t>
  </si>
  <si>
    <t>Численные методы</t>
  </si>
  <si>
    <t>ОП.11</t>
  </si>
  <si>
    <t>Компьютерные сети</t>
  </si>
  <si>
    <t>Менеджмент в профессиональной деятельности</t>
  </si>
  <si>
    <t>Профессиональный цикл</t>
  </si>
  <si>
    <t>УПд.12</t>
  </si>
  <si>
    <t>ППд.12</t>
  </si>
  <si>
    <t xml:space="preserve">Информационные системы и программирование </t>
  </si>
  <si>
    <t>Разработчик веб и мультимедийных приложений</t>
  </si>
  <si>
    <t>2025г.</t>
  </si>
  <si>
    <t>3г 10м</t>
  </si>
  <si>
    <t>2025г</t>
  </si>
  <si>
    <t>4курс</t>
  </si>
  <si>
    <t>История</t>
  </si>
  <si>
    <t>Информатика</t>
  </si>
  <si>
    <t>Химия</t>
  </si>
  <si>
    <t>2*</t>
  </si>
  <si>
    <t>74</t>
  </si>
  <si>
    <t>168</t>
  </si>
  <si>
    <t>ОП.13*</t>
  </si>
  <si>
    <t>Основы работы с большими данными</t>
  </si>
  <si>
    <t>ОП.14*</t>
  </si>
  <si>
    <t>Основы машинного обучения и искусственный интеллект</t>
  </si>
  <si>
    <t>120</t>
  </si>
  <si>
    <t>68</t>
  </si>
  <si>
    <t>ПМ.01</t>
  </si>
  <si>
    <t>Разработка модулей программного обеспечения для компьютерных систем</t>
  </si>
  <si>
    <t>МДК.01.01</t>
  </si>
  <si>
    <t>Разработка программных модулей</t>
  </si>
  <si>
    <t>МДК.01.02</t>
  </si>
  <si>
    <t>Поддержка и тестирование программных модулей</t>
  </si>
  <si>
    <t>МДК.01.03</t>
  </si>
  <si>
    <t>Разработка мобильных приложений</t>
  </si>
  <si>
    <t>МДК.01.04</t>
  </si>
  <si>
    <t>Системное программирование</t>
  </si>
  <si>
    <t>МДК.01.05*</t>
  </si>
  <si>
    <t>Разработка программных модулей искусственного интеллекта</t>
  </si>
  <si>
    <t>УП.01</t>
  </si>
  <si>
    <t xml:space="preserve">Учебная практика </t>
  </si>
  <si>
    <t>ПП.01</t>
  </si>
  <si>
    <t xml:space="preserve">Производственная практика </t>
  </si>
  <si>
    <t>ПМ.01.Э</t>
  </si>
  <si>
    <t>ПМ.02</t>
  </si>
  <si>
    <t>Осуществление интеграции программных модулей</t>
  </si>
  <si>
    <t>МДК.02.01*</t>
  </si>
  <si>
    <t>Технология разработки программного обеспечения</t>
  </si>
  <si>
    <t>МДК.02.02</t>
  </si>
  <si>
    <t>Инструментальные средства разработки программного обеспечения</t>
  </si>
  <si>
    <t>МДК.02.03</t>
  </si>
  <si>
    <t>Математическое моделирование</t>
  </si>
  <si>
    <t>УП.02</t>
  </si>
  <si>
    <t>ПП.02</t>
  </si>
  <si>
    <t>ПМ.02.Э</t>
  </si>
  <si>
    <t>ПМ.04</t>
  </si>
  <si>
    <t>Сопровождение и обслуживание программного обеспечения компьютерных систем</t>
  </si>
  <si>
    <t>МДК.04.01</t>
  </si>
  <si>
    <t>Внедрение и поддержка компьютерных систем</t>
  </si>
  <si>
    <t>МДК.04.02</t>
  </si>
  <si>
    <t>Обеспечение качества функционирования компьютерных систем</t>
  </si>
  <si>
    <t>МДК.04.03*</t>
  </si>
  <si>
    <t>Сопровождение интеллектуальных систем</t>
  </si>
  <si>
    <t>МДК.04.04ц</t>
  </si>
  <si>
    <t>Технология консультационно-технической поддержки клиентов по вопросам технического обслуживания и обеспечения работоспособности КС</t>
  </si>
  <si>
    <t>МДК.04.05ц</t>
  </si>
  <si>
    <t>Контрактная работа в рамках поддержки компьютерных систем</t>
  </si>
  <si>
    <t>УП.04.01</t>
  </si>
  <si>
    <t>УП.04.02ц</t>
  </si>
  <si>
    <t>Учебная практика по компетенциям цифровой экономики</t>
  </si>
  <si>
    <t>ПП.04.01*</t>
  </si>
  <si>
    <t>ПП.04.02ц</t>
  </si>
  <si>
    <t>Производственная практика по компетенциям цифровой экономики</t>
  </si>
  <si>
    <t>ПМ.11</t>
  </si>
  <si>
    <t>Разработка, администрирование и защита баз данных</t>
  </si>
  <si>
    <t>МДК.11.01</t>
  </si>
  <si>
    <t>Технология разработки и защиты баз данных</t>
  </si>
  <si>
    <t>90</t>
  </si>
  <si>
    <t>118</t>
  </si>
  <si>
    <t>84</t>
  </si>
  <si>
    <t>96</t>
  </si>
  <si>
    <t>232</t>
  </si>
  <si>
    <t>60</t>
  </si>
  <si>
    <t>324</t>
  </si>
  <si>
    <t>180</t>
  </si>
  <si>
    <t>ОО. 01</t>
  </si>
  <si>
    <t>ОО .02</t>
  </si>
  <si>
    <t>ОО. 03</t>
  </si>
  <si>
    <t>ОО. 04</t>
  </si>
  <si>
    <t>ОО. 05</t>
  </si>
  <si>
    <t>ОО .06</t>
  </si>
  <si>
    <t>ООп. 07</t>
  </si>
  <si>
    <t>ООп. 08</t>
  </si>
  <si>
    <t>ОО. 09</t>
  </si>
  <si>
    <t>ОО.10</t>
  </si>
  <si>
    <t>ООп.11</t>
  </si>
  <si>
    <t>ОО .12</t>
  </si>
  <si>
    <t>ОО .13</t>
  </si>
  <si>
    <t>Индивидуальный проект*</t>
  </si>
  <si>
    <t>IV</t>
  </si>
  <si>
    <t>3-7</t>
  </si>
  <si>
    <t>162</t>
  </si>
  <si>
    <t>72</t>
  </si>
  <si>
    <t>52</t>
  </si>
  <si>
    <t>88</t>
  </si>
  <si>
    <t>86</t>
  </si>
  <si>
    <t>2 сем.             21/1/2    недели</t>
  </si>
  <si>
    <t>3 сем.           14/2/1  недель</t>
  </si>
  <si>
    <t>4 сем.      17/2/4/1  недели</t>
  </si>
  <si>
    <t>5 сем.      13/1/3     недель</t>
  </si>
  <si>
    <t>6 сем.        17/3/4/1  недели</t>
  </si>
  <si>
    <t>7сем.       7/2/7/1    недель</t>
  </si>
  <si>
    <t>8 сем.       5/8/1/4/6   недели</t>
  </si>
  <si>
    <t>4К</t>
  </si>
  <si>
    <t>6К</t>
  </si>
  <si>
    <t xml:space="preserve">3519 </t>
  </si>
  <si>
    <t xml:space="preserve">1. Календарный  график учебного процесса 09.02.07 Информационные системы и программирование </t>
  </si>
  <si>
    <t>ПМ.04.Э</t>
  </si>
  <si>
    <t>Квалификационный экзамен 23403 Кодировщик</t>
  </si>
  <si>
    <t>Квалификационный экзамен 4988 Консультант в области развития цифровой грамотности населения (цифровой куратор);</t>
  </si>
</sst>
</file>

<file path=xl/styles.xml><?xml version="1.0" encoding="utf-8"?>
<styleSheet xmlns="http://schemas.openxmlformats.org/spreadsheetml/2006/main">
  <numFmts count="1">
    <numFmt numFmtId="164" formatCode="##,###"/>
  </numFmts>
  <fonts count="58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6" tint="0.59999389629810485"/>
        <bgColor indexed="1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1" fillId="0" borderId="0"/>
    <xf numFmtId="0" fontId="42" fillId="0" borderId="0">
      <alignment vertical="top"/>
    </xf>
    <xf numFmtId="0" fontId="2" fillId="0" borderId="0"/>
  </cellStyleXfs>
  <cellXfs count="425">
    <xf numFmtId="0" fontId="0" fillId="0" borderId="0" xfId="0"/>
    <xf numFmtId="0" fontId="2" fillId="0" borderId="0" xfId="3"/>
    <xf numFmtId="0" fontId="2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0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5" fillId="0" borderId="0" xfId="0" applyFont="1" applyFill="1" applyBorder="1"/>
    <xf numFmtId="0" fontId="15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6" fillId="0" borderId="0" xfId="0" applyFont="1" applyFill="1" applyBorder="1"/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/>
    <xf numFmtId="0" fontId="2" fillId="0" borderId="0" xfId="3" applyFont="1" applyAlignment="1" applyProtection="1">
      <alignment horizontal="left" vertical="center"/>
      <protection locked="0"/>
    </xf>
    <xf numFmtId="0" fontId="2" fillId="0" borderId="1" xfId="3" applyNumberFormat="1" applyFont="1" applyBorder="1" applyAlignment="1" applyProtection="1">
      <alignment horizontal="center" vertical="center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2" fillId="0" borderId="25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/>
    </xf>
    <xf numFmtId="0" fontId="2" fillId="0" borderId="26" xfId="3" applyNumberFormat="1" applyFont="1" applyBorder="1" applyAlignment="1" applyProtection="1">
      <alignment horizontal="center" vertical="center"/>
      <protection locked="0"/>
    </xf>
    <xf numFmtId="0" fontId="2" fillId="2" borderId="2" xfId="3" applyNumberFormat="1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/>
    <xf numFmtId="0" fontId="15" fillId="0" borderId="0" xfId="0" applyFont="1" applyFill="1" applyBorder="1" applyAlignment="1">
      <alignment vertical="center"/>
    </xf>
    <xf numFmtId="0" fontId="2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24" fillId="0" borderId="1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/>
    <xf numFmtId="0" fontId="27" fillId="0" borderId="24" xfId="0" applyFont="1" applyFill="1" applyBorder="1"/>
    <xf numFmtId="0" fontId="27" fillId="0" borderId="0" xfId="0" applyFont="1" applyFill="1" applyBorder="1"/>
    <xf numFmtId="0" fontId="27" fillId="0" borderId="15" xfId="0" applyFont="1" applyFill="1" applyBorder="1"/>
    <xf numFmtId="0" fontId="26" fillId="0" borderId="0" xfId="0" applyFont="1" applyFill="1" applyBorder="1"/>
    <xf numFmtId="0" fontId="28" fillId="0" borderId="0" xfId="0" applyFont="1" applyFill="1" applyBorder="1"/>
    <xf numFmtId="0" fontId="25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30" fillId="0" borderId="0" xfId="0" applyFont="1" applyAlignment="1">
      <alignment horizontal="center"/>
    </xf>
    <xf numFmtId="0" fontId="31" fillId="0" borderId="0" xfId="3" applyFont="1"/>
    <xf numFmtId="0" fontId="32" fillId="0" borderId="0" xfId="3" applyFont="1"/>
    <xf numFmtId="0" fontId="32" fillId="0" borderId="0" xfId="0" applyFont="1" applyAlignment="1">
      <alignment horizontal="center"/>
    </xf>
    <xf numFmtId="0" fontId="32" fillId="0" borderId="0" xfId="0" applyFont="1"/>
    <xf numFmtId="0" fontId="17" fillId="0" borderId="0" xfId="0" applyFont="1"/>
    <xf numFmtId="0" fontId="33" fillId="0" borderId="0" xfId="0" applyFont="1"/>
    <xf numFmtId="0" fontId="7" fillId="0" borderId="0" xfId="0" applyFont="1"/>
    <xf numFmtId="0" fontId="29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5" fillId="0" borderId="0" xfId="3" applyFont="1"/>
    <xf numFmtId="0" fontId="37" fillId="0" borderId="0" xfId="3" applyFont="1"/>
    <xf numFmtId="0" fontId="37" fillId="2" borderId="0" xfId="3" applyFont="1" applyFill="1" applyBorder="1" applyAlignment="1" applyProtection="1">
      <alignment horizontal="left" vertical="center"/>
      <protection locked="0"/>
    </xf>
    <xf numFmtId="0" fontId="30" fillId="0" borderId="0" xfId="3" applyFont="1"/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0" xfId="3" applyNumberFormat="1" applyFont="1" applyFill="1" applyBorder="1" applyAlignment="1" applyProtection="1">
      <alignment horizontal="left" vertical="center" wrapText="1"/>
      <protection locked="0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" fillId="2" borderId="27" xfId="3" applyNumberFormat="1" applyFont="1" applyFill="1" applyBorder="1" applyAlignment="1" applyProtection="1">
      <alignment horizontal="center" vertical="center"/>
      <protection locked="0"/>
    </xf>
    <xf numFmtId="0" fontId="2" fillId="2" borderId="10" xfId="3" applyNumberFormat="1" applyFont="1" applyFill="1" applyBorder="1" applyAlignment="1" applyProtection="1">
      <alignment horizontal="center" vertical="center"/>
      <protection locked="0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textRotation="89" wrapText="1"/>
    </xf>
    <xf numFmtId="0" fontId="7" fillId="3" borderId="1" xfId="0" applyNumberFormat="1" applyFont="1" applyFill="1" applyBorder="1" applyAlignment="1" applyProtection="1">
      <alignment horizontal="center" vertical="center" textRotation="90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left" vertical="top" wrapText="1"/>
    </xf>
    <xf numFmtId="164" fontId="30" fillId="0" borderId="1" xfId="0" applyNumberFormat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9" fillId="0" borderId="1" xfId="3" applyNumberFormat="1" applyFont="1" applyBorder="1" applyAlignment="1" applyProtection="1">
      <alignment horizontal="center" vertical="center"/>
      <protection locked="0"/>
    </xf>
    <xf numFmtId="0" fontId="40" fillId="7" borderId="1" xfId="6" applyFont="1" applyFill="1" applyBorder="1" applyAlignment="1">
      <alignment horizontal="center" vertical="center"/>
    </xf>
    <xf numFmtId="0" fontId="40" fillId="7" borderId="1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center" vertical="center"/>
    </xf>
    <xf numFmtId="0" fontId="7" fillId="3" borderId="1" xfId="6" applyFont="1" applyFill="1" applyBorder="1" applyAlignment="1">
      <alignment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wrapText="1"/>
    </xf>
    <xf numFmtId="0" fontId="7" fillId="3" borderId="1" xfId="6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center"/>
    </xf>
    <xf numFmtId="0" fontId="41" fillId="3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left" vertical="center" wrapText="1"/>
    </xf>
    <xf numFmtId="0" fontId="30" fillId="0" borderId="1" xfId="6" applyFont="1" applyBorder="1" applyAlignment="1">
      <alignment horizontal="center" vertical="center"/>
    </xf>
    <xf numFmtId="0" fontId="41" fillId="3" borderId="1" xfId="6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wrapText="1"/>
    </xf>
    <xf numFmtId="0" fontId="41" fillId="3" borderId="1" xfId="6" applyFont="1" applyFill="1" applyBorder="1" applyAlignment="1">
      <alignment vertical="center" wrapText="1"/>
    </xf>
    <xf numFmtId="0" fontId="41" fillId="0" borderId="1" xfId="6" applyFont="1" applyBorder="1" applyAlignment="1">
      <alignment horizontal="center" vertical="center"/>
    </xf>
    <xf numFmtId="0" fontId="41" fillId="0" borderId="1" xfId="6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 wrapText="1"/>
    </xf>
    <xf numFmtId="0" fontId="41" fillId="3" borderId="1" xfId="6" applyFont="1" applyFill="1" applyBorder="1" applyAlignment="1">
      <alignment wrapText="1"/>
    </xf>
    <xf numFmtId="0" fontId="7" fillId="3" borderId="1" xfId="6" applyFont="1" applyFill="1" applyBorder="1"/>
    <xf numFmtId="0" fontId="31" fillId="3" borderId="1" xfId="6" applyFont="1" applyFill="1" applyBorder="1" applyAlignment="1">
      <alignment horizontal="center" vertical="center" wrapText="1"/>
    </xf>
    <xf numFmtId="0" fontId="31" fillId="3" borderId="1" xfId="6" applyFont="1" applyFill="1" applyBorder="1" applyAlignment="1">
      <alignment horizontal="center" vertical="center"/>
    </xf>
    <xf numFmtId="0" fontId="2" fillId="0" borderId="0" xfId="3" applyFont="1" applyAlignment="1" applyProtection="1">
      <alignment horizontal="left" vertical="center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7" fillId="3" borderId="12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7" fillId="3" borderId="12" xfId="6" applyFont="1" applyFill="1" applyBorder="1" applyAlignment="1">
      <alignment horizontal="center" vertical="center" wrapText="1"/>
    </xf>
    <xf numFmtId="0" fontId="7" fillId="3" borderId="12" xfId="6" applyFont="1" applyFill="1" applyBorder="1" applyAlignment="1">
      <alignment horizontal="center" vertical="center"/>
    </xf>
    <xf numFmtId="0" fontId="7" fillId="3" borderId="12" xfId="6" applyFont="1" applyFill="1" applyBorder="1"/>
    <xf numFmtId="0" fontId="7" fillId="3" borderId="12" xfId="6" applyFont="1" applyFill="1" applyBorder="1" applyAlignment="1">
      <alignment horizontal="center"/>
    </xf>
    <xf numFmtId="0" fontId="7" fillId="0" borderId="12" xfId="6" applyFont="1" applyBorder="1" applyAlignment="1">
      <alignment horizontal="center" vertical="center" wrapText="1"/>
    </xf>
    <xf numFmtId="0" fontId="27" fillId="0" borderId="1" xfId="0" applyFont="1" applyFill="1" applyBorder="1"/>
    <xf numFmtId="0" fontId="12" fillId="0" borderId="1" xfId="0" applyNumberFormat="1" applyFont="1" applyFill="1" applyBorder="1" applyAlignment="1" applyProtection="1">
      <alignment horizontal="center" vertical="center"/>
    </xf>
    <xf numFmtId="0" fontId="17" fillId="2" borderId="1" xfId="3" applyFont="1" applyFill="1" applyBorder="1" applyAlignment="1" applyProtection="1">
      <alignment horizontal="center" vertical="center"/>
      <protection locked="0"/>
    </xf>
    <xf numFmtId="0" fontId="7" fillId="3" borderId="14" xfId="0" applyNumberFormat="1" applyFont="1" applyFill="1" applyBorder="1" applyAlignment="1" applyProtection="1">
      <alignment horizontal="left" vertical="center"/>
    </xf>
    <xf numFmtId="0" fontId="7" fillId="3" borderId="39" xfId="0" applyNumberFormat="1" applyFont="1" applyFill="1" applyBorder="1" applyAlignment="1" applyProtection="1">
      <alignment horizontal="left" vertical="top" wrapText="1"/>
    </xf>
    <xf numFmtId="0" fontId="7" fillId="3" borderId="40" xfId="0" applyNumberFormat="1" applyFont="1" applyFill="1" applyBorder="1" applyAlignment="1" applyProtection="1">
      <alignment horizontal="left" vertical="top" wrapText="1"/>
    </xf>
    <xf numFmtId="0" fontId="7" fillId="3" borderId="23" xfId="3" applyNumberFormat="1" applyFont="1" applyFill="1" applyBorder="1" applyAlignment="1">
      <alignment horizontal="left" vertical="center"/>
    </xf>
    <xf numFmtId="0" fontId="7" fillId="9" borderId="41" xfId="3" applyNumberFormat="1" applyFont="1" applyFill="1" applyBorder="1" applyAlignment="1">
      <alignment horizontal="left" vertical="center"/>
    </xf>
    <xf numFmtId="0" fontId="7" fillId="3" borderId="42" xfId="0" applyNumberFormat="1" applyFont="1" applyFill="1" applyBorder="1" applyAlignment="1" applyProtection="1">
      <alignment horizontal="left" vertical="center"/>
    </xf>
    <xf numFmtId="0" fontId="7" fillId="3" borderId="43" xfId="3" applyNumberFormat="1" applyFont="1" applyFill="1" applyBorder="1" applyAlignment="1">
      <alignment horizontal="left" vertical="center"/>
    </xf>
    <xf numFmtId="0" fontId="17" fillId="9" borderId="1" xfId="3" applyFont="1" applyFill="1" applyBorder="1" applyAlignment="1" applyProtection="1">
      <alignment horizontal="center" vertical="center"/>
      <protection locked="0"/>
    </xf>
    <xf numFmtId="0" fontId="17" fillId="9" borderId="1" xfId="3" applyFont="1" applyFill="1" applyBorder="1" applyAlignment="1" applyProtection="1">
      <alignment horizontal="left" vertical="center" wrapText="1"/>
      <protection locked="0"/>
    </xf>
    <xf numFmtId="0" fontId="30" fillId="6" borderId="1" xfId="0" applyNumberFormat="1" applyFont="1" applyFill="1" applyBorder="1" applyAlignment="1" applyProtection="1">
      <alignment horizontal="center" vertical="center"/>
    </xf>
    <xf numFmtId="0" fontId="17" fillId="10" borderId="2" xfId="3" applyFont="1" applyFill="1" applyBorder="1" applyAlignment="1" applyProtection="1">
      <alignment horizontal="center" vertical="center"/>
      <protection locked="0"/>
    </xf>
    <xf numFmtId="0" fontId="17" fillId="10" borderId="2" xfId="3" applyFont="1" applyFill="1" applyBorder="1" applyAlignment="1" applyProtection="1">
      <alignment horizontal="left" vertical="center" wrapText="1"/>
      <protection locked="0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0" fillId="3" borderId="1" xfId="0" applyNumberFormat="1" applyFont="1" applyFill="1" applyBorder="1" applyAlignment="1" applyProtection="1">
      <alignment horizontal="center" vertical="center"/>
    </xf>
    <xf numFmtId="0" fontId="17" fillId="9" borderId="1" xfId="3" applyFont="1" applyFill="1" applyBorder="1" applyAlignment="1">
      <alignment horizontal="center" vertical="center"/>
    </xf>
    <xf numFmtId="0" fontId="7" fillId="3" borderId="12" xfId="6" applyFont="1" applyFill="1" applyBorder="1" applyAlignment="1">
      <alignment vertical="center" wrapText="1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43" fillId="2" borderId="12" xfId="3" applyNumberFormat="1" applyFont="1" applyFill="1" applyBorder="1" applyAlignment="1" applyProtection="1">
      <alignment horizontal="center" vertical="center"/>
      <protection locked="0"/>
    </xf>
    <xf numFmtId="0" fontId="43" fillId="2" borderId="15" xfId="3" applyNumberFormat="1" applyFont="1" applyFill="1" applyBorder="1" applyAlignment="1" applyProtection="1">
      <alignment horizontal="center" vertical="center"/>
      <protection locked="0"/>
    </xf>
    <xf numFmtId="0" fontId="43" fillId="2" borderId="13" xfId="3" applyNumberFormat="1" applyFont="1" applyFill="1" applyBorder="1" applyAlignment="1" applyProtection="1">
      <alignment horizontal="center" vertical="center"/>
      <protection locked="0"/>
    </xf>
    <xf numFmtId="49" fontId="30" fillId="6" borderId="1" xfId="0" applyNumberFormat="1" applyFont="1" applyFill="1" applyBorder="1" applyAlignment="1">
      <alignment horizontal="center"/>
    </xf>
    <xf numFmtId="0" fontId="30" fillId="0" borderId="1" xfId="3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/>
    <xf numFmtId="0" fontId="7" fillId="0" borderId="5" xfId="0" applyFont="1" applyFill="1" applyBorder="1"/>
    <xf numFmtId="0" fontId="7" fillId="0" borderId="1" xfId="0" applyFont="1" applyFill="1" applyBorder="1"/>
    <xf numFmtId="0" fontId="30" fillId="0" borderId="5" xfId="0" applyFont="1" applyFill="1" applyBorder="1"/>
    <xf numFmtId="0" fontId="17" fillId="9" borderId="11" xfId="3" applyFont="1" applyFill="1" applyBorder="1" applyAlignment="1">
      <alignment horizontal="center" vertical="center"/>
    </xf>
    <xf numFmtId="0" fontId="49" fillId="3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0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3" borderId="12" xfId="3" applyNumberFormat="1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>
      <alignment horizontal="center" vertical="center"/>
    </xf>
    <xf numFmtId="0" fontId="7" fillId="3" borderId="12" xfId="3" applyNumberFormat="1" applyFont="1" applyFill="1" applyBorder="1" applyAlignment="1" applyProtection="1">
      <alignment horizontal="center" vertical="center"/>
      <protection locked="0"/>
    </xf>
    <xf numFmtId="0" fontId="49" fillId="3" borderId="12" xfId="3" applyNumberFormat="1" applyFont="1" applyFill="1" applyBorder="1" applyAlignment="1" applyProtection="1">
      <alignment horizontal="center" vertical="center"/>
      <protection locked="0"/>
    </xf>
    <xf numFmtId="0" fontId="49" fillId="0" borderId="1" xfId="0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 applyProtection="1">
      <alignment horizontal="center" vertical="center"/>
    </xf>
    <xf numFmtId="164" fontId="7" fillId="3" borderId="1" xfId="0" applyNumberFormat="1" applyFont="1" applyFill="1" applyBorder="1" applyAlignment="1" applyProtection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49" fillId="3" borderId="12" xfId="6" applyFont="1" applyFill="1" applyBorder="1" applyAlignment="1">
      <alignment horizontal="center" vertical="center" wrapText="1"/>
    </xf>
    <xf numFmtId="0" fontId="7" fillId="3" borderId="1" xfId="8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horizontal="center" vertical="center"/>
    </xf>
    <xf numFmtId="0" fontId="31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30" fillId="3" borderId="1" xfId="8" applyFont="1" applyFill="1" applyBorder="1" applyAlignment="1" applyProtection="1">
      <alignment horizontal="center" vertical="center"/>
    </xf>
    <xf numFmtId="0" fontId="40" fillId="0" borderId="1" xfId="6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7" fillId="0" borderId="1" xfId="0" applyFont="1" applyFill="1" applyBorder="1"/>
    <xf numFmtId="0" fontId="7" fillId="0" borderId="1" xfId="8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 applyProtection="1">
      <alignment horizontal="center" vertical="center"/>
    </xf>
    <xf numFmtId="0" fontId="41" fillId="0" borderId="1" xfId="6" applyFont="1" applyFill="1" applyBorder="1" applyAlignment="1">
      <alignment horizontal="center" vertical="center"/>
    </xf>
    <xf numFmtId="0" fontId="31" fillId="0" borderId="1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vertical="center"/>
    </xf>
    <xf numFmtId="0" fontId="7" fillId="3" borderId="1" xfId="8" applyFont="1" applyFill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8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 applyProtection="1">
      <alignment horizontal="center" vertical="center"/>
    </xf>
    <xf numFmtId="0" fontId="30" fillId="3" borderId="12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/>
    <xf numFmtId="164" fontId="50" fillId="3" borderId="1" xfId="0" applyNumberFormat="1" applyFont="1" applyFill="1" applyBorder="1" applyAlignment="1" applyProtection="1">
      <alignment horizontal="center" vertical="center"/>
    </xf>
    <xf numFmtId="0" fontId="51" fillId="3" borderId="1" xfId="0" applyNumberFormat="1" applyFont="1" applyFill="1" applyBorder="1" applyAlignment="1" applyProtection="1">
      <alignment horizontal="center" vertical="center"/>
    </xf>
    <xf numFmtId="0" fontId="52" fillId="3" borderId="1" xfId="0" applyNumberFormat="1" applyFont="1" applyFill="1" applyBorder="1" applyAlignment="1" applyProtection="1">
      <alignment horizontal="right" vertical="center"/>
    </xf>
    <xf numFmtId="0" fontId="52" fillId="3" borderId="1" xfId="8" applyFont="1" applyFill="1" applyBorder="1" applyAlignment="1">
      <alignment horizontal="center" vertical="center"/>
    </xf>
    <xf numFmtId="3" fontId="52" fillId="3" borderId="1" xfId="9" applyNumberFormat="1" applyFont="1" applyFill="1" applyBorder="1" applyAlignment="1">
      <alignment horizontal="right" vertical="center"/>
    </xf>
    <xf numFmtId="0" fontId="51" fillId="0" borderId="1" xfId="9" applyFont="1" applyBorder="1" applyAlignment="1">
      <alignment horizontal="center" vertical="center"/>
    </xf>
    <xf numFmtId="0" fontId="52" fillId="3" borderId="1" xfId="9" applyFont="1" applyFill="1" applyBorder="1" applyAlignment="1">
      <alignment horizontal="right" vertical="center"/>
    </xf>
    <xf numFmtId="0" fontId="52" fillId="0" borderId="1" xfId="9" applyFont="1" applyFill="1" applyBorder="1" applyAlignment="1">
      <alignment horizontal="right" vertical="center"/>
    </xf>
    <xf numFmtId="0" fontId="52" fillId="3" borderId="1" xfId="9" applyFont="1" applyFill="1" applyBorder="1" applyAlignment="1">
      <alignment horizontal="center" vertical="center"/>
    </xf>
    <xf numFmtId="0" fontId="53" fillId="3" borderId="1" xfId="8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7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52" fillId="5" borderId="1" xfId="0" applyFont="1" applyFill="1" applyBorder="1" applyAlignment="1">
      <alignment horizontal="center"/>
    </xf>
    <xf numFmtId="0" fontId="54" fillId="0" borderId="1" xfId="0" applyFont="1" applyFill="1" applyBorder="1"/>
    <xf numFmtId="0" fontId="30" fillId="4" borderId="1" xfId="0" applyNumberFormat="1" applyFont="1" applyFill="1" applyBorder="1" applyAlignment="1" applyProtection="1">
      <alignment horizontal="center" vertical="center"/>
    </xf>
    <xf numFmtId="0" fontId="30" fillId="4" borderId="1" xfId="3" applyNumberFormat="1" applyFont="1" applyFill="1" applyBorder="1" applyAlignment="1" applyProtection="1">
      <alignment horizontal="center" vertical="center"/>
      <protection locked="0"/>
    </xf>
    <xf numFmtId="0" fontId="17" fillId="9" borderId="11" xfId="3" applyFont="1" applyFill="1" applyBorder="1" applyAlignment="1" applyProtection="1">
      <alignment horizontal="center" vertical="center" wrapText="1"/>
      <protection locked="0"/>
    </xf>
    <xf numFmtId="0" fontId="17" fillId="9" borderId="1" xfId="3" applyFont="1" applyFill="1" applyBorder="1" applyAlignment="1" applyProtection="1">
      <alignment horizontal="center" vertical="center" wrapText="1"/>
      <protection locked="0"/>
    </xf>
    <xf numFmtId="0" fontId="30" fillId="8" borderId="1" xfId="0" applyNumberFormat="1" applyFont="1" applyFill="1" applyBorder="1" applyAlignment="1" applyProtection="1">
      <alignment horizontal="center" vertical="center"/>
    </xf>
    <xf numFmtId="0" fontId="7" fillId="8" borderId="1" xfId="0" applyNumberFormat="1" applyFont="1" applyFill="1" applyBorder="1" applyAlignment="1" applyProtection="1">
      <alignment horizontal="center" vertical="center"/>
    </xf>
    <xf numFmtId="0" fontId="7" fillId="8" borderId="1" xfId="3" applyNumberFormat="1" applyFont="1" applyFill="1" applyBorder="1" applyAlignment="1" applyProtection="1">
      <alignment horizontal="center" vertical="center"/>
      <protection locked="0"/>
    </xf>
    <xf numFmtId="0" fontId="55" fillId="0" borderId="1" xfId="0" applyFont="1" applyBorder="1" applyAlignment="1">
      <alignment horizontal="center" wrapText="1"/>
    </xf>
    <xf numFmtId="0" fontId="7" fillId="6" borderId="1" xfId="0" applyNumberFormat="1" applyFont="1" applyFill="1" applyBorder="1" applyAlignment="1" applyProtection="1">
      <alignment horizontal="center" vertical="center"/>
    </xf>
    <xf numFmtId="49" fontId="30" fillId="6" borderId="1" xfId="0" applyNumberFormat="1" applyFont="1" applyFill="1" applyBorder="1" applyAlignment="1">
      <alignment horizontal="center" vertical="center" wrapText="1"/>
    </xf>
    <xf numFmtId="0" fontId="7" fillId="6" borderId="1" xfId="0" applyNumberFormat="1" applyFont="1" applyFill="1" applyBorder="1" applyAlignment="1" applyProtection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49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49" fontId="7" fillId="8" borderId="1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7" fillId="3" borderId="1" xfId="3" applyNumberFormat="1" applyFont="1" applyFill="1" applyBorder="1" applyAlignment="1">
      <alignment horizontal="center" vertical="center"/>
    </xf>
    <xf numFmtId="0" fontId="7" fillId="3" borderId="12" xfId="3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8" borderId="1" xfId="0" applyNumberFormat="1" applyFont="1" applyFill="1" applyBorder="1" applyAlignment="1">
      <alignment horizontal="center" vertical="center" wrapText="1"/>
    </xf>
    <xf numFmtId="0" fontId="7" fillId="3" borderId="12" xfId="0" applyNumberFormat="1" applyFont="1" applyFill="1" applyBorder="1" applyAlignment="1">
      <alignment horizontal="center" vertical="center" wrapText="1"/>
    </xf>
    <xf numFmtId="0" fontId="49" fillId="3" borderId="1" xfId="3" applyNumberFormat="1" applyFont="1" applyFill="1" applyBorder="1" applyAlignment="1">
      <alignment horizontal="center" vertical="center"/>
    </xf>
    <xf numFmtId="0" fontId="30" fillId="8" borderId="1" xfId="3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0" fontId="50" fillId="3" borderId="1" xfId="3" applyNumberFormat="1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>
      <alignment horizontal="center" vertical="center"/>
    </xf>
    <xf numFmtId="0" fontId="48" fillId="3" borderId="1" xfId="3" applyNumberFormat="1" applyFont="1" applyFill="1" applyBorder="1" applyAlignment="1" applyProtection="1">
      <alignment horizontal="center" vertical="center"/>
      <protection locked="0"/>
    </xf>
    <xf numFmtId="0" fontId="30" fillId="0" borderId="1" xfId="3" applyNumberFormat="1" applyFont="1" applyFill="1" applyBorder="1" applyAlignment="1" applyProtection="1">
      <alignment horizontal="left" vertical="center"/>
      <protection locked="0"/>
    </xf>
    <xf numFmtId="0" fontId="30" fillId="3" borderId="1" xfId="3" applyNumberFormat="1" applyFont="1" applyFill="1" applyBorder="1" applyAlignment="1" applyProtection="1">
      <alignment horizontal="left" vertical="center" wrapText="1"/>
      <protection locked="0"/>
    </xf>
    <xf numFmtId="0" fontId="30" fillId="3" borderId="1" xfId="0" applyNumberFormat="1" applyFont="1" applyFill="1" applyBorder="1" applyAlignment="1" applyProtection="1">
      <alignment horizontal="center" vertical="center" wrapText="1"/>
    </xf>
    <xf numFmtId="0" fontId="48" fillId="3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justify" vertical="center" wrapText="1"/>
    </xf>
    <xf numFmtId="0" fontId="7" fillId="3" borderId="5" xfId="0" applyNumberFormat="1" applyFont="1" applyFill="1" applyBorder="1" applyAlignment="1" applyProtection="1">
      <alignment horizontal="center" vertical="center"/>
    </xf>
    <xf numFmtId="0" fontId="30" fillId="3" borderId="5" xfId="0" applyNumberFormat="1" applyFont="1" applyFill="1" applyBorder="1" applyAlignment="1" applyProtection="1">
      <alignment horizontal="center" vertical="center"/>
    </xf>
    <xf numFmtId="164" fontId="30" fillId="3" borderId="5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47" fillId="0" borderId="5" xfId="0" applyFont="1" applyFill="1" applyBorder="1"/>
    <xf numFmtId="0" fontId="30" fillId="3" borderId="9" xfId="0" applyNumberFormat="1" applyFont="1" applyFill="1" applyBorder="1" applyAlignment="1" applyProtection="1">
      <alignment horizontal="center" vertical="center"/>
    </xf>
    <xf numFmtId="0" fontId="30" fillId="3" borderId="28" xfId="0" applyNumberFormat="1" applyFont="1" applyFill="1" applyBorder="1" applyAlignment="1" applyProtection="1">
      <alignment horizontal="center" vertical="center"/>
    </xf>
    <xf numFmtId="164" fontId="30" fillId="3" borderId="28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7" fillId="3" borderId="31" xfId="0" applyNumberFormat="1" applyFont="1" applyFill="1" applyBorder="1" applyAlignment="1" applyProtection="1">
      <alignment horizontal="center" vertical="center"/>
    </xf>
    <xf numFmtId="0" fontId="7" fillId="3" borderId="32" xfId="0" applyNumberFormat="1" applyFont="1" applyFill="1" applyBorder="1" applyAlignment="1" applyProtection="1">
      <alignment horizontal="center" vertical="center"/>
    </xf>
    <xf numFmtId="164" fontId="30" fillId="3" borderId="32" xfId="0" applyNumberFormat="1" applyFont="1" applyFill="1" applyBorder="1" applyAlignment="1" applyProtection="1">
      <alignment horizontal="center" vertical="center"/>
    </xf>
    <xf numFmtId="0" fontId="47" fillId="3" borderId="12" xfId="6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50" fillId="0" borderId="1" xfId="0" applyFont="1" applyFill="1" applyBorder="1"/>
    <xf numFmtId="0" fontId="31" fillId="9" borderId="11" xfId="3" applyFont="1" applyFill="1" applyBorder="1" applyAlignment="1" applyProtection="1">
      <alignment horizontal="center" vertical="center" wrapText="1"/>
      <protection locked="0"/>
    </xf>
    <xf numFmtId="0" fontId="31" fillId="9" borderId="1" xfId="3" applyFont="1" applyFill="1" applyBorder="1" applyAlignment="1" applyProtection="1">
      <alignment horizontal="center" vertical="center" wrapText="1"/>
      <protection locked="0"/>
    </xf>
    <xf numFmtId="0" fontId="7" fillId="9" borderId="1" xfId="3" applyFont="1" applyFill="1" applyBorder="1" applyAlignment="1" applyProtection="1">
      <alignment horizontal="center" vertical="center" wrapText="1"/>
      <protection locked="0"/>
    </xf>
    <xf numFmtId="0" fontId="7" fillId="9" borderId="1" xfId="3" applyFont="1" applyFill="1" applyBorder="1" applyAlignment="1" applyProtection="1">
      <alignment horizontal="center" vertical="center"/>
      <protection locked="0"/>
    </xf>
    <xf numFmtId="0" fontId="7" fillId="9" borderId="1" xfId="3" applyFont="1" applyFill="1" applyBorder="1" applyAlignment="1">
      <alignment horizontal="center" vertical="center"/>
    </xf>
    <xf numFmtId="0" fontId="7" fillId="9" borderId="11" xfId="3" applyFont="1" applyFill="1" applyBorder="1" applyAlignment="1">
      <alignment horizontal="center" vertical="center"/>
    </xf>
    <xf numFmtId="0" fontId="50" fillId="3" borderId="12" xfId="3" applyNumberFormat="1" applyFont="1" applyFill="1" applyBorder="1" applyAlignment="1" applyProtection="1">
      <alignment horizontal="center" vertical="center"/>
      <protection locked="0"/>
    </xf>
    <xf numFmtId="0" fontId="7" fillId="3" borderId="11" xfId="0" applyNumberFormat="1" applyFont="1" applyFill="1" applyBorder="1" applyAlignment="1" applyProtection="1">
      <alignment horizontal="center"/>
    </xf>
    <xf numFmtId="0" fontId="7" fillId="3" borderId="1" xfId="0" applyNumberFormat="1" applyFont="1" applyFill="1" applyBorder="1" applyAlignment="1" applyProtection="1">
      <alignment horizontal="center"/>
    </xf>
    <xf numFmtId="0" fontId="4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/>
    </xf>
    <xf numFmtId="164" fontId="7" fillId="3" borderId="1" xfId="0" applyNumberFormat="1" applyFont="1" applyFill="1" applyBorder="1" applyAlignment="1" applyProtection="1">
      <alignment horizontal="center"/>
    </xf>
    <xf numFmtId="0" fontId="7" fillId="11" borderId="1" xfId="0" applyNumberFormat="1" applyFont="1" applyFill="1" applyBorder="1" applyAlignment="1" applyProtection="1">
      <alignment horizontal="center" vertical="center"/>
    </xf>
    <xf numFmtId="0" fontId="7" fillId="12" borderId="1" xfId="0" applyNumberFormat="1" applyFont="1" applyFill="1" applyBorder="1" applyAlignment="1" applyProtection="1">
      <alignment horizontal="center" vertical="center"/>
    </xf>
    <xf numFmtId="0" fontId="17" fillId="12" borderId="10" xfId="0" applyFont="1" applyFill="1" applyBorder="1" applyAlignment="1">
      <alignment horizontal="center" vertical="center"/>
    </xf>
    <xf numFmtId="0" fontId="47" fillId="0" borderId="32" xfId="0" applyFont="1" applyFill="1" applyBorder="1" applyAlignment="1">
      <alignment horizontal="center"/>
    </xf>
    <xf numFmtId="0" fontId="17" fillId="0" borderId="32" xfId="0" applyFont="1" applyFill="1" applyBorder="1" applyAlignment="1">
      <alignment horizontal="center"/>
    </xf>
    <xf numFmtId="0" fontId="17" fillId="0" borderId="33" xfId="0" applyFont="1" applyFill="1" applyBorder="1" applyAlignment="1">
      <alignment horizontal="center"/>
    </xf>
    <xf numFmtId="0" fontId="56" fillId="0" borderId="28" xfId="0" applyFont="1" applyFill="1" applyBorder="1" applyAlignment="1">
      <alignment horizontal="center"/>
    </xf>
    <xf numFmtId="0" fontId="32" fillId="0" borderId="2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/>
    </xf>
    <xf numFmtId="0" fontId="47" fillId="3" borderId="1" xfId="6" applyFont="1" applyFill="1" applyBorder="1" applyAlignment="1">
      <alignment horizontal="center" vertical="center"/>
    </xf>
    <xf numFmtId="0" fontId="47" fillId="3" borderId="1" xfId="6" applyFont="1" applyFill="1" applyBorder="1" applyAlignment="1">
      <alignment vertical="center" wrapText="1"/>
    </xf>
    <xf numFmtId="0" fontId="47" fillId="9" borderId="11" xfId="3" applyFont="1" applyFill="1" applyBorder="1" applyAlignment="1" applyProtection="1">
      <alignment horizontal="center" vertical="center" wrapText="1"/>
      <protection locked="0"/>
    </xf>
    <xf numFmtId="0" fontId="47" fillId="9" borderId="1" xfId="3" applyFont="1" applyFill="1" applyBorder="1" applyAlignment="1" applyProtection="1">
      <alignment horizontal="center" vertical="center" wrapText="1"/>
      <protection locked="0"/>
    </xf>
    <xf numFmtId="0" fontId="47" fillId="3" borderId="1" xfId="0" applyNumberFormat="1" applyFont="1" applyFill="1" applyBorder="1" applyAlignment="1" applyProtection="1">
      <alignment horizontal="center" vertical="center"/>
    </xf>
    <xf numFmtId="0" fontId="57" fillId="0" borderId="1" xfId="0" applyFont="1" applyBorder="1" applyAlignment="1">
      <alignment horizontal="center" wrapText="1"/>
    </xf>
    <xf numFmtId="0" fontId="47" fillId="9" borderId="1" xfId="3" applyFont="1" applyFill="1" applyBorder="1" applyAlignment="1" applyProtection="1">
      <alignment horizontal="center" vertical="center"/>
      <protection locked="0"/>
    </xf>
    <xf numFmtId="0" fontId="47" fillId="9" borderId="1" xfId="3" applyFont="1" applyFill="1" applyBorder="1" applyAlignment="1">
      <alignment horizontal="center" vertical="center"/>
    </xf>
    <xf numFmtId="0" fontId="47" fillId="8" borderId="1" xfId="0" applyNumberFormat="1" applyFont="1" applyFill="1" applyBorder="1" applyAlignment="1" applyProtection="1">
      <alignment horizontal="center" vertical="center"/>
    </xf>
    <xf numFmtId="0" fontId="47" fillId="3" borderId="1" xfId="6" applyFont="1" applyFill="1" applyBorder="1"/>
    <xf numFmtId="0" fontId="47" fillId="9" borderId="11" xfId="3" applyFont="1" applyFill="1" applyBorder="1" applyAlignment="1">
      <alignment horizontal="center" vertical="center"/>
    </xf>
    <xf numFmtId="0" fontId="56" fillId="3" borderId="1" xfId="0" applyNumberFormat="1" applyFont="1" applyFill="1" applyBorder="1" applyAlignment="1" applyProtection="1">
      <alignment horizontal="center" vertical="center"/>
    </xf>
    <xf numFmtId="0" fontId="7" fillId="9" borderId="41" xfId="3" applyNumberFormat="1" applyFont="1" applyFill="1" applyBorder="1" applyAlignment="1">
      <alignment horizontal="left" vertical="center" wrapText="1"/>
    </xf>
    <xf numFmtId="0" fontId="30" fillId="0" borderId="1" xfId="3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/>
    </xf>
    <xf numFmtId="49" fontId="7" fillId="2" borderId="16" xfId="3" applyNumberFormat="1" applyFont="1" applyFill="1" applyBorder="1" applyAlignment="1" applyProtection="1">
      <alignment horizontal="left" vertical="center"/>
      <protection locked="0"/>
    </xf>
    <xf numFmtId="0" fontId="36" fillId="2" borderId="0" xfId="3" applyFont="1" applyFill="1" applyBorder="1" applyAlignment="1" applyProtection="1">
      <alignment horizontal="left" vertical="center"/>
      <protection locked="0"/>
    </xf>
    <xf numFmtId="49" fontId="30" fillId="2" borderId="16" xfId="3" applyNumberFormat="1" applyFont="1" applyFill="1" applyBorder="1" applyAlignment="1" applyProtection="1">
      <alignment horizontal="left" vertical="center"/>
      <protection locked="0"/>
    </xf>
    <xf numFmtId="0" fontId="32" fillId="2" borderId="0" xfId="3" applyFont="1" applyFill="1" applyBorder="1" applyAlignment="1" applyProtection="1">
      <alignment horizontal="left" vertical="center"/>
      <protection locked="0"/>
    </xf>
    <xf numFmtId="0" fontId="17" fillId="2" borderId="16" xfId="3" applyNumberFormat="1" applyFont="1" applyFill="1" applyBorder="1" applyAlignment="1" applyProtection="1">
      <alignment horizontal="left" vertical="center" wrapText="1"/>
      <protection locked="0"/>
    </xf>
    <xf numFmtId="0" fontId="34" fillId="0" borderId="0" xfId="3" applyFont="1" applyAlignment="1" applyProtection="1">
      <alignment horizontal="left" vertical="top"/>
      <protection locked="0"/>
    </xf>
    <xf numFmtId="14" fontId="7" fillId="2" borderId="16" xfId="3" applyNumberFormat="1" applyFont="1" applyFill="1" applyBorder="1" applyAlignment="1" applyProtection="1">
      <alignment horizontal="left" vertical="center"/>
      <protection locked="0"/>
    </xf>
    <xf numFmtId="0" fontId="7" fillId="2" borderId="16" xfId="3" applyNumberFormat="1" applyFont="1" applyFill="1" applyBorder="1" applyAlignment="1" applyProtection="1">
      <alignment horizontal="left" vertical="center"/>
      <protection locked="0"/>
    </xf>
    <xf numFmtId="0" fontId="30" fillId="2" borderId="0" xfId="3" applyFont="1" applyFill="1" applyBorder="1" applyAlignment="1" applyProtection="1">
      <alignment horizontal="right" vertical="center"/>
      <protection locked="0"/>
    </xf>
    <xf numFmtId="49" fontId="7" fillId="2" borderId="0" xfId="3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/>
    <xf numFmtId="0" fontId="8" fillId="2" borderId="16" xfId="3" applyNumberFormat="1" applyFont="1" applyFill="1" applyBorder="1" applyAlignment="1" applyProtection="1">
      <alignment horizontal="left" vertical="center"/>
      <protection locked="0"/>
    </xf>
    <xf numFmtId="0" fontId="7" fillId="0" borderId="0" xfId="3" applyFont="1" applyAlignment="1"/>
    <xf numFmtId="0" fontId="34" fillId="2" borderId="0" xfId="3" applyFont="1" applyFill="1" applyBorder="1" applyAlignment="1" applyProtection="1">
      <alignment horizontal="center" vertical="top"/>
      <protection locked="0"/>
    </xf>
    <xf numFmtId="0" fontId="32" fillId="0" borderId="0" xfId="3" applyFont="1" applyAlignment="1" applyProtection="1">
      <alignment horizontal="center" vertical="center"/>
      <protection locked="0"/>
    </xf>
    <xf numFmtId="0" fontId="30" fillId="0" borderId="0" xfId="3" applyFont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49" fontId="8" fillId="2" borderId="16" xfId="3" applyNumberFormat="1" applyFont="1" applyFill="1" applyBorder="1" applyAlignment="1" applyProtection="1">
      <alignment horizontal="center" vertical="center"/>
      <protection locked="0"/>
    </xf>
    <xf numFmtId="0" fontId="43" fillId="2" borderId="1" xfId="3" applyNumberFormat="1" applyFont="1" applyFill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1" fillId="0" borderId="0" xfId="3" applyFont="1"/>
    <xf numFmtId="0" fontId="25" fillId="0" borderId="1" xfId="3" applyNumberFormat="1" applyFont="1" applyBorder="1" applyAlignment="1" applyProtection="1">
      <alignment horizontal="center" vertical="center"/>
      <protection locked="0"/>
    </xf>
    <xf numFmtId="0" fontId="46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2" borderId="12" xfId="3" applyNumberFormat="1" applyFont="1" applyFill="1" applyBorder="1" applyAlignment="1" applyProtection="1">
      <alignment horizontal="center" vertical="center"/>
      <protection locked="0"/>
    </xf>
    <xf numFmtId="0" fontId="43" fillId="2" borderId="15" xfId="3" applyNumberFormat="1" applyFont="1" applyFill="1" applyBorder="1" applyAlignment="1" applyProtection="1">
      <alignment horizontal="center" vertical="center"/>
      <protection locked="0"/>
    </xf>
    <xf numFmtId="0" fontId="43" fillId="2" borderId="13" xfId="3" applyNumberFormat="1" applyFont="1" applyFill="1" applyBorder="1" applyAlignment="1" applyProtection="1">
      <alignment horizontal="center" vertical="center"/>
      <protection locked="0"/>
    </xf>
    <xf numFmtId="0" fontId="6" fillId="2" borderId="1" xfId="3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4" fillId="0" borderId="24" xfId="0" applyNumberFormat="1" applyFont="1" applyFill="1" applyBorder="1" applyAlignment="1" applyProtection="1">
      <alignment horizontal="center" vertical="top" wrapText="1"/>
    </xf>
    <xf numFmtId="0" fontId="20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20" xfId="0" applyNumberFormat="1" applyFont="1" applyFill="1" applyBorder="1" applyAlignment="1" applyProtection="1">
      <alignment horizontal="center" vertical="center"/>
    </xf>
    <xf numFmtId="0" fontId="11" fillId="0" borderId="21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0" fillId="0" borderId="27" xfId="0" applyNumberFormat="1" applyFont="1" applyFill="1" applyBorder="1" applyAlignment="1" applyProtection="1">
      <alignment horizontal="center" vertical="center" textRotation="90"/>
    </xf>
    <xf numFmtId="0" fontId="11" fillId="0" borderId="8" xfId="0" applyNumberFormat="1" applyFont="1" applyFill="1" applyBorder="1" applyAlignment="1" applyProtection="1">
      <alignment horizontal="center" textRotation="90" wrapText="1" shrinkToFit="1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textRotation="90"/>
    </xf>
    <xf numFmtId="0" fontId="10" fillId="0" borderId="10" xfId="0" applyNumberFormat="1" applyFont="1" applyFill="1" applyBorder="1" applyAlignment="1" applyProtection="1">
      <alignment horizontal="center" vertical="center" textRotation="90"/>
    </xf>
    <xf numFmtId="0" fontId="25" fillId="0" borderId="1" xfId="3" applyNumberFormat="1" applyFont="1" applyBorder="1" applyAlignment="1" applyProtection="1">
      <alignment horizontal="center" vertical="center" wrapText="1"/>
      <protection locked="0"/>
    </xf>
    <xf numFmtId="0" fontId="25" fillId="0" borderId="12" xfId="3" applyNumberFormat="1" applyFont="1" applyBorder="1" applyAlignment="1" applyProtection="1">
      <alignment horizontal="center" vertical="center"/>
      <protection locked="0"/>
    </xf>
    <xf numFmtId="0" fontId="25" fillId="0" borderId="15" xfId="3" applyNumberFormat="1" applyFont="1" applyBorder="1" applyAlignment="1" applyProtection="1">
      <alignment horizontal="center" vertical="center"/>
      <protection locked="0"/>
    </xf>
    <xf numFmtId="0" fontId="25" fillId="0" borderId="13" xfId="3" applyNumberFormat="1" applyFont="1" applyBorder="1" applyAlignment="1" applyProtection="1">
      <alignment horizontal="center" vertical="center"/>
      <protection locked="0"/>
    </xf>
    <xf numFmtId="0" fontId="21" fillId="0" borderId="23" xfId="3" applyNumberFormat="1" applyFont="1" applyBorder="1" applyAlignment="1" applyProtection="1">
      <alignment horizontal="center" vertical="center" wrapText="1"/>
      <protection locked="0"/>
    </xf>
    <xf numFmtId="0" fontId="21" fillId="0" borderId="24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6" xfId="3" applyNumberFormat="1" applyFont="1" applyBorder="1" applyAlignment="1" applyProtection="1">
      <alignment horizontal="center" vertical="center" wrapText="1"/>
      <protection locked="0"/>
    </xf>
    <xf numFmtId="0" fontId="38" fillId="2" borderId="1" xfId="3" applyNumberFormat="1" applyFont="1" applyFill="1" applyBorder="1" applyAlignment="1" applyProtection="1">
      <alignment horizontal="center" vertical="center"/>
      <protection locked="0"/>
    </xf>
    <xf numFmtId="0" fontId="44" fillId="2" borderId="1" xfId="3" applyNumberFormat="1" applyFont="1" applyFill="1" applyBorder="1" applyAlignment="1" applyProtection="1">
      <alignment horizontal="center" vertical="center"/>
      <protection locked="0"/>
    </xf>
    <xf numFmtId="0" fontId="43" fillId="0" borderId="12" xfId="3" applyFont="1" applyBorder="1" applyAlignment="1"/>
    <xf numFmtId="0" fontId="45" fillId="0" borderId="13" xfId="0" applyFont="1" applyBorder="1" applyAlignment="1"/>
    <xf numFmtId="0" fontId="38" fillId="2" borderId="12" xfId="3" applyNumberFormat="1" applyFont="1" applyFill="1" applyBorder="1" applyAlignment="1" applyProtection="1">
      <alignment horizontal="center" vertical="center"/>
      <protection locked="0"/>
    </xf>
    <xf numFmtId="0" fontId="38" fillId="2" borderId="15" xfId="3" applyNumberFormat="1" applyFont="1" applyFill="1" applyBorder="1" applyAlignment="1" applyProtection="1">
      <alignment horizontal="center" vertical="center"/>
      <protection locked="0"/>
    </xf>
    <xf numFmtId="0" fontId="38" fillId="2" borderId="13" xfId="3" applyNumberFormat="1" applyFont="1" applyFill="1" applyBorder="1" applyAlignment="1" applyProtection="1">
      <alignment horizontal="center" vertical="center"/>
      <protection locked="0"/>
    </xf>
    <xf numFmtId="0" fontId="45" fillId="0" borderId="13" xfId="0" applyFont="1" applyBorder="1" applyAlignment="1">
      <alignment horizontal="center" vertical="center"/>
    </xf>
    <xf numFmtId="0" fontId="44" fillId="2" borderId="12" xfId="3" applyNumberFormat="1" applyFont="1" applyFill="1" applyBorder="1" applyAlignment="1" applyProtection="1">
      <alignment horizontal="center" vertical="center"/>
      <protection locked="0"/>
    </xf>
    <xf numFmtId="0" fontId="44" fillId="2" borderId="15" xfId="3" applyNumberFormat="1" applyFont="1" applyFill="1" applyBorder="1" applyAlignment="1" applyProtection="1">
      <alignment horizontal="center" vertical="center"/>
      <protection locked="0"/>
    </xf>
    <xf numFmtId="0" fontId="44" fillId="2" borderId="13" xfId="3" applyNumberFormat="1" applyFont="1" applyFill="1" applyBorder="1" applyAlignment="1" applyProtection="1">
      <alignment horizontal="center" vertical="center"/>
      <protection locked="0"/>
    </xf>
    <xf numFmtId="0" fontId="2" fillId="0" borderId="0" xfId="3" applyFont="1" applyAlignment="1" applyProtection="1">
      <alignment horizontal="left" vertical="center"/>
      <protection locked="0"/>
    </xf>
    <xf numFmtId="0" fontId="5" fillId="0" borderId="0" xfId="3" applyFont="1" applyAlignment="1" applyProtection="1">
      <alignment horizontal="left" vertical="top"/>
      <protection locked="0"/>
    </xf>
    <xf numFmtId="0" fontId="5" fillId="0" borderId="7" xfId="3" applyFont="1" applyBorder="1" applyAlignment="1" applyProtection="1">
      <alignment horizontal="left" vertical="top"/>
      <protection locked="0"/>
    </xf>
    <xf numFmtId="0" fontId="2" fillId="0" borderId="8" xfId="3" applyFont="1" applyBorder="1" applyAlignment="1" applyProtection="1">
      <alignment horizontal="left" vertical="center"/>
      <protection locked="0"/>
    </xf>
    <xf numFmtId="0" fontId="2" fillId="0" borderId="8" xfId="3" applyFont="1" applyBorder="1" applyAlignment="1" applyProtection="1">
      <alignment horizontal="left" vertical="top" wrapText="1"/>
      <protection locked="0"/>
    </xf>
    <xf numFmtId="0" fontId="2" fillId="0" borderId="0" xfId="3" applyFont="1" applyAlignment="1" applyProtection="1">
      <alignment horizontal="left" vertical="top" wrapText="1"/>
      <protection locked="0"/>
    </xf>
    <xf numFmtId="0" fontId="10" fillId="0" borderId="36" xfId="0" applyNumberFormat="1" applyFont="1" applyFill="1" applyBorder="1" applyAlignment="1" applyProtection="1">
      <alignment horizontal="center" vertical="distributed" textRotation="90"/>
    </xf>
    <xf numFmtId="0" fontId="10" fillId="0" borderId="37" xfId="0" applyNumberFormat="1" applyFont="1" applyFill="1" applyBorder="1" applyAlignment="1" applyProtection="1">
      <alignment horizontal="center" vertical="distributed" textRotation="90"/>
    </xf>
    <xf numFmtId="0" fontId="10" fillId="0" borderId="38" xfId="0" applyNumberFormat="1" applyFont="1" applyFill="1" applyBorder="1" applyAlignment="1" applyProtection="1">
      <alignment horizontal="center" vertical="distributed" textRotation="90"/>
    </xf>
    <xf numFmtId="0" fontId="7" fillId="3" borderId="1" xfId="0" applyNumberFormat="1" applyFont="1" applyFill="1" applyBorder="1" applyAlignment="1" applyProtection="1">
      <alignment horizontal="left" vertical="top" wrapText="1"/>
    </xf>
    <xf numFmtId="0" fontId="7" fillId="3" borderId="12" xfId="0" applyNumberFormat="1" applyFont="1" applyFill="1" applyBorder="1" applyAlignment="1" applyProtection="1">
      <alignment horizontal="left" vertical="top" wrapText="1"/>
    </xf>
    <xf numFmtId="0" fontId="30" fillId="3" borderId="11" xfId="0" applyNumberFormat="1" applyFont="1" applyFill="1" applyBorder="1" applyAlignment="1" applyProtection="1">
      <alignment horizontal="left" vertical="center" wrapText="1"/>
    </xf>
    <xf numFmtId="0" fontId="30" fillId="3" borderId="1" xfId="0" applyNumberFormat="1" applyFont="1" applyFill="1" applyBorder="1" applyAlignment="1" applyProtection="1">
      <alignment horizontal="left" vertical="center" wrapText="1"/>
    </xf>
    <xf numFmtId="0" fontId="30" fillId="3" borderId="12" xfId="0" applyNumberFormat="1" applyFont="1" applyFill="1" applyBorder="1" applyAlignment="1" applyProtection="1">
      <alignment horizontal="left" vertical="center" wrapText="1"/>
    </xf>
    <xf numFmtId="0" fontId="30" fillId="3" borderId="31" xfId="0" applyNumberFormat="1" applyFont="1" applyFill="1" applyBorder="1" applyAlignment="1" applyProtection="1">
      <alignment horizontal="left" vertical="center" wrapText="1"/>
    </xf>
    <xf numFmtId="0" fontId="30" fillId="3" borderId="32" xfId="0" applyNumberFormat="1" applyFont="1" applyFill="1" applyBorder="1" applyAlignment="1" applyProtection="1">
      <alignment horizontal="left" vertical="center" wrapText="1"/>
    </xf>
    <xf numFmtId="0" fontId="30" fillId="3" borderId="35" xfId="0" applyNumberFormat="1" applyFont="1" applyFill="1" applyBorder="1" applyAlignment="1" applyProtection="1">
      <alignment horizontal="left" vertical="center" wrapText="1"/>
    </xf>
    <xf numFmtId="0" fontId="30" fillId="3" borderId="9" xfId="0" applyNumberFormat="1" applyFont="1" applyFill="1" applyBorder="1" applyAlignment="1" applyProtection="1">
      <alignment horizontal="left" vertical="center" wrapText="1"/>
    </xf>
    <xf numFmtId="0" fontId="30" fillId="3" borderId="28" xfId="0" applyNumberFormat="1" applyFont="1" applyFill="1" applyBorder="1" applyAlignment="1" applyProtection="1">
      <alignment horizontal="left" vertical="center" wrapText="1"/>
    </xf>
    <xf numFmtId="0" fontId="30" fillId="3" borderId="34" xfId="0" applyNumberFormat="1" applyFont="1" applyFill="1" applyBorder="1" applyAlignment="1" applyProtection="1">
      <alignment horizontal="left" vertical="center" wrapText="1"/>
    </xf>
    <xf numFmtId="0" fontId="15" fillId="0" borderId="8" xfId="0" applyFont="1" applyFill="1" applyBorder="1" applyAlignment="1"/>
    <xf numFmtId="0" fontId="15" fillId="0" borderId="0" xfId="0" applyFont="1" applyFill="1" applyBorder="1" applyAlignment="1"/>
    <xf numFmtId="0" fontId="24" fillId="0" borderId="23" xfId="0" applyNumberFormat="1" applyFont="1" applyFill="1" applyBorder="1" applyAlignment="1" applyProtection="1">
      <alignment horizontal="center" vertical="top"/>
    </xf>
    <xf numFmtId="0" fontId="24" fillId="0" borderId="24" xfId="0" applyNumberFormat="1" applyFont="1" applyFill="1" applyBorder="1" applyAlignment="1" applyProtection="1">
      <alignment horizontal="center" vertical="top"/>
    </xf>
    <xf numFmtId="0" fontId="24" fillId="0" borderId="8" xfId="0" applyNumberFormat="1" applyFont="1" applyFill="1" applyBorder="1" applyAlignment="1" applyProtection="1">
      <alignment horizontal="center" vertical="top"/>
    </xf>
    <xf numFmtId="0" fontId="24" fillId="0" borderId="0" xfId="0" applyNumberFormat="1" applyFont="1" applyFill="1" applyBorder="1" applyAlignment="1" applyProtection="1">
      <alignment horizontal="center" vertical="top"/>
    </xf>
    <xf numFmtId="0" fontId="30" fillId="0" borderId="1" xfId="0" applyNumberFormat="1" applyFont="1" applyFill="1" applyBorder="1" applyAlignment="1" applyProtection="1">
      <alignment horizontal="center" vertical="center" textRotation="90"/>
    </xf>
    <xf numFmtId="0" fontId="30" fillId="0" borderId="1" xfId="0" applyNumberFormat="1" applyFont="1" applyFill="1" applyBorder="1" applyAlignment="1" applyProtection="1">
      <alignment horizontal="left" vertical="center" wrapText="1"/>
    </xf>
    <xf numFmtId="0" fontId="30" fillId="0" borderId="1" xfId="0" applyNumberFormat="1" applyFont="1" applyFill="1" applyBorder="1" applyAlignment="1" applyProtection="1">
      <alignment horizontal="center" textRotation="90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center" wrapText="1"/>
    </xf>
    <xf numFmtId="0" fontId="30" fillId="0" borderId="5" xfId="0" applyNumberFormat="1" applyFont="1" applyFill="1" applyBorder="1" applyAlignment="1" applyProtection="1">
      <alignment horizontal="center" vertical="center" textRotation="90" wrapText="1"/>
    </xf>
    <xf numFmtId="0" fontId="30" fillId="0" borderId="6" xfId="0" applyNumberFormat="1" applyFont="1" applyFill="1" applyBorder="1" applyAlignment="1" applyProtection="1">
      <alignment horizontal="center" vertical="center" textRotation="90" wrapText="1"/>
    </xf>
    <xf numFmtId="0" fontId="30" fillId="0" borderId="10" xfId="0" applyNumberFormat="1" applyFont="1" applyFill="1" applyBorder="1" applyAlignment="1" applyProtection="1">
      <alignment horizontal="center" vertical="center" textRotation="90" wrapText="1"/>
    </xf>
    <xf numFmtId="0" fontId="7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0" fillId="0" borderId="8" xfId="0" applyNumberFormat="1" applyFont="1" applyFill="1" applyBorder="1" applyAlignment="1" applyProtection="1">
      <alignment horizontal="center" vertical="center" wrapText="1"/>
    </xf>
    <xf numFmtId="0" fontId="30" fillId="0" borderId="0" xfId="0" applyNumberFormat="1" applyFont="1" applyFill="1" applyBorder="1" applyAlignment="1" applyProtection="1">
      <alignment horizontal="center" vertical="center" wrapText="1"/>
    </xf>
    <xf numFmtId="0" fontId="30" fillId="0" borderId="3" xfId="0" applyNumberFormat="1" applyFont="1" applyFill="1" applyBorder="1" applyAlignment="1" applyProtection="1">
      <alignment horizontal="center" vertical="center" wrapText="1"/>
    </xf>
    <xf numFmtId="0" fontId="30" fillId="0" borderId="16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/>
  </cellXfs>
  <cellStyles count="10">
    <cellStyle name="Обычный" xfId="0" builtinId="0"/>
    <cellStyle name="Обычный 2" xfId="1"/>
    <cellStyle name="Обычный 2 2" xfId="4"/>
    <cellStyle name="Обычный 3" xfId="2"/>
    <cellStyle name="Обычный 3 2" xfId="5"/>
    <cellStyle name="Обычный 3 2 2" xfId="9"/>
    <cellStyle name="Обычный 4" xfId="3"/>
    <cellStyle name="Обычный 5" xfId="8"/>
    <cellStyle name="Обычный 6" xfId="6"/>
    <cellStyle name="Обычный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8"/>
  <sheetViews>
    <sheetView view="pageBreakPreview" zoomScale="60" zoomScaleNormal="70" workbookViewId="0">
      <selection activeCell="G16" sqref="G16:AV16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7"/>
      <c r="R1" s="57"/>
      <c r="S1" s="57"/>
      <c r="T1" s="57"/>
      <c r="U1" s="57"/>
      <c r="V1" s="57"/>
      <c r="W1" s="57"/>
      <c r="X1" s="57"/>
      <c r="Y1" s="57"/>
      <c r="Z1" s="58" t="s">
        <v>165</v>
      </c>
      <c r="AA1" s="57"/>
      <c r="AB1" s="57"/>
      <c r="AC1" s="57"/>
      <c r="AD1" s="57"/>
      <c r="AE1" s="57"/>
      <c r="AF1" s="57"/>
      <c r="AG1" s="57"/>
      <c r="AH1" s="57"/>
      <c r="AI1" s="59"/>
      <c r="AJ1" s="56"/>
      <c r="AK1" s="56"/>
      <c r="AL1" s="56"/>
      <c r="AM1" s="56"/>
      <c r="AN1" s="56"/>
      <c r="AO1" s="56"/>
      <c r="AP1" s="56"/>
      <c r="AQ1" s="56"/>
      <c r="AR1" s="56"/>
      <c r="AS1" s="55"/>
      <c r="AT1" s="55"/>
      <c r="AU1" s="55"/>
      <c r="AV1" s="55"/>
      <c r="AW1" s="55"/>
    </row>
    <row r="2" spans="1:51" ht="13.5" customHeight="1">
      <c r="A2" s="56"/>
      <c r="B2" s="56"/>
      <c r="C2" s="56"/>
      <c r="E2" s="60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61" t="s">
        <v>29</v>
      </c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5"/>
      <c r="AV2" s="55"/>
      <c r="AW2" s="55"/>
      <c r="AX2" s="55"/>
    </row>
    <row r="3" spans="1:51" ht="13.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61" t="s">
        <v>166</v>
      </c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5"/>
      <c r="AT3" s="55"/>
      <c r="AU3" s="55"/>
      <c r="AV3" s="55"/>
      <c r="AW3" s="55"/>
    </row>
    <row r="4" spans="1:51" ht="35.2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</row>
    <row r="5" spans="1:51" ht="13.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</row>
    <row r="6" spans="1:51" ht="13.5" customHeight="1">
      <c r="A6" s="62" t="s">
        <v>167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62" t="s">
        <v>168</v>
      </c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</row>
    <row r="7" spans="1:51" ht="13.5" customHeight="1">
      <c r="A7" s="63" t="s">
        <v>169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63" t="s">
        <v>170</v>
      </c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</row>
    <row r="8" spans="1:51" ht="24" customHeight="1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</row>
    <row r="9" spans="1:51" ht="26.25" customHeight="1">
      <c r="A9" s="56" t="s">
        <v>171</v>
      </c>
      <c r="B9" s="56"/>
      <c r="C9" s="56"/>
      <c r="D9" s="56"/>
      <c r="E9" s="56"/>
      <c r="F9" s="56"/>
      <c r="G9" s="56"/>
      <c r="H9" s="63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64" t="s">
        <v>191</v>
      </c>
      <c r="AK9" s="56"/>
      <c r="AL9" s="56"/>
      <c r="AM9" s="56"/>
      <c r="AN9" s="56"/>
      <c r="AO9" s="56"/>
      <c r="AP9" s="56"/>
      <c r="AQ9" s="63"/>
      <c r="AR9" s="56"/>
      <c r="AS9" s="56"/>
      <c r="AT9" s="56"/>
      <c r="AU9" s="56"/>
      <c r="AV9" s="56"/>
      <c r="AX9" s="56"/>
      <c r="AY9" s="56"/>
    </row>
    <row r="10" spans="1:51" ht="3.75" customHeight="1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</row>
    <row r="11" spans="1:51" s="66" customFormat="1" ht="26.25" customHeight="1">
      <c r="A11" s="65" t="s">
        <v>190</v>
      </c>
      <c r="B11" s="57"/>
      <c r="C11" s="57"/>
      <c r="D11" s="57"/>
      <c r="E11" s="57"/>
      <c r="F11" s="318" t="s">
        <v>248</v>
      </c>
      <c r="G11" s="316"/>
      <c r="H11" s="316"/>
      <c r="I11" s="316"/>
      <c r="J11" s="316"/>
      <c r="K11" s="316"/>
      <c r="L11" s="316"/>
      <c r="M11" s="316"/>
      <c r="N11" s="316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65" t="s">
        <v>189</v>
      </c>
      <c r="AK11" s="57"/>
      <c r="AL11" s="57"/>
      <c r="AM11" s="57"/>
      <c r="AN11" s="318" t="s">
        <v>248</v>
      </c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</row>
    <row r="12" spans="1:51" ht="23.25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</row>
    <row r="13" spans="1:51" ht="38.25" customHeight="1">
      <c r="A13" s="320" t="s">
        <v>27</v>
      </c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  <c r="AB13" s="320"/>
      <c r="AC13" s="320"/>
      <c r="AD13" s="320"/>
      <c r="AE13" s="320"/>
      <c r="AF13" s="320"/>
      <c r="AG13" s="320"/>
      <c r="AH13" s="320"/>
      <c r="AI13" s="320"/>
      <c r="AJ13" s="320"/>
      <c r="AK13" s="320"/>
      <c r="AL13" s="320"/>
      <c r="AM13" s="320"/>
      <c r="AN13" s="320"/>
      <c r="AO13" s="320"/>
      <c r="AP13" s="320"/>
      <c r="AQ13" s="320"/>
      <c r="AR13" s="320"/>
      <c r="AS13" s="320"/>
      <c r="AT13" s="320"/>
      <c r="AU13" s="320"/>
      <c r="AV13" s="320"/>
      <c r="AW13" s="56"/>
      <c r="AX13" s="56"/>
      <c r="AY13" s="56"/>
    </row>
    <row r="14" spans="1:51" s="66" customFormat="1" ht="13.5" customHeight="1">
      <c r="A14" s="321" t="s">
        <v>28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21"/>
      <c r="O14" s="321"/>
      <c r="P14" s="321"/>
      <c r="Q14" s="321"/>
      <c r="R14" s="321"/>
      <c r="S14" s="321"/>
      <c r="T14" s="321"/>
      <c r="U14" s="321"/>
      <c r="V14" s="321"/>
      <c r="W14" s="321"/>
      <c r="X14" s="321"/>
      <c r="Y14" s="321"/>
      <c r="Z14" s="321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1"/>
      <c r="AT14" s="321"/>
      <c r="AU14" s="321"/>
      <c r="AV14" s="321"/>
      <c r="AW14" s="57"/>
      <c r="AX14" s="57"/>
      <c r="AY14" s="57"/>
    </row>
    <row r="15" spans="1:51" s="66" customFormat="1" ht="26.25" customHeight="1">
      <c r="A15" s="322" t="s">
        <v>30</v>
      </c>
      <c r="B15" s="322"/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57"/>
      <c r="AX15" s="57"/>
      <c r="AY15" s="57"/>
    </row>
    <row r="16" spans="1:51" s="66" customFormat="1" ht="17.25" customHeight="1">
      <c r="A16" s="323" t="s">
        <v>205</v>
      </c>
      <c r="B16" s="323"/>
      <c r="C16" s="323"/>
      <c r="D16" s="323"/>
      <c r="E16" s="323"/>
      <c r="F16" s="68"/>
      <c r="G16" s="317" t="s">
        <v>246</v>
      </c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  <c r="AA16" s="317"/>
      <c r="AB16" s="317"/>
      <c r="AC16" s="317"/>
      <c r="AD16" s="317"/>
      <c r="AE16" s="317"/>
      <c r="AF16" s="317"/>
      <c r="AG16" s="317"/>
      <c r="AH16" s="317"/>
      <c r="AI16" s="317"/>
      <c r="AJ16" s="317"/>
      <c r="AK16" s="317"/>
      <c r="AL16" s="317"/>
      <c r="AM16" s="317"/>
      <c r="AN16" s="317"/>
      <c r="AO16" s="317"/>
      <c r="AP16" s="317"/>
      <c r="AQ16" s="317"/>
      <c r="AR16" s="317"/>
      <c r="AS16" s="317"/>
      <c r="AT16" s="317"/>
      <c r="AU16" s="317"/>
      <c r="AV16" s="317"/>
      <c r="AW16" s="57"/>
      <c r="AX16" s="57"/>
      <c r="AY16" s="57"/>
    </row>
    <row r="17" spans="1:62" ht="19.5" customHeight="1">
      <c r="A17" s="319"/>
      <c r="B17" s="319"/>
      <c r="C17" s="319"/>
      <c r="D17" s="319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19"/>
      <c r="AB17" s="319"/>
      <c r="AC17" s="319"/>
      <c r="AD17" s="319"/>
      <c r="AE17" s="319"/>
      <c r="AF17" s="319"/>
      <c r="AG17" s="319"/>
      <c r="AH17" s="319"/>
      <c r="AI17" s="319"/>
      <c r="AJ17" s="319"/>
      <c r="AK17" s="319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69"/>
      <c r="AW17" s="56"/>
      <c r="AX17" s="56"/>
      <c r="AY17" s="56"/>
    </row>
    <row r="18" spans="1:62" s="70" customFormat="1" ht="19.5" customHeight="1">
      <c r="O18" s="307" t="s">
        <v>172</v>
      </c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2"/>
      <c r="AW18" s="71"/>
      <c r="AX18" s="71"/>
      <c r="AY18" s="71"/>
    </row>
    <row r="19" spans="1:62" ht="13.5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</row>
    <row r="20" spans="1:62" s="66" customFormat="1" ht="13.5" customHeight="1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 t="s">
        <v>173</v>
      </c>
      <c r="P20" s="73"/>
      <c r="Q20" s="73"/>
      <c r="R20" s="73"/>
      <c r="S20" s="73"/>
      <c r="T20" s="73"/>
      <c r="U20" s="73"/>
      <c r="V20" s="73" t="s">
        <v>247</v>
      </c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62" s="66" customFormat="1" ht="13.5" customHeight="1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62" s="66" customFormat="1" ht="13.5" customHeight="1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 t="s">
        <v>174</v>
      </c>
      <c r="P22" s="73"/>
      <c r="Q22" s="73"/>
      <c r="R22" s="73"/>
      <c r="S22" s="73"/>
      <c r="T22" s="73"/>
      <c r="U22" s="73"/>
      <c r="V22" s="73"/>
      <c r="W22" s="73" t="s">
        <v>175</v>
      </c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62" ht="13.5" customHeight="1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</row>
    <row r="24" spans="1:62" s="66" customFormat="1" ht="13.5" customHeight="1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 t="s">
        <v>176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308" t="s">
        <v>249</v>
      </c>
      <c r="AB24" s="308"/>
      <c r="AC24" s="308"/>
      <c r="AD24" s="308"/>
      <c r="AE24" s="308"/>
      <c r="AF24" s="57" t="s">
        <v>177</v>
      </c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62" ht="13.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</row>
    <row r="26" spans="1:62" ht="13.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309" t="s">
        <v>178</v>
      </c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  <c r="AV26" s="310"/>
      <c r="AW26" s="310"/>
      <c r="AX26" s="310"/>
      <c r="AY26" s="310"/>
      <c r="AZ26" s="310"/>
      <c r="BA26" s="310"/>
      <c r="BB26" s="310"/>
      <c r="BC26" s="310"/>
      <c r="BD26" s="310"/>
      <c r="BE26" s="310"/>
      <c r="BF26" s="310"/>
      <c r="BG26" s="310"/>
      <c r="BH26" s="310"/>
      <c r="BI26" s="310"/>
      <c r="BJ26" s="310"/>
    </row>
    <row r="27" spans="1:62" ht="13.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311" t="s">
        <v>31</v>
      </c>
      <c r="AJ27" s="311"/>
      <c r="AK27" s="311"/>
      <c r="AL27" s="311"/>
      <c r="AM27" s="311"/>
      <c r="AN27" s="311"/>
      <c r="AO27" s="311"/>
      <c r="AP27" s="311"/>
      <c r="AQ27" s="311"/>
      <c r="AR27" s="311"/>
      <c r="AS27" s="311"/>
      <c r="AT27" s="311"/>
      <c r="AU27" s="311"/>
      <c r="AV27" s="311"/>
      <c r="AW27" s="311"/>
      <c r="AX27" s="311"/>
      <c r="AY27" s="311"/>
      <c r="AZ27" s="311"/>
      <c r="BA27" s="311"/>
      <c r="BB27" s="311"/>
      <c r="BC27" s="311"/>
      <c r="BD27" s="311"/>
      <c r="BE27" s="311"/>
      <c r="BF27" s="311"/>
      <c r="BG27" s="311"/>
      <c r="BH27" s="311"/>
      <c r="BI27" s="311"/>
      <c r="BJ27" s="311"/>
    </row>
    <row r="28" spans="1:62" ht="13.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s="66" customFormat="1" ht="13.5" customHeight="1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 t="s">
        <v>179</v>
      </c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312">
        <v>42713</v>
      </c>
      <c r="AD29" s="313"/>
      <c r="AE29" s="313"/>
      <c r="AF29" s="313"/>
      <c r="AG29" s="313"/>
      <c r="AH29" s="73"/>
      <c r="AI29" s="314" t="s">
        <v>32</v>
      </c>
      <c r="AJ29" s="314"/>
      <c r="AK29" s="313">
        <v>1547</v>
      </c>
      <c r="AL29" s="313"/>
      <c r="AM29" s="313"/>
      <c r="AN29" s="313"/>
      <c r="AO29" s="313"/>
      <c r="AP29" s="313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62" ht="13.5" customHeight="1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</row>
    <row r="31" spans="1:62" s="66" customFormat="1" ht="13.5" customHeight="1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 t="s">
        <v>180</v>
      </c>
      <c r="P31" s="73"/>
      <c r="Q31" s="73"/>
      <c r="R31" s="73"/>
      <c r="S31" s="315" t="s">
        <v>352</v>
      </c>
      <c r="T31" s="315"/>
      <c r="U31" s="315"/>
      <c r="V31" s="315"/>
      <c r="W31" s="315"/>
      <c r="X31" s="316"/>
      <c r="Y31" s="316"/>
      <c r="Z31" s="73"/>
      <c r="AA31" s="73" t="s">
        <v>181</v>
      </c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306" t="s">
        <v>250</v>
      </c>
      <c r="AO31" s="306"/>
      <c r="AP31" s="306"/>
      <c r="AQ31" s="306"/>
      <c r="AR31" s="306"/>
      <c r="AS31" s="73"/>
      <c r="AT31" s="73"/>
      <c r="AU31" s="73"/>
      <c r="AV31" s="73"/>
      <c r="AW31" s="73"/>
      <c r="AX31" s="73"/>
      <c r="AY31" s="73"/>
    </row>
    <row r="32" spans="1:62" ht="13.5" customHeight="1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</row>
    <row r="33" spans="1:51" ht="13.5" customHeight="1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</row>
    <row r="34" spans="1:51" ht="13.5" customHeight="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</row>
    <row r="35" spans="1:51" ht="13.5" customHeight="1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</row>
    <row r="36" spans="1:51" ht="13.5" customHeight="1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</row>
    <row r="37" spans="1:51" ht="13.5" customHeight="1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</row>
    <row r="38" spans="1:51" ht="13.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</row>
    <row r="39" spans="1:51" ht="13.5" customHeight="1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</row>
    <row r="40" spans="1:51" ht="13.5" customHeight="1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</row>
    <row r="41" spans="1:51" ht="13.5" customHeight="1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</row>
    <row r="42" spans="1:51" ht="13.5" customHeight="1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</row>
    <row r="43" spans="1:51" ht="13.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</row>
    <row r="44" spans="1:51" ht="13.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</row>
    <row r="45" spans="1:51" ht="13.5" customHeight="1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</row>
    <row r="46" spans="1:51" ht="13.5" customHeight="1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</row>
    <row r="47" spans="1:51" ht="13.5" customHeight="1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</row>
    <row r="48" spans="1:51" ht="13.5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</row>
    <row r="49" spans="1:51" ht="13.5" customHeight="1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</row>
    <row r="50" spans="1:51" ht="13.5" customHeight="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</row>
    <row r="51" spans="1:51" ht="13.5" customHeight="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</row>
    <row r="52" spans="1:51" ht="13.5" customHeight="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</row>
    <row r="53" spans="1:51" ht="13.5" customHeight="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</row>
    <row r="54" spans="1:51" ht="13.5" customHeight="1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</row>
    <row r="55" spans="1:51" ht="13.5" customHeight="1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</row>
    <row r="56" spans="1:51" ht="13.5" customHeight="1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51" ht="13.5" customHeight="1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51" ht="13.5" customHeight="1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</row>
  </sheetData>
  <mergeCells count="19">
    <mergeCell ref="G16:AV16"/>
    <mergeCell ref="AN11:AY11"/>
    <mergeCell ref="F11:N11"/>
    <mergeCell ref="A17:F17"/>
    <mergeCell ref="G17:AU17"/>
    <mergeCell ref="A13:AV13"/>
    <mergeCell ref="A14:AV14"/>
    <mergeCell ref="A15:AV15"/>
    <mergeCell ref="A16:E16"/>
    <mergeCell ref="AN31:AR31"/>
    <mergeCell ref="O18:AB18"/>
    <mergeCell ref="AA24:AE24"/>
    <mergeCell ref="O26:AH26"/>
    <mergeCell ref="AI26:BJ26"/>
    <mergeCell ref="AI27:BJ27"/>
    <mergeCell ref="AC29:AG29"/>
    <mergeCell ref="AI29:AJ29"/>
    <mergeCell ref="AK29:AP29"/>
    <mergeCell ref="S31:Y31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H36"/>
  <sheetViews>
    <sheetView showGridLines="0" zoomScale="90" zoomScaleNormal="90" workbookViewId="0">
      <selection activeCell="A2" sqref="A2:AY2"/>
    </sheetView>
  </sheetViews>
  <sheetFormatPr defaultColWidth="14.6640625" defaultRowHeight="13.5" customHeight="1"/>
  <cols>
    <col min="1" max="1" width="6.5" style="1" customWidth="1"/>
    <col min="2" max="51" width="3.332031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>
      <c r="A2" s="339" t="s">
        <v>353</v>
      </c>
      <c r="B2" s="339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AT2" s="340"/>
      <c r="AU2" s="340"/>
      <c r="AV2" s="340"/>
      <c r="AW2" s="340"/>
      <c r="AX2" s="340"/>
      <c r="AY2" s="340"/>
      <c r="AZ2" s="337"/>
      <c r="BA2" s="337"/>
      <c r="BB2" s="337"/>
      <c r="BC2" s="337"/>
      <c r="BD2" s="337"/>
      <c r="BE2" s="337"/>
      <c r="BF2" s="337"/>
      <c r="BG2" s="337"/>
      <c r="BH2" s="338"/>
    </row>
    <row r="3" spans="1:60" ht="13.5" customHeight="1">
      <c r="A3" s="388" t="s">
        <v>76</v>
      </c>
      <c r="B3" s="344" t="s">
        <v>9</v>
      </c>
      <c r="C3" s="345"/>
      <c r="D3" s="345"/>
      <c r="E3" s="346"/>
      <c r="F3" s="350" t="s">
        <v>77</v>
      </c>
      <c r="G3" s="344" t="s">
        <v>10</v>
      </c>
      <c r="H3" s="345"/>
      <c r="I3" s="346"/>
      <c r="J3" s="350" t="s">
        <v>78</v>
      </c>
      <c r="K3" s="344" t="s">
        <v>11</v>
      </c>
      <c r="L3" s="345"/>
      <c r="M3" s="345"/>
      <c r="N3" s="346"/>
      <c r="O3" s="344" t="s">
        <v>12</v>
      </c>
      <c r="P3" s="345"/>
      <c r="Q3" s="345"/>
      <c r="R3" s="346"/>
      <c r="S3" s="350" t="s">
        <v>79</v>
      </c>
      <c r="T3" s="344" t="s">
        <v>13</v>
      </c>
      <c r="U3" s="345"/>
      <c r="V3" s="346"/>
      <c r="W3" s="350" t="s">
        <v>80</v>
      </c>
      <c r="X3" s="344" t="s">
        <v>14</v>
      </c>
      <c r="Y3" s="345"/>
      <c r="Z3" s="346"/>
      <c r="AA3" s="350" t="s">
        <v>81</v>
      </c>
      <c r="AB3" s="344" t="s">
        <v>15</v>
      </c>
      <c r="AC3" s="345"/>
      <c r="AD3" s="345"/>
      <c r="AE3" s="346"/>
      <c r="AF3" s="350" t="s">
        <v>82</v>
      </c>
      <c r="AG3" s="344" t="s">
        <v>16</v>
      </c>
      <c r="AH3" s="345"/>
      <c r="AI3" s="346"/>
      <c r="AJ3" s="350" t="s">
        <v>83</v>
      </c>
      <c r="AK3" s="344" t="s">
        <v>17</v>
      </c>
      <c r="AL3" s="345"/>
      <c r="AM3" s="345"/>
      <c r="AN3" s="346"/>
      <c r="AO3" s="344" t="s">
        <v>18</v>
      </c>
      <c r="AP3" s="345"/>
      <c r="AQ3" s="345"/>
      <c r="AR3" s="346"/>
      <c r="AS3" s="350" t="s">
        <v>84</v>
      </c>
      <c r="AT3" s="358" t="s">
        <v>19</v>
      </c>
      <c r="AU3" s="359"/>
      <c r="AV3" s="360"/>
      <c r="AW3" s="361" t="s">
        <v>85</v>
      </c>
      <c r="AX3" s="358" t="s">
        <v>20</v>
      </c>
      <c r="AY3" s="359"/>
      <c r="AZ3" s="359"/>
      <c r="BA3" s="360"/>
      <c r="BB3" s="353"/>
      <c r="BC3" s="354"/>
      <c r="BD3" s="354"/>
      <c r="BE3" s="343"/>
      <c r="BF3" s="343"/>
      <c r="BG3" s="343"/>
      <c r="BH3" s="343"/>
    </row>
    <row r="4" spans="1:60" ht="13.5" customHeight="1">
      <c r="A4" s="389"/>
      <c r="B4" s="347"/>
      <c r="C4" s="348"/>
      <c r="D4" s="348"/>
      <c r="E4" s="349"/>
      <c r="F4" s="351"/>
      <c r="G4" s="347"/>
      <c r="H4" s="348"/>
      <c r="I4" s="349"/>
      <c r="J4" s="351"/>
      <c r="K4" s="347"/>
      <c r="L4" s="348"/>
      <c r="M4" s="348"/>
      <c r="N4" s="349"/>
      <c r="O4" s="347"/>
      <c r="P4" s="348"/>
      <c r="Q4" s="348"/>
      <c r="R4" s="349"/>
      <c r="S4" s="351"/>
      <c r="T4" s="347"/>
      <c r="U4" s="348"/>
      <c r="V4" s="349"/>
      <c r="W4" s="351"/>
      <c r="X4" s="347"/>
      <c r="Y4" s="348"/>
      <c r="Z4" s="349"/>
      <c r="AA4" s="351"/>
      <c r="AB4" s="347"/>
      <c r="AC4" s="348"/>
      <c r="AD4" s="348"/>
      <c r="AE4" s="349"/>
      <c r="AF4" s="351"/>
      <c r="AG4" s="347"/>
      <c r="AH4" s="348"/>
      <c r="AI4" s="349"/>
      <c r="AJ4" s="351"/>
      <c r="AK4" s="347"/>
      <c r="AL4" s="348"/>
      <c r="AM4" s="348"/>
      <c r="AN4" s="349"/>
      <c r="AO4" s="347"/>
      <c r="AP4" s="348"/>
      <c r="AQ4" s="348"/>
      <c r="AR4" s="349"/>
      <c r="AS4" s="351"/>
      <c r="AT4" s="347"/>
      <c r="AU4" s="348"/>
      <c r="AV4" s="349"/>
      <c r="AW4" s="351"/>
      <c r="AX4" s="347"/>
      <c r="AY4" s="348"/>
      <c r="AZ4" s="348"/>
      <c r="BA4" s="349"/>
      <c r="BB4" s="353"/>
      <c r="BC4" s="354"/>
      <c r="BD4" s="354"/>
      <c r="BE4" s="343"/>
      <c r="BF4" s="343"/>
      <c r="BG4" s="343"/>
      <c r="BH4" s="343"/>
    </row>
    <row r="5" spans="1:60" ht="13.5" customHeight="1">
      <c r="A5" s="389"/>
      <c r="B5" s="3"/>
      <c r="C5" s="3"/>
      <c r="D5" s="3"/>
      <c r="E5" s="4"/>
      <c r="F5" s="351"/>
      <c r="G5" s="3"/>
      <c r="H5" s="3"/>
      <c r="I5" s="4"/>
      <c r="J5" s="351"/>
      <c r="K5" s="3"/>
      <c r="L5" s="3"/>
      <c r="M5" s="3"/>
      <c r="N5" s="3"/>
      <c r="O5" s="3"/>
      <c r="P5" s="3"/>
      <c r="Q5" s="3"/>
      <c r="R5" s="4"/>
      <c r="S5" s="351"/>
      <c r="T5" s="3"/>
      <c r="U5" s="3"/>
      <c r="V5" s="4"/>
      <c r="W5" s="351"/>
      <c r="X5" s="3"/>
      <c r="Y5" s="3"/>
      <c r="Z5" s="4"/>
      <c r="AA5" s="351"/>
      <c r="AB5" s="3"/>
      <c r="AC5" s="3"/>
      <c r="AD5" s="3"/>
      <c r="AE5" s="4"/>
      <c r="AF5" s="351"/>
      <c r="AG5" s="3"/>
      <c r="AH5" s="3"/>
      <c r="AI5" s="4"/>
      <c r="AJ5" s="351"/>
      <c r="AK5" s="3"/>
      <c r="AL5" s="3"/>
      <c r="AM5" s="3"/>
      <c r="AN5" s="3"/>
      <c r="AO5" s="3"/>
      <c r="AP5" s="3"/>
      <c r="AQ5" s="3"/>
      <c r="AR5" s="4"/>
      <c r="AS5" s="351"/>
      <c r="AT5" s="5"/>
      <c r="AU5" s="5"/>
      <c r="AV5" s="5"/>
      <c r="AW5" s="351"/>
      <c r="AX5" s="5"/>
      <c r="AY5" s="5"/>
      <c r="AZ5" s="355" t="s">
        <v>201</v>
      </c>
      <c r="BA5" s="355" t="s">
        <v>202</v>
      </c>
      <c r="BB5" s="353"/>
      <c r="BC5" s="354"/>
      <c r="BD5" s="354"/>
      <c r="BE5" s="343"/>
      <c r="BF5" s="343"/>
      <c r="BG5" s="343"/>
      <c r="BH5" s="343"/>
    </row>
    <row r="6" spans="1:60" ht="13.5" customHeight="1">
      <c r="A6" s="389"/>
      <c r="B6" s="5"/>
      <c r="C6" s="5"/>
      <c r="D6" s="5"/>
      <c r="E6" s="6"/>
      <c r="F6" s="351"/>
      <c r="G6" s="5"/>
      <c r="H6" s="5"/>
      <c r="I6" s="6"/>
      <c r="J6" s="351"/>
      <c r="K6" s="5"/>
      <c r="L6" s="5"/>
      <c r="M6" s="5"/>
      <c r="N6" s="5"/>
      <c r="O6" s="5"/>
      <c r="P6" s="5"/>
      <c r="Q6" s="5"/>
      <c r="R6" s="6"/>
      <c r="S6" s="351"/>
      <c r="T6" s="5"/>
      <c r="U6" s="5"/>
      <c r="V6" s="6"/>
      <c r="W6" s="351"/>
      <c r="X6" s="5"/>
      <c r="Y6" s="5"/>
      <c r="Z6" s="6"/>
      <c r="AA6" s="351"/>
      <c r="AB6" s="5"/>
      <c r="AC6" s="5"/>
      <c r="AD6" s="5"/>
      <c r="AE6" s="6"/>
      <c r="AF6" s="351"/>
      <c r="AG6" s="5"/>
      <c r="AH6" s="5"/>
      <c r="AI6" s="6"/>
      <c r="AJ6" s="351"/>
      <c r="AK6" s="5"/>
      <c r="AL6" s="5"/>
      <c r="AM6" s="5"/>
      <c r="AN6" s="5"/>
      <c r="AO6" s="5"/>
      <c r="AP6" s="5"/>
      <c r="AQ6" s="5"/>
      <c r="AR6" s="6"/>
      <c r="AS6" s="351"/>
      <c r="AT6" s="5"/>
      <c r="AU6" s="5"/>
      <c r="AV6" s="5"/>
      <c r="AW6" s="351"/>
      <c r="AX6" s="5"/>
      <c r="AY6" s="5"/>
      <c r="AZ6" s="356"/>
      <c r="BA6" s="356"/>
      <c r="BB6" s="353"/>
      <c r="BC6" s="354"/>
      <c r="BD6" s="354"/>
      <c r="BE6" s="343"/>
      <c r="BF6" s="343"/>
      <c r="BG6" s="343"/>
      <c r="BH6" s="343"/>
    </row>
    <row r="7" spans="1:60" ht="13.5" customHeight="1">
      <c r="A7" s="389"/>
      <c r="B7" s="5">
        <v>1</v>
      </c>
      <c r="C7" s="5">
        <v>8</v>
      </c>
      <c r="D7" s="5">
        <v>15</v>
      </c>
      <c r="E7" s="5">
        <v>22</v>
      </c>
      <c r="F7" s="351"/>
      <c r="G7" s="5">
        <v>6</v>
      </c>
      <c r="H7" s="5">
        <v>13</v>
      </c>
      <c r="I7" s="5">
        <v>20</v>
      </c>
      <c r="J7" s="351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351"/>
      <c r="T7" s="5">
        <v>5</v>
      </c>
      <c r="U7" s="5">
        <v>12</v>
      </c>
      <c r="V7" s="5">
        <v>19</v>
      </c>
      <c r="W7" s="351"/>
      <c r="X7" s="5">
        <v>2</v>
      </c>
      <c r="Y7" s="5">
        <v>9</v>
      </c>
      <c r="Z7" s="5">
        <v>16</v>
      </c>
      <c r="AA7" s="351"/>
      <c r="AB7" s="5">
        <v>2</v>
      </c>
      <c r="AC7" s="5">
        <v>9</v>
      </c>
      <c r="AD7" s="5">
        <v>16</v>
      </c>
      <c r="AE7" s="5">
        <v>23</v>
      </c>
      <c r="AF7" s="351"/>
      <c r="AG7" s="5">
        <v>6</v>
      </c>
      <c r="AH7" s="5">
        <v>13</v>
      </c>
      <c r="AI7" s="5">
        <v>20</v>
      </c>
      <c r="AJ7" s="351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351"/>
      <c r="AT7" s="5">
        <v>6</v>
      </c>
      <c r="AU7" s="5">
        <v>13</v>
      </c>
      <c r="AV7" s="5">
        <v>20</v>
      </c>
      <c r="AW7" s="351"/>
      <c r="AX7" s="5">
        <v>3</v>
      </c>
      <c r="AY7" s="5">
        <v>10</v>
      </c>
      <c r="AZ7" s="356"/>
      <c r="BA7" s="356"/>
      <c r="BB7" s="353"/>
      <c r="BC7" s="354"/>
      <c r="BD7" s="354"/>
      <c r="BE7" s="343"/>
      <c r="BF7" s="343"/>
      <c r="BG7" s="343"/>
      <c r="BH7" s="343"/>
    </row>
    <row r="8" spans="1:60" ht="13.5" customHeight="1">
      <c r="A8" s="389"/>
      <c r="B8" s="5">
        <v>7</v>
      </c>
      <c r="C8" s="5">
        <v>14</v>
      </c>
      <c r="D8" s="5">
        <v>21</v>
      </c>
      <c r="E8" s="5">
        <v>28</v>
      </c>
      <c r="F8" s="351"/>
      <c r="G8" s="5">
        <v>12</v>
      </c>
      <c r="H8" s="5">
        <v>19</v>
      </c>
      <c r="I8" s="5">
        <v>26</v>
      </c>
      <c r="J8" s="351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351"/>
      <c r="T8" s="5">
        <v>11</v>
      </c>
      <c r="U8" s="5">
        <v>18</v>
      </c>
      <c r="V8" s="5">
        <v>25</v>
      </c>
      <c r="W8" s="351"/>
      <c r="X8" s="5">
        <v>8</v>
      </c>
      <c r="Y8" s="5">
        <v>15</v>
      </c>
      <c r="Z8" s="5">
        <v>22</v>
      </c>
      <c r="AA8" s="351"/>
      <c r="AB8" s="5">
        <v>8</v>
      </c>
      <c r="AC8" s="5">
        <v>15</v>
      </c>
      <c r="AD8" s="5">
        <v>22</v>
      </c>
      <c r="AE8" s="5">
        <v>29</v>
      </c>
      <c r="AF8" s="351"/>
      <c r="AG8" s="5">
        <v>12</v>
      </c>
      <c r="AH8" s="5">
        <v>19</v>
      </c>
      <c r="AI8" s="5">
        <v>26</v>
      </c>
      <c r="AJ8" s="351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351"/>
      <c r="AT8" s="5">
        <v>12</v>
      </c>
      <c r="AU8" s="5">
        <v>19</v>
      </c>
      <c r="AV8" s="5">
        <v>26</v>
      </c>
      <c r="AW8" s="351"/>
      <c r="AX8" s="5">
        <v>9</v>
      </c>
      <c r="AY8" s="5">
        <v>16</v>
      </c>
      <c r="AZ8" s="356"/>
      <c r="BA8" s="356"/>
      <c r="BB8" s="353"/>
      <c r="BC8" s="354"/>
      <c r="BD8" s="354"/>
      <c r="BE8" s="343"/>
      <c r="BF8" s="343"/>
      <c r="BG8" s="343"/>
      <c r="BH8" s="343"/>
    </row>
    <row r="9" spans="1:60" ht="13.5" customHeight="1">
      <c r="A9" s="389"/>
      <c r="B9" s="5"/>
      <c r="C9" s="5"/>
      <c r="D9" s="5"/>
      <c r="E9" s="5"/>
      <c r="F9" s="351"/>
      <c r="G9" s="5"/>
      <c r="H9" s="5"/>
      <c r="I9" s="5"/>
      <c r="J9" s="351"/>
      <c r="K9" s="5"/>
      <c r="L9" s="5"/>
      <c r="M9" s="5"/>
      <c r="N9" s="5"/>
      <c r="O9" s="5"/>
      <c r="P9" s="5"/>
      <c r="Q9" s="5"/>
      <c r="R9" s="5"/>
      <c r="S9" s="351"/>
      <c r="T9" s="5"/>
      <c r="U9" s="5"/>
      <c r="V9" s="5"/>
      <c r="W9" s="351"/>
      <c r="X9" s="5"/>
      <c r="Y9" s="5"/>
      <c r="Z9" s="5"/>
      <c r="AA9" s="351"/>
      <c r="AB9" s="5"/>
      <c r="AC9" s="5"/>
      <c r="AD9" s="5"/>
      <c r="AE9" s="5"/>
      <c r="AF9" s="351"/>
      <c r="AG9" s="5"/>
      <c r="AH9" s="5"/>
      <c r="AI9" s="5"/>
      <c r="AJ9" s="351"/>
      <c r="AK9" s="5"/>
      <c r="AL9" s="5"/>
      <c r="AM9" s="5"/>
      <c r="AN9" s="5"/>
      <c r="AO9" s="5"/>
      <c r="AP9" s="5"/>
      <c r="AQ9" s="5"/>
      <c r="AR9" s="5"/>
      <c r="AS9" s="351"/>
      <c r="AT9" s="5"/>
      <c r="AU9" s="5"/>
      <c r="AV9" s="5"/>
      <c r="AW9" s="351"/>
      <c r="AX9" s="5"/>
      <c r="AY9" s="5"/>
      <c r="AZ9" s="357"/>
      <c r="BA9" s="357"/>
      <c r="BB9" s="353"/>
      <c r="BC9" s="354"/>
      <c r="BD9" s="354"/>
      <c r="BE9" s="343"/>
      <c r="BF9" s="343"/>
      <c r="BG9" s="343"/>
      <c r="BH9" s="343"/>
    </row>
    <row r="10" spans="1:60" ht="1.5" customHeight="1" thickBot="1">
      <c r="A10" s="389"/>
      <c r="B10" s="5"/>
      <c r="C10" s="5"/>
      <c r="D10" s="5"/>
      <c r="E10" s="5"/>
      <c r="F10" s="351"/>
      <c r="G10" s="5"/>
      <c r="H10" s="5"/>
      <c r="I10" s="5"/>
      <c r="J10" s="351"/>
      <c r="K10" s="5"/>
      <c r="L10" s="5"/>
      <c r="M10" s="5"/>
      <c r="N10" s="5"/>
      <c r="O10" s="5"/>
      <c r="P10" s="5"/>
      <c r="Q10" s="5"/>
      <c r="R10" s="5"/>
      <c r="S10" s="351"/>
      <c r="T10" s="5"/>
      <c r="U10" s="5"/>
      <c r="V10" s="5"/>
      <c r="W10" s="351"/>
      <c r="X10" s="5"/>
      <c r="Y10" s="5"/>
      <c r="Z10" s="5"/>
      <c r="AA10" s="351"/>
      <c r="AB10" s="5"/>
      <c r="AC10" s="5"/>
      <c r="AD10" s="5"/>
      <c r="AE10" s="5"/>
      <c r="AF10" s="351"/>
      <c r="AG10" s="5"/>
      <c r="AH10" s="5"/>
      <c r="AI10" s="5"/>
      <c r="AJ10" s="351"/>
      <c r="AK10" s="5"/>
      <c r="AL10" s="5"/>
      <c r="AM10" s="5"/>
      <c r="AN10" s="5"/>
      <c r="AO10" s="5"/>
      <c r="AP10" s="5"/>
      <c r="AQ10" s="5"/>
      <c r="AR10" s="5"/>
      <c r="AS10" s="351"/>
      <c r="AT10" s="8"/>
      <c r="AU10" s="8"/>
      <c r="AV10" s="8"/>
      <c r="AW10" s="351"/>
      <c r="AX10" s="8"/>
      <c r="AY10" s="8"/>
      <c r="AZ10" s="8"/>
      <c r="BA10" s="8"/>
      <c r="BB10" s="353"/>
      <c r="BC10" s="354"/>
      <c r="BD10" s="354"/>
      <c r="BE10" s="343"/>
      <c r="BF10" s="343"/>
      <c r="BG10" s="343"/>
      <c r="BH10" s="343"/>
    </row>
    <row r="11" spans="1:60" ht="13.5" hidden="1" customHeight="1" thickBot="1">
      <c r="A11" s="389"/>
      <c r="B11" s="5"/>
      <c r="C11" s="5"/>
      <c r="D11" s="5"/>
      <c r="E11" s="5"/>
      <c r="F11" s="351"/>
      <c r="G11" s="5"/>
      <c r="H11" s="5"/>
      <c r="I11" s="5"/>
      <c r="J11" s="351"/>
      <c r="K11" s="5"/>
      <c r="L11" s="5"/>
      <c r="M11" s="5"/>
      <c r="N11" s="5"/>
      <c r="O11" s="5"/>
      <c r="P11" s="5"/>
      <c r="Q11" s="7"/>
      <c r="R11" s="5"/>
      <c r="S11" s="351"/>
      <c r="T11" s="5"/>
      <c r="U11" s="5"/>
      <c r="V11" s="5"/>
      <c r="W11" s="351"/>
      <c r="X11" s="5"/>
      <c r="Y11" s="5"/>
      <c r="Z11" s="5"/>
      <c r="AA11" s="351"/>
      <c r="AB11" s="5"/>
      <c r="AC11" s="5"/>
      <c r="AD11" s="5"/>
      <c r="AE11" s="5"/>
      <c r="AF11" s="351"/>
      <c r="AG11" s="5"/>
      <c r="AH11" s="5"/>
      <c r="AI11" s="5"/>
      <c r="AJ11" s="351"/>
      <c r="AK11" s="5"/>
      <c r="AL11" s="5"/>
      <c r="AM11" s="5"/>
      <c r="AN11" s="5"/>
      <c r="AO11" s="5"/>
      <c r="AP11" s="5"/>
      <c r="AQ11" s="5"/>
      <c r="AR11" s="5"/>
      <c r="AS11" s="351"/>
      <c r="AT11" s="8"/>
      <c r="AU11" s="8"/>
      <c r="AV11" s="8"/>
      <c r="AW11" s="351"/>
      <c r="AX11" s="8"/>
      <c r="AY11" s="8"/>
      <c r="AZ11" s="8"/>
      <c r="BA11" s="8"/>
      <c r="BB11" s="353"/>
      <c r="BC11" s="354"/>
      <c r="BD11" s="354"/>
      <c r="BE11" s="343"/>
      <c r="BF11" s="343"/>
      <c r="BG11" s="343"/>
      <c r="BH11" s="343"/>
    </row>
    <row r="12" spans="1:60" ht="13.5" hidden="1" customHeight="1" thickBot="1">
      <c r="A12" s="390"/>
      <c r="B12" s="5"/>
      <c r="C12" s="5"/>
      <c r="D12" s="5"/>
      <c r="E12" s="5"/>
      <c r="F12" s="352"/>
      <c r="G12" s="32"/>
      <c r="H12" s="5"/>
      <c r="I12" s="5"/>
      <c r="J12" s="352"/>
      <c r="K12" s="5"/>
      <c r="L12" s="5"/>
      <c r="M12" s="5"/>
      <c r="N12" s="5"/>
      <c r="O12" s="5"/>
      <c r="P12" s="5"/>
      <c r="Q12" s="5"/>
      <c r="R12" s="5"/>
      <c r="S12" s="352"/>
      <c r="T12" s="5"/>
      <c r="U12" s="5"/>
      <c r="V12" s="5"/>
      <c r="W12" s="352"/>
      <c r="X12" s="5"/>
      <c r="Y12" s="5"/>
      <c r="Z12" s="5"/>
      <c r="AA12" s="352"/>
      <c r="AB12" s="5"/>
      <c r="AC12" s="5"/>
      <c r="AD12" s="5"/>
      <c r="AE12" s="5"/>
      <c r="AF12" s="352"/>
      <c r="AG12" s="5"/>
      <c r="AH12" s="5"/>
      <c r="AI12" s="5"/>
      <c r="AJ12" s="352"/>
      <c r="AK12" s="5"/>
      <c r="AL12" s="5"/>
      <c r="AM12" s="5"/>
      <c r="AN12" s="5"/>
      <c r="AO12" s="5"/>
      <c r="AP12" s="5"/>
      <c r="AQ12" s="5"/>
      <c r="AR12" s="5"/>
      <c r="AS12" s="352"/>
      <c r="AT12" s="8"/>
      <c r="AU12" s="8"/>
      <c r="AV12" s="8"/>
      <c r="AW12" s="362"/>
      <c r="AX12" s="8"/>
      <c r="AY12" s="8"/>
      <c r="AZ12" s="8"/>
      <c r="BA12" s="8"/>
      <c r="BB12" s="353"/>
      <c r="BC12" s="354"/>
      <c r="BD12" s="354"/>
      <c r="BE12" s="343"/>
      <c r="BF12" s="343"/>
      <c r="BG12" s="343"/>
      <c r="BH12" s="343"/>
    </row>
    <row r="13" spans="1:60" ht="17.25" customHeight="1" thickBot="1">
      <c r="A13" s="35"/>
      <c r="B13" s="36" t="s">
        <v>112</v>
      </c>
      <c r="C13" s="36" t="s">
        <v>113</v>
      </c>
      <c r="D13" s="36" t="s">
        <v>114</v>
      </c>
      <c r="E13" s="36" t="s">
        <v>115</v>
      </c>
      <c r="F13" s="36" t="s">
        <v>116</v>
      </c>
      <c r="G13" s="36" t="s">
        <v>117</v>
      </c>
      <c r="H13" s="36" t="s">
        <v>118</v>
      </c>
      <c r="I13" s="36" t="s">
        <v>105</v>
      </c>
      <c r="J13" s="36" t="s">
        <v>119</v>
      </c>
      <c r="K13" s="36" t="s">
        <v>120</v>
      </c>
      <c r="L13" s="36" t="s">
        <v>121</v>
      </c>
      <c r="M13" s="36" t="s">
        <v>122</v>
      </c>
      <c r="N13" s="36" t="s">
        <v>123</v>
      </c>
      <c r="O13" s="36" t="s">
        <v>124</v>
      </c>
      <c r="P13" s="36" t="s">
        <v>125</v>
      </c>
      <c r="Q13" s="36" t="s">
        <v>126</v>
      </c>
      <c r="R13" s="36" t="s">
        <v>127</v>
      </c>
      <c r="S13" s="36" t="s">
        <v>128</v>
      </c>
      <c r="T13" s="36" t="s">
        <v>129</v>
      </c>
      <c r="U13" s="36" t="s">
        <v>130</v>
      </c>
      <c r="V13" s="36" t="s">
        <v>131</v>
      </c>
      <c r="W13" s="36" t="s">
        <v>132</v>
      </c>
      <c r="X13" s="36" t="s">
        <v>133</v>
      </c>
      <c r="Y13" s="36" t="s">
        <v>134</v>
      </c>
      <c r="Z13" s="36" t="s">
        <v>135</v>
      </c>
      <c r="AA13" s="36" t="s">
        <v>136</v>
      </c>
      <c r="AB13" s="36" t="s">
        <v>137</v>
      </c>
      <c r="AC13" s="36" t="s">
        <v>138</v>
      </c>
      <c r="AD13" s="36" t="s">
        <v>139</v>
      </c>
      <c r="AE13" s="36" t="s">
        <v>140</v>
      </c>
      <c r="AF13" s="36" t="s">
        <v>141</v>
      </c>
      <c r="AG13" s="36" t="s">
        <v>142</v>
      </c>
      <c r="AH13" s="36" t="s">
        <v>143</v>
      </c>
      <c r="AI13" s="36" t="s">
        <v>144</v>
      </c>
      <c r="AJ13" s="36" t="s">
        <v>145</v>
      </c>
      <c r="AK13" s="36" t="s">
        <v>146</v>
      </c>
      <c r="AL13" s="36" t="s">
        <v>147</v>
      </c>
      <c r="AM13" s="36" t="s">
        <v>148</v>
      </c>
      <c r="AN13" s="36" t="s">
        <v>149</v>
      </c>
      <c r="AO13" s="36" t="s">
        <v>150</v>
      </c>
      <c r="AP13" s="36" t="s">
        <v>151</v>
      </c>
      <c r="AQ13" s="36" t="s">
        <v>152</v>
      </c>
      <c r="AR13" s="36" t="s">
        <v>153</v>
      </c>
      <c r="AS13" s="36" t="s">
        <v>154</v>
      </c>
      <c r="AT13" s="77" t="s">
        <v>155</v>
      </c>
      <c r="AU13" s="77" t="s">
        <v>156</v>
      </c>
      <c r="AV13" s="77" t="s">
        <v>157</v>
      </c>
      <c r="AW13" s="77" t="s">
        <v>158</v>
      </c>
      <c r="AX13" s="77" t="s">
        <v>159</v>
      </c>
      <c r="AY13" s="77" t="s">
        <v>160</v>
      </c>
      <c r="AZ13" s="78" t="s">
        <v>159</v>
      </c>
      <c r="BA13" s="78" t="s">
        <v>160</v>
      </c>
      <c r="BB13" s="39"/>
      <c r="BC13" s="39"/>
      <c r="BD13" s="39"/>
      <c r="BE13" s="39"/>
      <c r="BF13" s="39"/>
      <c r="BG13" s="39"/>
      <c r="BH13" s="39"/>
    </row>
    <row r="14" spans="1:60" ht="13.5" customHeight="1">
      <c r="A14" s="33">
        <v>1</v>
      </c>
      <c r="B14" s="11"/>
      <c r="C14" s="11"/>
      <c r="D14" s="76">
        <v>17</v>
      </c>
      <c r="E14" s="12"/>
      <c r="F14" s="12"/>
      <c r="G14" s="34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96"/>
      <c r="S14" s="96" t="s">
        <v>108</v>
      </c>
      <c r="T14" s="96" t="s">
        <v>108</v>
      </c>
      <c r="U14" s="12"/>
      <c r="V14" s="12"/>
      <c r="W14" s="12">
        <v>21</v>
      </c>
      <c r="X14" s="76"/>
      <c r="Y14" s="13"/>
      <c r="Z14" s="12"/>
      <c r="AA14" s="13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>
        <v>0</v>
      </c>
      <c r="AQ14" s="30" t="s">
        <v>103</v>
      </c>
      <c r="AR14" s="30" t="s">
        <v>103</v>
      </c>
      <c r="AS14" s="16" t="s">
        <v>86</v>
      </c>
      <c r="AT14" s="16" t="s">
        <v>86</v>
      </c>
      <c r="AU14" s="16" t="s">
        <v>86</v>
      </c>
      <c r="AV14" s="16" t="s">
        <v>86</v>
      </c>
      <c r="AW14" s="16" t="s">
        <v>86</v>
      </c>
      <c r="AX14" s="16" t="s">
        <v>86</v>
      </c>
      <c r="AY14" s="16" t="s">
        <v>86</v>
      </c>
      <c r="AZ14" s="17" t="s">
        <v>86</v>
      </c>
      <c r="BA14" s="17" t="s">
        <v>86</v>
      </c>
      <c r="BB14" s="341"/>
      <c r="BC14" s="342"/>
      <c r="BD14" s="14"/>
      <c r="BE14" s="14"/>
      <c r="BF14" s="14"/>
      <c r="BG14" s="14"/>
      <c r="BH14" s="14"/>
    </row>
    <row r="15" spans="1:60" ht="13.5" customHeight="1">
      <c r="A15" s="26">
        <v>2</v>
      </c>
      <c r="B15" s="11"/>
      <c r="C15" s="11"/>
      <c r="D15" s="45">
        <v>14</v>
      </c>
      <c r="E15" s="12"/>
      <c r="F15" s="12"/>
      <c r="G15" s="9"/>
      <c r="H15" s="12"/>
      <c r="I15" s="10"/>
      <c r="J15" s="10"/>
      <c r="K15" s="10"/>
      <c r="L15" s="10"/>
      <c r="M15" s="10"/>
      <c r="N15" s="10"/>
      <c r="O15" s="10"/>
      <c r="P15" s="10">
        <v>0</v>
      </c>
      <c r="Q15" s="13">
        <v>0</v>
      </c>
      <c r="R15" s="30" t="s">
        <v>103</v>
      </c>
      <c r="S15" s="96" t="s">
        <v>108</v>
      </c>
      <c r="T15" s="96" t="s">
        <v>108</v>
      </c>
      <c r="U15" s="95"/>
      <c r="V15" s="12"/>
      <c r="W15" s="12">
        <v>17</v>
      </c>
      <c r="X15" s="76"/>
      <c r="Y15" s="13"/>
      <c r="Z15" s="12"/>
      <c r="AA15" s="13"/>
      <c r="AB15" s="12"/>
      <c r="AC15" s="12"/>
      <c r="AD15" s="12"/>
      <c r="AE15" s="12"/>
      <c r="AF15" s="10"/>
      <c r="AG15" s="10"/>
      <c r="AH15" s="10"/>
      <c r="AI15" s="10"/>
      <c r="AJ15" s="95"/>
      <c r="AK15" s="10"/>
      <c r="AL15" s="96">
        <v>0</v>
      </c>
      <c r="AM15" s="96">
        <v>0</v>
      </c>
      <c r="AN15" s="96">
        <v>8</v>
      </c>
      <c r="AO15" s="96">
        <v>8</v>
      </c>
      <c r="AP15" s="96">
        <v>8</v>
      </c>
      <c r="AQ15" s="30">
        <v>8</v>
      </c>
      <c r="AR15" s="30" t="s">
        <v>103</v>
      </c>
      <c r="AS15" s="16" t="s">
        <v>86</v>
      </c>
      <c r="AT15" s="16" t="s">
        <v>86</v>
      </c>
      <c r="AU15" s="16" t="s">
        <v>86</v>
      </c>
      <c r="AV15" s="16" t="s">
        <v>86</v>
      </c>
      <c r="AW15" s="16" t="s">
        <v>86</v>
      </c>
      <c r="AX15" s="16" t="s">
        <v>86</v>
      </c>
      <c r="AY15" s="16" t="s">
        <v>86</v>
      </c>
      <c r="AZ15" s="17" t="s">
        <v>86</v>
      </c>
      <c r="BA15" s="17" t="s">
        <v>86</v>
      </c>
      <c r="BB15" s="14"/>
      <c r="BC15" s="14"/>
      <c r="BD15" s="14"/>
      <c r="BE15" s="14"/>
      <c r="BF15" s="14"/>
      <c r="BG15" s="14"/>
      <c r="BH15" s="14"/>
    </row>
    <row r="16" spans="1:60" ht="13.5" customHeight="1">
      <c r="A16" s="27">
        <v>3</v>
      </c>
      <c r="B16" s="8"/>
      <c r="C16" s="8"/>
      <c r="D16" s="45">
        <v>13</v>
      </c>
      <c r="E16" s="10"/>
      <c r="F16" s="10"/>
      <c r="G16" s="9"/>
      <c r="H16" s="10"/>
      <c r="I16" s="10"/>
      <c r="J16" s="10"/>
      <c r="K16" s="10"/>
      <c r="L16" s="10"/>
      <c r="M16" s="10"/>
      <c r="N16" s="10"/>
      <c r="O16" s="96">
        <v>0</v>
      </c>
      <c r="P16" s="96">
        <v>8</v>
      </c>
      <c r="Q16" s="96">
        <v>8</v>
      </c>
      <c r="R16" s="30">
        <v>8</v>
      </c>
      <c r="S16" s="96" t="s">
        <v>108</v>
      </c>
      <c r="T16" s="96" t="s">
        <v>108</v>
      </c>
      <c r="U16" s="10"/>
      <c r="V16" s="10"/>
      <c r="W16" s="10">
        <v>17</v>
      </c>
      <c r="X16" s="45"/>
      <c r="Y16" s="15"/>
      <c r="Z16" s="10"/>
      <c r="AA16" s="15"/>
      <c r="AB16" s="10"/>
      <c r="AC16" s="10"/>
      <c r="AD16" s="10"/>
      <c r="AE16" s="10"/>
      <c r="AF16" s="96"/>
      <c r="AG16" s="96"/>
      <c r="AH16" s="30"/>
      <c r="AI16" s="30"/>
      <c r="AJ16" s="30"/>
      <c r="AK16" s="30"/>
      <c r="AL16" s="30">
        <v>0</v>
      </c>
      <c r="AM16" s="31">
        <v>0</v>
      </c>
      <c r="AN16" s="31">
        <v>0</v>
      </c>
      <c r="AO16" s="30">
        <v>8</v>
      </c>
      <c r="AP16" s="30">
        <v>8</v>
      </c>
      <c r="AQ16" s="30">
        <v>8</v>
      </c>
      <c r="AR16" s="30">
        <v>8</v>
      </c>
      <c r="AS16" s="30" t="s">
        <v>103</v>
      </c>
      <c r="AT16" s="16" t="s">
        <v>86</v>
      </c>
      <c r="AU16" s="16" t="s">
        <v>86</v>
      </c>
      <c r="AV16" s="16" t="s">
        <v>86</v>
      </c>
      <c r="AW16" s="16" t="s">
        <v>86</v>
      </c>
      <c r="AX16" s="16" t="s">
        <v>86</v>
      </c>
      <c r="AY16" s="16" t="s">
        <v>86</v>
      </c>
      <c r="AZ16" s="17" t="s">
        <v>86</v>
      </c>
      <c r="BA16" s="17" t="s">
        <v>86</v>
      </c>
      <c r="BB16" s="341"/>
      <c r="BC16" s="342"/>
      <c r="BD16" s="14"/>
      <c r="BE16" s="14"/>
      <c r="BF16" s="14"/>
      <c r="BG16" s="14"/>
      <c r="BH16" s="14"/>
    </row>
    <row r="17" spans="1:60" ht="13.5" customHeight="1">
      <c r="A17" s="134">
        <v>4</v>
      </c>
      <c r="B17" s="8"/>
      <c r="C17" s="8"/>
      <c r="D17" s="45">
        <v>7</v>
      </c>
      <c r="E17" s="10"/>
      <c r="F17" s="10"/>
      <c r="G17" s="9"/>
      <c r="H17" s="10"/>
      <c r="I17" s="10">
        <v>0</v>
      </c>
      <c r="J17" s="10">
        <v>0</v>
      </c>
      <c r="K17" s="10">
        <v>8</v>
      </c>
      <c r="L17" s="10">
        <v>8</v>
      </c>
      <c r="M17" s="10">
        <v>8</v>
      </c>
      <c r="N17" s="10">
        <v>8</v>
      </c>
      <c r="O17" s="96">
        <v>8</v>
      </c>
      <c r="P17" s="96">
        <v>8</v>
      </c>
      <c r="Q17" s="96">
        <v>8</v>
      </c>
      <c r="R17" s="30" t="s">
        <v>103</v>
      </c>
      <c r="S17" s="96" t="s">
        <v>108</v>
      </c>
      <c r="T17" s="96" t="s">
        <v>108</v>
      </c>
      <c r="U17" s="10"/>
      <c r="V17" s="10"/>
      <c r="W17" s="10">
        <v>5</v>
      </c>
      <c r="X17" s="45"/>
      <c r="Y17" s="15"/>
      <c r="Z17" s="10">
        <v>8</v>
      </c>
      <c r="AA17" s="15">
        <v>8</v>
      </c>
      <c r="AB17" s="10">
        <v>8</v>
      </c>
      <c r="AC17" s="10">
        <v>8</v>
      </c>
      <c r="AD17" s="10">
        <v>8</v>
      </c>
      <c r="AE17" s="10">
        <v>8</v>
      </c>
      <c r="AF17" s="96">
        <v>8</v>
      </c>
      <c r="AG17" s="30" t="s">
        <v>105</v>
      </c>
      <c r="AH17" s="30" t="s">
        <v>103</v>
      </c>
      <c r="AI17" s="30" t="s">
        <v>97</v>
      </c>
      <c r="AJ17" s="30" t="s">
        <v>97</v>
      </c>
      <c r="AK17" s="30" t="s">
        <v>97</v>
      </c>
      <c r="AL17" s="30" t="s">
        <v>97</v>
      </c>
      <c r="AM17" s="31" t="s">
        <v>101</v>
      </c>
      <c r="AN17" s="31" t="s">
        <v>101</v>
      </c>
      <c r="AO17" s="31" t="s">
        <v>101</v>
      </c>
      <c r="AP17" s="31" t="s">
        <v>101</v>
      </c>
      <c r="AQ17" s="30" t="s">
        <v>21</v>
      </c>
      <c r="AR17" s="30" t="s">
        <v>21</v>
      </c>
      <c r="AS17" s="18" t="s">
        <v>5</v>
      </c>
      <c r="AT17" s="18" t="s">
        <v>5</v>
      </c>
      <c r="AU17" s="18" t="s">
        <v>5</v>
      </c>
      <c r="AV17" s="18" t="s">
        <v>5</v>
      </c>
      <c r="AW17" s="18" t="s">
        <v>5</v>
      </c>
      <c r="AX17" s="18" t="s">
        <v>5</v>
      </c>
      <c r="AY17" s="18" t="s">
        <v>5</v>
      </c>
      <c r="AZ17" s="18" t="s">
        <v>5</v>
      </c>
      <c r="BA17" s="18" t="s">
        <v>5</v>
      </c>
      <c r="BB17" s="123"/>
      <c r="BC17" s="123"/>
      <c r="BD17" s="123"/>
      <c r="BE17" s="123"/>
      <c r="BF17" s="123"/>
      <c r="BG17" s="123"/>
      <c r="BH17" s="123"/>
    </row>
    <row r="18" spans="1:60" ht="13.5" customHeight="1">
      <c r="A18" s="334"/>
      <c r="B18" s="334"/>
      <c r="C18" s="334"/>
      <c r="D18" s="334"/>
      <c r="E18" s="334"/>
      <c r="F18" s="19"/>
      <c r="G18" s="334"/>
      <c r="H18" s="334"/>
      <c r="I18" s="334"/>
      <c r="J18" s="334"/>
      <c r="K18" s="334"/>
      <c r="L18" s="334"/>
      <c r="M18" s="334"/>
      <c r="N18" s="19"/>
      <c r="O18" s="334"/>
      <c r="P18" s="334"/>
      <c r="Q18" s="334"/>
      <c r="R18" s="334"/>
      <c r="S18" s="334"/>
      <c r="T18" s="334"/>
      <c r="U18" s="334"/>
      <c r="V18" s="20"/>
      <c r="W18" s="334"/>
      <c r="X18" s="334"/>
      <c r="Y18" s="334"/>
      <c r="Z18" s="334"/>
      <c r="AA18" s="334"/>
      <c r="AB18" s="334"/>
      <c r="AC18" s="334"/>
      <c r="AD18" s="19"/>
      <c r="AE18" s="334"/>
      <c r="AF18" s="334"/>
      <c r="AG18" s="334"/>
      <c r="AH18" s="334"/>
      <c r="AI18" s="334"/>
      <c r="AJ18" s="334"/>
      <c r="AK18" s="334"/>
      <c r="AL18" s="19"/>
      <c r="AM18" s="334"/>
      <c r="AN18" s="334"/>
      <c r="AO18" s="334"/>
      <c r="AP18" s="334"/>
      <c r="AQ18" s="334"/>
      <c r="AR18" s="334"/>
      <c r="AS18" s="334"/>
      <c r="AT18" s="19"/>
      <c r="AU18" s="334"/>
      <c r="AV18" s="334"/>
      <c r="AW18" s="334"/>
      <c r="AX18" s="334"/>
      <c r="AY18" s="334"/>
      <c r="AZ18" s="124"/>
      <c r="BA18" s="124"/>
      <c r="BB18" s="124"/>
      <c r="BC18" s="333"/>
      <c r="BD18" s="333"/>
      <c r="BE18" s="333"/>
      <c r="BF18" s="333"/>
      <c r="BG18" s="333"/>
      <c r="BH18" s="19"/>
    </row>
    <row r="19" spans="1:60" ht="13.5" customHeight="1">
      <c r="A19" s="383" t="s">
        <v>22</v>
      </c>
      <c r="B19" s="383"/>
      <c r="C19" s="383"/>
      <c r="D19" s="383"/>
      <c r="E19" s="384"/>
      <c r="F19" s="30"/>
      <c r="G19" s="385" t="s">
        <v>98</v>
      </c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/>
      <c r="S19" s="382"/>
      <c r="T19" s="382"/>
      <c r="U19" s="382"/>
      <c r="V19" s="382"/>
      <c r="W19" s="2"/>
      <c r="X19" s="30" t="s">
        <v>99</v>
      </c>
      <c r="Y19" s="386" t="s">
        <v>100</v>
      </c>
      <c r="Z19" s="387"/>
      <c r="AA19" s="387"/>
      <c r="AB19" s="387"/>
      <c r="AC19" s="387"/>
      <c r="AD19" s="387"/>
      <c r="AE19" s="387"/>
      <c r="AF19" s="2"/>
      <c r="AG19" s="2"/>
      <c r="AH19" s="2"/>
      <c r="AI19" s="2"/>
      <c r="AJ19" s="2"/>
      <c r="AK19" s="2"/>
      <c r="AL19" s="2"/>
      <c r="AM19" s="2"/>
      <c r="AN19" s="121"/>
      <c r="AO19" s="2"/>
      <c r="AP19" s="2"/>
      <c r="AQ19" s="31" t="s">
        <v>101</v>
      </c>
      <c r="AR19" s="121" t="s">
        <v>102</v>
      </c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9"/>
      <c r="BG19" s="19"/>
      <c r="BH19" s="19"/>
    </row>
    <row r="20" spans="1:60" ht="13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21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20"/>
      <c r="BA20" s="120"/>
      <c r="BB20" s="2"/>
      <c r="BC20" s="29"/>
      <c r="BD20" s="29"/>
      <c r="BE20" s="2"/>
    </row>
    <row r="21" spans="1:60" ht="13.5" customHeight="1">
      <c r="A21" s="2"/>
      <c r="B21" s="2"/>
      <c r="C21" s="2"/>
      <c r="D21" s="2"/>
      <c r="E21" s="2"/>
      <c r="F21" s="30" t="s">
        <v>103</v>
      </c>
      <c r="G21" s="385" t="s">
        <v>104</v>
      </c>
      <c r="H21" s="382"/>
      <c r="I21" s="382"/>
      <c r="J21" s="382"/>
      <c r="K21" s="382"/>
      <c r="L21" s="382"/>
      <c r="M21" s="382"/>
      <c r="N21" s="382"/>
      <c r="O21" s="382"/>
      <c r="P21" s="382"/>
      <c r="Q21" s="2"/>
      <c r="R21" s="2"/>
      <c r="S21" s="2"/>
      <c r="T21" s="120"/>
      <c r="U21" s="2"/>
      <c r="V21" s="2"/>
      <c r="W21" s="2"/>
      <c r="X21" s="30" t="s">
        <v>105</v>
      </c>
      <c r="Y21" s="385" t="s">
        <v>106</v>
      </c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2"/>
      <c r="AQ21" s="30" t="s">
        <v>21</v>
      </c>
      <c r="AR21" s="121" t="s">
        <v>107</v>
      </c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29"/>
      <c r="BD21" s="29"/>
      <c r="BE21" s="2"/>
    </row>
    <row r="22" spans="1:60" ht="13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20"/>
      <c r="BA22" s="120"/>
      <c r="BB22" s="2"/>
      <c r="BC22" s="29"/>
      <c r="BD22" s="29"/>
      <c r="BE22" s="2"/>
    </row>
    <row r="23" spans="1:60" ht="13.5" customHeight="1">
      <c r="A23" s="2"/>
      <c r="B23" s="2"/>
      <c r="C23" s="2"/>
      <c r="D23" s="2"/>
      <c r="E23" s="2"/>
      <c r="F23" s="30" t="s">
        <v>108</v>
      </c>
      <c r="G23" s="382" t="s">
        <v>109</v>
      </c>
      <c r="H23" s="382"/>
      <c r="I23" s="382"/>
      <c r="J23" s="382"/>
      <c r="K23" s="382"/>
      <c r="L23" s="382"/>
      <c r="M23" s="382"/>
      <c r="N23" s="382"/>
      <c r="O23" s="382"/>
      <c r="P23" s="382"/>
      <c r="Q23" s="2"/>
      <c r="R23" s="2"/>
      <c r="S23" s="2"/>
      <c r="T23" s="29"/>
      <c r="U23" s="2"/>
      <c r="V23" s="2"/>
      <c r="W23" s="2"/>
      <c r="X23" s="30" t="s">
        <v>97</v>
      </c>
      <c r="Y23" s="382" t="s">
        <v>110</v>
      </c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2"/>
      <c r="AQ23" s="30" t="s">
        <v>5</v>
      </c>
      <c r="AR23" s="382" t="s">
        <v>111</v>
      </c>
      <c r="AS23" s="382"/>
      <c r="AT23" s="382"/>
      <c r="AU23" s="382"/>
      <c r="AV23" s="382"/>
      <c r="AW23" s="382"/>
      <c r="AX23" s="382"/>
      <c r="AY23" s="382"/>
      <c r="AZ23" s="29"/>
      <c r="BA23" s="29"/>
      <c r="BB23" s="2"/>
      <c r="BC23" s="29"/>
      <c r="BD23" s="29"/>
      <c r="BE23" s="2"/>
    </row>
    <row r="26" spans="1:60" s="42" customFormat="1" ht="13.5" customHeight="1">
      <c r="A26" s="335" t="s">
        <v>87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5"/>
      <c r="AB26" s="335"/>
      <c r="AC26" s="335"/>
      <c r="AD26" s="335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5"/>
      <c r="AR26" s="335"/>
      <c r="AS26" s="335"/>
      <c r="AT26" s="335"/>
      <c r="AU26" s="335"/>
      <c r="AV26" s="335"/>
      <c r="AW26" s="335"/>
      <c r="AX26" s="335"/>
      <c r="AY26" s="335"/>
      <c r="AZ26" s="40"/>
      <c r="BA26" s="40"/>
      <c r="BB26" s="41"/>
      <c r="BC26" s="40"/>
      <c r="BD26" s="40"/>
      <c r="BE26" s="41"/>
    </row>
    <row r="27" spans="1:60" ht="13.5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</row>
    <row r="28" spans="1:60" s="42" customFormat="1" ht="13.5" customHeight="1">
      <c r="A28" s="336" t="s">
        <v>88</v>
      </c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 t="s">
        <v>24</v>
      </c>
      <c r="T28" s="325"/>
      <c r="U28" s="325"/>
      <c r="V28" s="325"/>
      <c r="W28" s="325"/>
      <c r="X28" s="325"/>
      <c r="Y28" s="325"/>
      <c r="Z28" s="325"/>
      <c r="AA28" s="325"/>
      <c r="AB28" s="325" t="s">
        <v>89</v>
      </c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5"/>
      <c r="AQ28" s="325"/>
      <c r="AR28" s="325"/>
      <c r="AS28" s="325"/>
      <c r="AT28" s="325"/>
      <c r="AU28" s="325"/>
      <c r="AV28" s="325"/>
      <c r="AW28" s="336" t="s">
        <v>25</v>
      </c>
      <c r="AX28" s="336"/>
      <c r="AY28" s="336"/>
      <c r="AZ28" s="325" t="s">
        <v>26</v>
      </c>
      <c r="BA28" s="325"/>
      <c r="BB28" s="325"/>
      <c r="BC28" s="325" t="s">
        <v>6</v>
      </c>
      <c r="BD28" s="325"/>
      <c r="BE28" s="325"/>
    </row>
    <row r="29" spans="1:60" s="42" customFormat="1" ht="33" customHeight="1">
      <c r="A29" s="336"/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  <c r="R29" s="325"/>
      <c r="S29" s="325"/>
      <c r="T29" s="325"/>
      <c r="U29" s="325"/>
      <c r="V29" s="325"/>
      <c r="W29" s="325"/>
      <c r="X29" s="325"/>
      <c r="Y29" s="325"/>
      <c r="Z29" s="325"/>
      <c r="AA29" s="325"/>
      <c r="AB29" s="325" t="s">
        <v>3</v>
      </c>
      <c r="AC29" s="325"/>
      <c r="AD29" s="325"/>
      <c r="AE29" s="325"/>
      <c r="AF29" s="325"/>
      <c r="AG29" s="325"/>
      <c r="AH29" s="325"/>
      <c r="AI29" s="325" t="s">
        <v>90</v>
      </c>
      <c r="AJ29" s="325"/>
      <c r="AK29" s="325"/>
      <c r="AL29" s="325"/>
      <c r="AM29" s="325"/>
      <c r="AN29" s="325"/>
      <c r="AO29" s="325"/>
      <c r="AP29" s="325" t="s">
        <v>7</v>
      </c>
      <c r="AQ29" s="325"/>
      <c r="AR29" s="325"/>
      <c r="AS29" s="325"/>
      <c r="AT29" s="325"/>
      <c r="AU29" s="325"/>
      <c r="AV29" s="325"/>
      <c r="AW29" s="367"/>
      <c r="AX29" s="368"/>
      <c r="AY29" s="368"/>
      <c r="AZ29" s="325"/>
      <c r="BA29" s="326"/>
      <c r="BB29" s="325"/>
      <c r="BC29" s="325"/>
      <c r="BD29" s="326"/>
      <c r="BE29" s="325"/>
    </row>
    <row r="30" spans="1:60" s="42" customFormat="1" ht="14.25" customHeight="1">
      <c r="A30" s="336"/>
      <c r="B30" s="325"/>
      <c r="C30" s="325"/>
      <c r="D30" s="325"/>
      <c r="E30" s="325"/>
      <c r="F30" s="325"/>
      <c r="G30" s="325" t="s">
        <v>91</v>
      </c>
      <c r="H30" s="325"/>
      <c r="I30" s="325"/>
      <c r="J30" s="325"/>
      <c r="K30" s="325"/>
      <c r="L30" s="325"/>
      <c r="M30" s="325" t="s">
        <v>92</v>
      </c>
      <c r="N30" s="325"/>
      <c r="O30" s="325"/>
      <c r="P30" s="325"/>
      <c r="Q30" s="325"/>
      <c r="R30" s="325"/>
      <c r="S30" s="325" t="s">
        <v>6</v>
      </c>
      <c r="T30" s="325"/>
      <c r="U30" s="325"/>
      <c r="V30" s="325" t="s">
        <v>91</v>
      </c>
      <c r="W30" s="325"/>
      <c r="X30" s="325"/>
      <c r="Y30" s="325" t="s">
        <v>92</v>
      </c>
      <c r="Z30" s="325"/>
      <c r="AA30" s="325"/>
      <c r="AB30" s="325" t="s">
        <v>6</v>
      </c>
      <c r="AC30" s="325"/>
      <c r="AD30" s="325"/>
      <c r="AE30" s="325" t="s">
        <v>91</v>
      </c>
      <c r="AF30" s="325"/>
      <c r="AG30" s="325" t="s">
        <v>92</v>
      </c>
      <c r="AH30" s="325"/>
      <c r="AI30" s="325" t="s">
        <v>6</v>
      </c>
      <c r="AJ30" s="325"/>
      <c r="AK30" s="325"/>
      <c r="AL30" s="325" t="s">
        <v>91</v>
      </c>
      <c r="AM30" s="325"/>
      <c r="AN30" s="325" t="s">
        <v>92</v>
      </c>
      <c r="AO30" s="325"/>
      <c r="AP30" s="325" t="s">
        <v>6</v>
      </c>
      <c r="AQ30" s="325"/>
      <c r="AR30" s="325"/>
      <c r="AS30" s="325" t="s">
        <v>91</v>
      </c>
      <c r="AT30" s="325"/>
      <c r="AU30" s="325" t="s">
        <v>92</v>
      </c>
      <c r="AV30" s="325"/>
      <c r="AW30" s="369"/>
      <c r="AX30" s="370"/>
      <c r="AY30" s="370"/>
      <c r="AZ30" s="325"/>
      <c r="BA30" s="325"/>
      <c r="BB30" s="325"/>
      <c r="BC30" s="325"/>
      <c r="BD30" s="325"/>
      <c r="BE30" s="325"/>
    </row>
    <row r="31" spans="1:60" s="42" customFormat="1" ht="36.75" customHeight="1">
      <c r="A31" s="336"/>
      <c r="B31" s="327"/>
      <c r="C31" s="327"/>
      <c r="D31" s="363" t="s">
        <v>94</v>
      </c>
      <c r="E31" s="363"/>
      <c r="F31" s="363"/>
      <c r="G31" s="327" t="s">
        <v>93</v>
      </c>
      <c r="H31" s="327"/>
      <c r="I31" s="327"/>
      <c r="J31" s="363" t="s">
        <v>94</v>
      </c>
      <c r="K31" s="363"/>
      <c r="L31" s="363"/>
      <c r="M31" s="327" t="s">
        <v>93</v>
      </c>
      <c r="N31" s="327"/>
      <c r="O31" s="327"/>
      <c r="P31" s="363" t="s">
        <v>94</v>
      </c>
      <c r="Q31" s="363"/>
      <c r="R31" s="363"/>
      <c r="S31" s="327" t="s">
        <v>93</v>
      </c>
      <c r="T31" s="327"/>
      <c r="U31" s="327"/>
      <c r="V31" s="327" t="s">
        <v>93</v>
      </c>
      <c r="W31" s="327"/>
      <c r="X31" s="327"/>
      <c r="Y31" s="327" t="s">
        <v>93</v>
      </c>
      <c r="Z31" s="327"/>
      <c r="AA31" s="327"/>
      <c r="AB31" s="327" t="s">
        <v>93</v>
      </c>
      <c r="AC31" s="327"/>
      <c r="AD31" s="327"/>
      <c r="AE31" s="327" t="s">
        <v>93</v>
      </c>
      <c r="AF31" s="327"/>
      <c r="AG31" s="327" t="s">
        <v>93</v>
      </c>
      <c r="AH31" s="327"/>
      <c r="AI31" s="327" t="s">
        <v>93</v>
      </c>
      <c r="AJ31" s="327"/>
      <c r="AK31" s="327"/>
      <c r="AL31" s="327" t="s">
        <v>93</v>
      </c>
      <c r="AM31" s="327"/>
      <c r="AN31" s="327" t="s">
        <v>93</v>
      </c>
      <c r="AO31" s="327"/>
      <c r="AP31" s="327" t="s">
        <v>93</v>
      </c>
      <c r="AQ31" s="327"/>
      <c r="AR31" s="327"/>
      <c r="AS31" s="327" t="s">
        <v>93</v>
      </c>
      <c r="AT31" s="327"/>
      <c r="AU31" s="327" t="s">
        <v>93</v>
      </c>
      <c r="AV31" s="327"/>
      <c r="AW31" s="364" t="s">
        <v>93</v>
      </c>
      <c r="AX31" s="365"/>
      <c r="AY31" s="366"/>
      <c r="AZ31" s="327" t="s">
        <v>93</v>
      </c>
      <c r="BA31" s="327"/>
      <c r="BB31" s="327"/>
      <c r="BC31" s="327" t="s">
        <v>93</v>
      </c>
      <c r="BD31" s="327"/>
      <c r="BE31" s="327"/>
    </row>
    <row r="32" spans="1:60" s="42" customFormat="1" ht="13.5" customHeight="1">
      <c r="A32" s="153" t="s">
        <v>95</v>
      </c>
      <c r="B32" s="324">
        <v>38</v>
      </c>
      <c r="C32" s="324"/>
      <c r="D32" s="371">
        <v>1368</v>
      </c>
      <c r="E32" s="371"/>
      <c r="F32" s="371"/>
      <c r="G32" s="372">
        <v>17</v>
      </c>
      <c r="H32" s="372"/>
      <c r="I32" s="372"/>
      <c r="J32" s="372">
        <v>612</v>
      </c>
      <c r="K32" s="372"/>
      <c r="L32" s="372"/>
      <c r="M32" s="372">
        <v>21</v>
      </c>
      <c r="N32" s="372"/>
      <c r="O32" s="372"/>
      <c r="P32" s="371">
        <v>756</v>
      </c>
      <c r="Q32" s="371"/>
      <c r="R32" s="371"/>
      <c r="S32" s="324">
        <v>2</v>
      </c>
      <c r="T32" s="324"/>
      <c r="U32" s="324"/>
      <c r="V32" s="324"/>
      <c r="W32" s="324"/>
      <c r="X32" s="324"/>
      <c r="Y32" s="324">
        <v>2</v>
      </c>
      <c r="Z32" s="324"/>
      <c r="AA32" s="324"/>
      <c r="AB32" s="324">
        <v>1</v>
      </c>
      <c r="AC32" s="324"/>
      <c r="AD32" s="324"/>
      <c r="AE32" s="324"/>
      <c r="AF32" s="324"/>
      <c r="AG32" s="324">
        <v>1</v>
      </c>
      <c r="AH32" s="324"/>
      <c r="AI32" s="324"/>
      <c r="AJ32" s="324"/>
      <c r="AK32" s="324"/>
      <c r="AL32" s="324"/>
      <c r="AM32" s="324"/>
      <c r="AN32" s="324"/>
      <c r="AO32" s="324"/>
      <c r="AP32" s="324"/>
      <c r="AQ32" s="324"/>
      <c r="AR32" s="324"/>
      <c r="AS32" s="324"/>
      <c r="AT32" s="324"/>
      <c r="AU32" s="324"/>
      <c r="AV32" s="324"/>
      <c r="AW32" s="329"/>
      <c r="AX32" s="330"/>
      <c r="AY32" s="331"/>
      <c r="AZ32" s="324">
        <v>11</v>
      </c>
      <c r="BA32" s="324"/>
      <c r="BB32" s="324"/>
      <c r="BC32" s="324">
        <v>52</v>
      </c>
      <c r="BD32" s="324"/>
      <c r="BE32" s="324"/>
    </row>
    <row r="33" spans="1:57" s="42" customFormat="1" ht="13.5" customHeight="1">
      <c r="A33" s="153" t="s">
        <v>96</v>
      </c>
      <c r="B33" s="329">
        <v>31</v>
      </c>
      <c r="C33" s="378"/>
      <c r="D33" s="375">
        <v>1116</v>
      </c>
      <c r="E33" s="376"/>
      <c r="F33" s="377"/>
      <c r="G33" s="379">
        <v>14</v>
      </c>
      <c r="H33" s="380"/>
      <c r="I33" s="381"/>
      <c r="J33" s="379">
        <v>504</v>
      </c>
      <c r="K33" s="380"/>
      <c r="L33" s="381"/>
      <c r="M33" s="379">
        <v>17</v>
      </c>
      <c r="N33" s="380"/>
      <c r="O33" s="381"/>
      <c r="P33" s="375">
        <v>612</v>
      </c>
      <c r="Q33" s="376"/>
      <c r="R33" s="377"/>
      <c r="S33" s="329">
        <v>2</v>
      </c>
      <c r="T33" s="330"/>
      <c r="U33" s="331"/>
      <c r="V33" s="329">
        <v>1</v>
      </c>
      <c r="W33" s="330"/>
      <c r="X33" s="331"/>
      <c r="Y33" s="329">
        <v>1</v>
      </c>
      <c r="Z33" s="330"/>
      <c r="AA33" s="331"/>
      <c r="AB33" s="329">
        <v>4</v>
      </c>
      <c r="AC33" s="330"/>
      <c r="AD33" s="331"/>
      <c r="AE33" s="329">
        <v>2</v>
      </c>
      <c r="AF33" s="331"/>
      <c r="AG33" s="329">
        <v>2</v>
      </c>
      <c r="AH33" s="331"/>
      <c r="AI33" s="329">
        <v>4</v>
      </c>
      <c r="AJ33" s="330"/>
      <c r="AK33" s="331"/>
      <c r="AL33" s="329"/>
      <c r="AM33" s="331"/>
      <c r="AN33" s="329">
        <v>4</v>
      </c>
      <c r="AO33" s="331"/>
      <c r="AP33" s="329"/>
      <c r="AQ33" s="330"/>
      <c r="AR33" s="331"/>
      <c r="AS33" s="373"/>
      <c r="AT33" s="374"/>
      <c r="AU33" s="329"/>
      <c r="AV33" s="331"/>
      <c r="AW33" s="157"/>
      <c r="AX33" s="158"/>
      <c r="AY33" s="159"/>
      <c r="AZ33" s="329">
        <v>11</v>
      </c>
      <c r="BA33" s="330"/>
      <c r="BB33" s="331"/>
      <c r="BC33" s="329">
        <v>52</v>
      </c>
      <c r="BD33" s="330"/>
      <c r="BE33" s="331"/>
    </row>
    <row r="34" spans="1:57" s="42" customFormat="1" ht="13.5" customHeight="1">
      <c r="A34" s="153" t="s">
        <v>21</v>
      </c>
      <c r="B34" s="329">
        <v>30</v>
      </c>
      <c r="C34" s="331"/>
      <c r="D34" s="371">
        <v>1080</v>
      </c>
      <c r="E34" s="371"/>
      <c r="F34" s="371"/>
      <c r="G34" s="372">
        <v>13</v>
      </c>
      <c r="H34" s="372"/>
      <c r="I34" s="372"/>
      <c r="J34" s="372">
        <v>458</v>
      </c>
      <c r="K34" s="372"/>
      <c r="L34" s="372"/>
      <c r="M34" s="372">
        <v>17</v>
      </c>
      <c r="N34" s="372"/>
      <c r="O34" s="372"/>
      <c r="P34" s="371">
        <v>612</v>
      </c>
      <c r="Q34" s="371"/>
      <c r="R34" s="371"/>
      <c r="S34" s="324">
        <v>1</v>
      </c>
      <c r="T34" s="324"/>
      <c r="U34" s="324"/>
      <c r="V34" s="324"/>
      <c r="W34" s="324"/>
      <c r="X34" s="324"/>
      <c r="Y34" s="324">
        <v>1</v>
      </c>
      <c r="Z34" s="324"/>
      <c r="AA34" s="324"/>
      <c r="AB34" s="324">
        <v>4</v>
      </c>
      <c r="AC34" s="324"/>
      <c r="AD34" s="324"/>
      <c r="AE34" s="324">
        <v>1</v>
      </c>
      <c r="AF34" s="324"/>
      <c r="AG34" s="324">
        <v>3</v>
      </c>
      <c r="AH34" s="324"/>
      <c r="AI34" s="324">
        <v>7</v>
      </c>
      <c r="AJ34" s="324"/>
      <c r="AK34" s="324"/>
      <c r="AL34" s="324">
        <v>3</v>
      </c>
      <c r="AM34" s="324"/>
      <c r="AN34" s="324">
        <v>4</v>
      </c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>
        <v>10</v>
      </c>
      <c r="BA34" s="324"/>
      <c r="BB34" s="324"/>
      <c r="BC34" s="324">
        <v>52</v>
      </c>
      <c r="BD34" s="324"/>
      <c r="BE34" s="324"/>
    </row>
    <row r="35" spans="1:57" s="42" customFormat="1" ht="13.5" customHeight="1">
      <c r="A35" s="153" t="s">
        <v>336</v>
      </c>
      <c r="B35" s="324">
        <v>12</v>
      </c>
      <c r="C35" s="324"/>
      <c r="D35" s="371">
        <v>432</v>
      </c>
      <c r="E35" s="371"/>
      <c r="F35" s="371"/>
      <c r="G35" s="372">
        <v>7</v>
      </c>
      <c r="H35" s="372"/>
      <c r="I35" s="372"/>
      <c r="J35" s="372">
        <v>252</v>
      </c>
      <c r="K35" s="372"/>
      <c r="L35" s="372"/>
      <c r="M35" s="372">
        <v>5</v>
      </c>
      <c r="N35" s="372"/>
      <c r="O35" s="372"/>
      <c r="P35" s="371">
        <v>180</v>
      </c>
      <c r="Q35" s="371"/>
      <c r="R35" s="371"/>
      <c r="S35" s="324">
        <v>2</v>
      </c>
      <c r="T35" s="324"/>
      <c r="U35" s="324"/>
      <c r="V35" s="324">
        <v>1</v>
      </c>
      <c r="W35" s="324"/>
      <c r="X35" s="324"/>
      <c r="Y35" s="324">
        <v>1</v>
      </c>
      <c r="Z35" s="324"/>
      <c r="AA35" s="324"/>
      <c r="AB35" s="324">
        <v>2</v>
      </c>
      <c r="AC35" s="324"/>
      <c r="AD35" s="324"/>
      <c r="AE35" s="324">
        <v>2</v>
      </c>
      <c r="AF35" s="324"/>
      <c r="AG35" s="324"/>
      <c r="AH35" s="324"/>
      <c r="AI35" s="324">
        <v>15</v>
      </c>
      <c r="AJ35" s="324"/>
      <c r="AK35" s="324"/>
      <c r="AL35" s="324">
        <v>7</v>
      </c>
      <c r="AM35" s="324"/>
      <c r="AN35" s="324">
        <v>8</v>
      </c>
      <c r="AO35" s="324"/>
      <c r="AP35" s="324">
        <v>4</v>
      </c>
      <c r="AQ35" s="324"/>
      <c r="AR35" s="324"/>
      <c r="AS35" s="324"/>
      <c r="AT35" s="324"/>
      <c r="AU35" s="324">
        <v>4</v>
      </c>
      <c r="AV35" s="324"/>
      <c r="AW35" s="324">
        <v>6</v>
      </c>
      <c r="AX35" s="324"/>
      <c r="AY35" s="324"/>
      <c r="AZ35" s="324">
        <v>2</v>
      </c>
      <c r="BA35" s="324"/>
      <c r="BB35" s="324"/>
      <c r="BC35" s="324">
        <v>43</v>
      </c>
      <c r="BD35" s="324"/>
      <c r="BE35" s="324"/>
    </row>
    <row r="36" spans="1:57" s="42" customFormat="1" ht="13.5" customHeight="1">
      <c r="A36" s="43" t="s">
        <v>6</v>
      </c>
      <c r="B36" s="328">
        <v>111</v>
      </c>
      <c r="C36" s="328"/>
      <c r="D36" s="332">
        <v>3996</v>
      </c>
      <c r="E36" s="332"/>
      <c r="F36" s="332"/>
      <c r="G36" s="332">
        <v>51</v>
      </c>
      <c r="H36" s="332"/>
      <c r="I36" s="332"/>
      <c r="J36" s="332">
        <v>1836</v>
      </c>
      <c r="K36" s="332"/>
      <c r="L36" s="332"/>
      <c r="M36" s="332">
        <v>60</v>
      </c>
      <c r="N36" s="332"/>
      <c r="O36" s="332"/>
      <c r="P36" s="332">
        <v>2160</v>
      </c>
      <c r="Q36" s="332"/>
      <c r="R36" s="332"/>
      <c r="S36" s="328">
        <v>7</v>
      </c>
      <c r="T36" s="328"/>
      <c r="U36" s="328"/>
      <c r="V36" s="328">
        <v>2</v>
      </c>
      <c r="W36" s="328"/>
      <c r="X36" s="328"/>
      <c r="Y36" s="328">
        <v>5</v>
      </c>
      <c r="Z36" s="328"/>
      <c r="AA36" s="328"/>
      <c r="AB36" s="328">
        <v>11</v>
      </c>
      <c r="AC36" s="328"/>
      <c r="AD36" s="328"/>
      <c r="AE36" s="328">
        <v>5</v>
      </c>
      <c r="AF36" s="328"/>
      <c r="AG36" s="328">
        <v>6</v>
      </c>
      <c r="AH36" s="328"/>
      <c r="AI36" s="328">
        <v>26</v>
      </c>
      <c r="AJ36" s="328"/>
      <c r="AK36" s="328"/>
      <c r="AL36" s="328">
        <v>10</v>
      </c>
      <c r="AM36" s="328"/>
      <c r="AN36" s="328">
        <v>16</v>
      </c>
      <c r="AO36" s="328"/>
      <c r="AP36" s="328">
        <v>4</v>
      </c>
      <c r="AQ36" s="328"/>
      <c r="AR36" s="328"/>
      <c r="AS36" s="328"/>
      <c r="AT36" s="328"/>
      <c r="AU36" s="328">
        <v>4</v>
      </c>
      <c r="AV36" s="328"/>
      <c r="AW36" s="328">
        <v>6</v>
      </c>
      <c r="AX36" s="328"/>
      <c r="AY36" s="328"/>
      <c r="AZ36" s="328">
        <v>34</v>
      </c>
      <c r="BA36" s="328"/>
      <c r="BB36" s="328"/>
      <c r="BC36" s="328">
        <v>199</v>
      </c>
      <c r="BD36" s="328"/>
      <c r="BE36" s="328"/>
    </row>
  </sheetData>
  <mergeCells count="202">
    <mergeCell ref="A3:A12"/>
    <mergeCell ref="AA3:AA12"/>
    <mergeCell ref="X3:Z4"/>
    <mergeCell ref="W3:W12"/>
    <mergeCell ref="T3:V4"/>
    <mergeCell ref="S3:S12"/>
    <mergeCell ref="O3:R4"/>
    <mergeCell ref="K3:N4"/>
    <mergeCell ref="J3:J12"/>
    <mergeCell ref="G3:I4"/>
    <mergeCell ref="G23:P23"/>
    <mergeCell ref="Y23:AO23"/>
    <mergeCell ref="AR23:AY23"/>
    <mergeCell ref="A19:E19"/>
    <mergeCell ref="G19:V19"/>
    <mergeCell ref="Y19:AE19"/>
    <mergeCell ref="G21:P21"/>
    <mergeCell ref="Y21:AO21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U35:AV35"/>
    <mergeCell ref="AW35:AY35"/>
    <mergeCell ref="AB34:AD34"/>
    <mergeCell ref="AE34:AF34"/>
    <mergeCell ref="BC35:BE35"/>
    <mergeCell ref="AI35:AK35"/>
    <mergeCell ref="AL35:AM35"/>
    <mergeCell ref="AN35:AO35"/>
    <mergeCell ref="AP35:AR35"/>
    <mergeCell ref="AS35:AT35"/>
    <mergeCell ref="BC34:BE34"/>
    <mergeCell ref="AN34:AO34"/>
    <mergeCell ref="AP34:AR34"/>
    <mergeCell ref="AS34:AT34"/>
    <mergeCell ref="AU34:AV34"/>
    <mergeCell ref="AW34:AY34"/>
    <mergeCell ref="AG34:AH34"/>
    <mergeCell ref="AI34:AK34"/>
    <mergeCell ref="AL34:AM34"/>
    <mergeCell ref="P33:R33"/>
    <mergeCell ref="S33:U33"/>
    <mergeCell ref="V33:X33"/>
    <mergeCell ref="Y33:AA33"/>
    <mergeCell ref="AB33:AD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L32:AM32"/>
    <mergeCell ref="AP32:AR32"/>
    <mergeCell ref="AS32:AT32"/>
    <mergeCell ref="AL33:AM33"/>
    <mergeCell ref="AN33:AO33"/>
    <mergeCell ref="AP33:AR33"/>
    <mergeCell ref="AS33:AT33"/>
    <mergeCell ref="AU33:AV33"/>
    <mergeCell ref="AE33:AF33"/>
    <mergeCell ref="AG33:AH33"/>
    <mergeCell ref="AI33:AK33"/>
    <mergeCell ref="AN32:AO32"/>
    <mergeCell ref="AW29:AY30"/>
    <mergeCell ref="BC33:BE33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BC32:BE32"/>
    <mergeCell ref="AI32:AK32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E30:AF30"/>
    <mergeCell ref="AG30:AH30"/>
    <mergeCell ref="AI30:AK30"/>
    <mergeCell ref="AZ2:BH2"/>
    <mergeCell ref="A2:AY2"/>
    <mergeCell ref="BB14:BC14"/>
    <mergeCell ref="BE3:BE12"/>
    <mergeCell ref="BF3:BF12"/>
    <mergeCell ref="AO3:AR4"/>
    <mergeCell ref="AS3:AS12"/>
    <mergeCell ref="BB16:BC16"/>
    <mergeCell ref="BB3:BC12"/>
    <mergeCell ref="BD3:BD12"/>
    <mergeCell ref="AZ5:AZ9"/>
    <mergeCell ref="BA5:BA9"/>
    <mergeCell ref="AX3:BA4"/>
    <mergeCell ref="BH3:BH12"/>
    <mergeCell ref="BG3:BG12"/>
    <mergeCell ref="AW3:AW12"/>
    <mergeCell ref="AT3:AV4"/>
    <mergeCell ref="AK3:AN4"/>
    <mergeCell ref="AJ3:AJ12"/>
    <mergeCell ref="AG3:AI4"/>
    <mergeCell ref="AF3:AF12"/>
    <mergeCell ref="AB3:AE4"/>
    <mergeCell ref="F3:F12"/>
    <mergeCell ref="B3:E4"/>
    <mergeCell ref="AU36:AV36"/>
    <mergeCell ref="AW36:AY36"/>
    <mergeCell ref="AZ36:BB36"/>
    <mergeCell ref="BC18:BG18"/>
    <mergeCell ref="A18:E18"/>
    <mergeCell ref="G18:M18"/>
    <mergeCell ref="O18:U18"/>
    <mergeCell ref="W18:AC18"/>
    <mergeCell ref="AE18:AK18"/>
    <mergeCell ref="AM18:AS18"/>
    <mergeCell ref="AU18:AY18"/>
    <mergeCell ref="A26:AY26"/>
    <mergeCell ref="A28:A31"/>
    <mergeCell ref="B28:R29"/>
    <mergeCell ref="S28:AA29"/>
    <mergeCell ref="AB28:AV28"/>
    <mergeCell ref="AW28:AY28"/>
    <mergeCell ref="BC28:BE30"/>
    <mergeCell ref="AB29:AH29"/>
    <mergeCell ref="AI29:AO29"/>
    <mergeCell ref="AP29:AV29"/>
    <mergeCell ref="B30:F30"/>
    <mergeCell ref="G30:L30"/>
    <mergeCell ref="AP30:AR30"/>
    <mergeCell ref="AZ32:BB32"/>
    <mergeCell ref="AZ28:BB30"/>
    <mergeCell ref="AZ31:BB31"/>
    <mergeCell ref="BC36:BE36"/>
    <mergeCell ref="AZ33:BB33"/>
    <mergeCell ref="AZ34:BB34"/>
    <mergeCell ref="AZ35:BB35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AB36:AD36"/>
    <mergeCell ref="AE36:AF36"/>
    <mergeCell ref="AG36:AH36"/>
    <mergeCell ref="AI36:AK36"/>
    <mergeCell ref="AL36:AM36"/>
    <mergeCell ref="AN36:AO36"/>
    <mergeCell ref="AP36:AR36"/>
    <mergeCell ref="AS36:AT36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55"/>
  <sheetViews>
    <sheetView tabSelected="1" topLeftCell="A63" zoomScale="80" zoomScaleNormal="80" workbookViewId="0">
      <selection activeCell="AH92" sqref="AH92"/>
    </sheetView>
  </sheetViews>
  <sheetFormatPr defaultColWidth="9.33203125" defaultRowHeight="15"/>
  <cols>
    <col min="1" max="1" width="16.5" style="22" customWidth="1"/>
    <col min="2" max="2" width="41.6640625" style="54" customWidth="1"/>
    <col min="3" max="3" width="9.33203125" style="44"/>
    <col min="4" max="7" width="9.33203125" style="25"/>
    <col min="8" max="8" width="12.33203125" style="28" customWidth="1"/>
    <col min="9" max="9" width="9.33203125" style="22"/>
    <col min="10" max="10" width="10" style="37" customWidth="1"/>
    <col min="11" max="12" width="9.33203125" style="25"/>
    <col min="13" max="13" width="9.33203125" style="28"/>
    <col min="14" max="15" width="9.33203125" style="22"/>
    <col min="16" max="18" width="9.33203125" style="28"/>
    <col min="19" max="20" width="9.33203125" style="22"/>
    <col min="21" max="21" width="8.83203125" style="23" customWidth="1"/>
    <col min="22" max="22" width="9.6640625" style="24" customWidth="1"/>
    <col min="23" max="23" width="8.83203125" style="38" customWidth="1"/>
    <col min="24" max="24" width="9.5" style="25" customWidth="1"/>
    <col min="25" max="28" width="8.83203125" style="25" customWidth="1"/>
    <col min="29" max="29" width="10.1640625" style="25" customWidth="1"/>
    <col min="30" max="30" width="8.83203125" style="25" customWidth="1"/>
    <col min="31" max="33" width="9.33203125" style="21"/>
    <col min="34" max="34" width="10.83203125" style="21" customWidth="1"/>
    <col min="35" max="16384" width="9.33203125" style="21"/>
  </cols>
  <sheetData>
    <row r="1" spans="1:34" s="47" customFormat="1" ht="12">
      <c r="A1" s="404" t="s">
        <v>40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</row>
    <row r="2" spans="1:34" s="48" customFormat="1" ht="5.25" customHeight="1">
      <c r="A2" s="406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07"/>
      <c r="P2" s="407"/>
      <c r="Q2" s="407"/>
      <c r="R2" s="407"/>
      <c r="S2" s="407"/>
      <c r="T2" s="407"/>
      <c r="U2" s="407"/>
      <c r="V2" s="407"/>
      <c r="W2" s="407"/>
      <c r="X2" s="407"/>
      <c r="Y2" s="407"/>
      <c r="Z2" s="407"/>
      <c r="AA2" s="407"/>
      <c r="AB2" s="407"/>
      <c r="AC2" s="407"/>
      <c r="AD2" s="407"/>
    </row>
    <row r="3" spans="1:34" s="48" customFormat="1" ht="19.5" customHeight="1">
      <c r="A3" s="408" t="s">
        <v>4</v>
      </c>
      <c r="B3" s="409" t="s">
        <v>58</v>
      </c>
      <c r="C3" s="411" t="s">
        <v>62</v>
      </c>
      <c r="D3" s="411"/>
      <c r="E3" s="411"/>
      <c r="F3" s="411"/>
      <c r="G3" s="411"/>
      <c r="H3" s="410" t="s">
        <v>41</v>
      </c>
      <c r="I3" s="411" t="s">
        <v>33</v>
      </c>
      <c r="J3" s="411"/>
      <c r="K3" s="411"/>
      <c r="L3" s="411"/>
      <c r="M3" s="411"/>
      <c r="N3" s="411"/>
      <c r="O3" s="411"/>
      <c r="P3" s="411"/>
      <c r="Q3" s="411"/>
      <c r="R3" s="411"/>
      <c r="S3" s="411"/>
      <c r="T3" s="411"/>
      <c r="U3" s="420" t="s">
        <v>42</v>
      </c>
      <c r="V3" s="421"/>
      <c r="W3" s="421"/>
      <c r="X3" s="421"/>
      <c r="Y3" s="421"/>
      <c r="Z3" s="421"/>
      <c r="AA3" s="421"/>
      <c r="AB3" s="421"/>
      <c r="AC3" s="421"/>
      <c r="AD3" s="421"/>
      <c r="AE3" s="316"/>
      <c r="AF3" s="316"/>
      <c r="AG3" s="316"/>
      <c r="AH3" s="316"/>
    </row>
    <row r="4" spans="1:34" s="48" customFormat="1" ht="39.75" customHeight="1">
      <c r="A4" s="408"/>
      <c r="B4" s="409"/>
      <c r="C4" s="411"/>
      <c r="D4" s="411"/>
      <c r="E4" s="411"/>
      <c r="F4" s="411"/>
      <c r="G4" s="411"/>
      <c r="H4" s="410"/>
      <c r="I4" s="410" t="s">
        <v>60</v>
      </c>
      <c r="J4" s="411" t="s">
        <v>39</v>
      </c>
      <c r="K4" s="411"/>
      <c r="L4" s="411"/>
      <c r="M4" s="411"/>
      <c r="N4" s="411"/>
      <c r="O4" s="411"/>
      <c r="P4" s="411"/>
      <c r="Q4" s="414" t="s">
        <v>192</v>
      </c>
      <c r="R4" s="414" t="s">
        <v>193</v>
      </c>
      <c r="S4" s="410" t="s">
        <v>183</v>
      </c>
      <c r="T4" s="410" t="s">
        <v>25</v>
      </c>
      <c r="U4" s="422"/>
      <c r="V4" s="423"/>
      <c r="W4" s="423"/>
      <c r="X4" s="423"/>
      <c r="Y4" s="423"/>
      <c r="Z4" s="423"/>
      <c r="AA4" s="423"/>
      <c r="AB4" s="423"/>
      <c r="AC4" s="423"/>
      <c r="AD4" s="423"/>
      <c r="AE4" s="424"/>
      <c r="AF4" s="424"/>
      <c r="AG4" s="424"/>
      <c r="AH4" s="424"/>
    </row>
    <row r="5" spans="1:34" s="48" customFormat="1" ht="21" customHeight="1">
      <c r="A5" s="408"/>
      <c r="B5" s="409"/>
      <c r="C5" s="411"/>
      <c r="D5" s="411"/>
      <c r="E5" s="411"/>
      <c r="F5" s="411"/>
      <c r="G5" s="411"/>
      <c r="H5" s="410"/>
      <c r="I5" s="410"/>
      <c r="J5" s="410" t="s">
        <v>65</v>
      </c>
      <c r="K5" s="411" t="s">
        <v>61</v>
      </c>
      <c r="L5" s="411"/>
      <c r="M5" s="411"/>
      <c r="N5" s="411"/>
      <c r="O5" s="413" t="s">
        <v>63</v>
      </c>
      <c r="P5" s="413"/>
      <c r="Q5" s="415"/>
      <c r="R5" s="415"/>
      <c r="S5" s="410"/>
      <c r="T5" s="410"/>
      <c r="U5" s="412" t="s">
        <v>43</v>
      </c>
      <c r="V5" s="412"/>
      <c r="W5" s="417" t="s">
        <v>44</v>
      </c>
      <c r="X5" s="418"/>
      <c r="Y5" s="418"/>
      <c r="Z5" s="418"/>
      <c r="AA5" s="412" t="s">
        <v>45</v>
      </c>
      <c r="AB5" s="419"/>
      <c r="AC5" s="419"/>
      <c r="AD5" s="419"/>
      <c r="AE5" s="412" t="s">
        <v>251</v>
      </c>
      <c r="AF5" s="419"/>
      <c r="AG5" s="419"/>
      <c r="AH5" s="419"/>
    </row>
    <row r="6" spans="1:34" s="48" customFormat="1" ht="162.75">
      <c r="A6" s="408"/>
      <c r="B6" s="409"/>
      <c r="C6" s="79" t="s">
        <v>46</v>
      </c>
      <c r="D6" s="79" t="s">
        <v>47</v>
      </c>
      <c r="E6" s="79" t="s">
        <v>59</v>
      </c>
      <c r="F6" s="79" t="s">
        <v>182</v>
      </c>
      <c r="G6" s="79" t="s">
        <v>66</v>
      </c>
      <c r="H6" s="410"/>
      <c r="I6" s="410"/>
      <c r="J6" s="410"/>
      <c r="K6" s="79" t="s">
        <v>197</v>
      </c>
      <c r="L6" s="79" t="s">
        <v>34</v>
      </c>
      <c r="M6" s="79" t="s">
        <v>35</v>
      </c>
      <c r="N6" s="79" t="s">
        <v>36</v>
      </c>
      <c r="O6" s="79" t="s">
        <v>37</v>
      </c>
      <c r="P6" s="79" t="s">
        <v>38</v>
      </c>
      <c r="Q6" s="416"/>
      <c r="R6" s="416"/>
      <c r="S6" s="410"/>
      <c r="T6" s="410"/>
      <c r="U6" s="80" t="s">
        <v>164</v>
      </c>
      <c r="V6" s="80" t="s">
        <v>343</v>
      </c>
      <c r="W6" s="81" t="s">
        <v>184</v>
      </c>
      <c r="X6" s="82" t="s">
        <v>344</v>
      </c>
      <c r="Y6" s="83" t="s">
        <v>185</v>
      </c>
      <c r="Z6" s="82" t="s">
        <v>345</v>
      </c>
      <c r="AA6" s="84" t="s">
        <v>186</v>
      </c>
      <c r="AB6" s="82" t="s">
        <v>346</v>
      </c>
      <c r="AC6" s="83" t="s">
        <v>187</v>
      </c>
      <c r="AD6" s="82" t="s">
        <v>347</v>
      </c>
      <c r="AE6" s="84" t="s">
        <v>186</v>
      </c>
      <c r="AF6" s="82" t="s">
        <v>348</v>
      </c>
      <c r="AG6" s="83" t="s">
        <v>187</v>
      </c>
      <c r="AH6" s="82" t="s">
        <v>349</v>
      </c>
    </row>
    <row r="7" spans="1:34" s="48" customFormat="1" ht="15.75">
      <c r="A7" s="85">
        <v>1</v>
      </c>
      <c r="B7" s="86">
        <v>2</v>
      </c>
      <c r="C7" s="87">
        <v>3</v>
      </c>
      <c r="D7" s="85">
        <v>4</v>
      </c>
      <c r="E7" s="85">
        <v>5</v>
      </c>
      <c r="F7" s="85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/>
      <c r="M7" s="85">
        <v>12</v>
      </c>
      <c r="N7" s="85">
        <v>13</v>
      </c>
      <c r="O7" s="85">
        <v>14</v>
      </c>
      <c r="P7" s="85">
        <v>15</v>
      </c>
      <c r="Q7" s="85">
        <v>16</v>
      </c>
      <c r="R7" s="85">
        <v>17</v>
      </c>
      <c r="S7" s="85">
        <v>18</v>
      </c>
      <c r="T7" s="85">
        <v>19</v>
      </c>
      <c r="U7" s="85">
        <v>20</v>
      </c>
      <c r="V7" s="85">
        <v>21</v>
      </c>
      <c r="W7" s="88">
        <v>22</v>
      </c>
      <c r="X7" s="88">
        <v>23</v>
      </c>
      <c r="Y7" s="88">
        <v>24</v>
      </c>
      <c r="Z7" s="88">
        <v>25</v>
      </c>
      <c r="AA7" s="88">
        <v>26</v>
      </c>
      <c r="AB7" s="88">
        <v>27</v>
      </c>
      <c r="AC7" s="88">
        <v>28</v>
      </c>
      <c r="AD7" s="125">
        <v>29</v>
      </c>
      <c r="AE7" s="133">
        <v>30</v>
      </c>
      <c r="AF7" s="133">
        <v>31</v>
      </c>
      <c r="AG7" s="133">
        <v>32</v>
      </c>
      <c r="AH7" s="133">
        <v>33</v>
      </c>
    </row>
    <row r="8" spans="1:34" s="48" customFormat="1" ht="65.25" customHeight="1">
      <c r="A8" s="89"/>
      <c r="B8" s="90" t="s">
        <v>64</v>
      </c>
      <c r="C8" s="87"/>
      <c r="D8" s="87"/>
      <c r="E8" s="87"/>
      <c r="F8" s="87"/>
      <c r="G8" s="87"/>
      <c r="H8" s="91">
        <f>H10+H26+H32+H36+H51+H84+H85</f>
        <v>5940</v>
      </c>
      <c r="I8" s="91">
        <f t="shared" ref="I8:AH8" si="0">I10+I26+I32+I36+I51+I84+I85</f>
        <v>46</v>
      </c>
      <c r="J8" s="91">
        <f t="shared" si="0"/>
        <v>3950</v>
      </c>
      <c r="K8" s="91">
        <f t="shared" si="0"/>
        <v>3562</v>
      </c>
      <c r="L8" s="91">
        <f t="shared" si="0"/>
        <v>1678</v>
      </c>
      <c r="M8" s="91">
        <f t="shared" si="0"/>
        <v>2230</v>
      </c>
      <c r="N8" s="91">
        <f t="shared" si="0"/>
        <v>32</v>
      </c>
      <c r="O8" s="91">
        <f t="shared" si="0"/>
        <v>396</v>
      </c>
      <c r="P8" s="91">
        <f t="shared" si="0"/>
        <v>936</v>
      </c>
      <c r="Q8" s="91">
        <f t="shared" si="0"/>
        <v>102</v>
      </c>
      <c r="R8" s="91">
        <f t="shared" si="0"/>
        <v>48</v>
      </c>
      <c r="S8" s="91">
        <f t="shared" si="0"/>
        <v>102</v>
      </c>
      <c r="T8" s="91">
        <f t="shared" si="0"/>
        <v>0</v>
      </c>
      <c r="U8" s="91">
        <f t="shared" si="0"/>
        <v>612</v>
      </c>
      <c r="V8" s="91">
        <f t="shared" si="0"/>
        <v>792</v>
      </c>
      <c r="W8" s="91">
        <f t="shared" si="0"/>
        <v>12</v>
      </c>
      <c r="X8" s="91">
        <f t="shared" si="0"/>
        <v>564</v>
      </c>
      <c r="Y8" s="91">
        <f t="shared" si="0"/>
        <v>4</v>
      </c>
      <c r="Z8" s="91">
        <f t="shared" si="0"/>
        <v>824</v>
      </c>
      <c r="AA8" s="91">
        <f t="shared" si="0"/>
        <v>6</v>
      </c>
      <c r="AB8" s="91">
        <f t="shared" si="0"/>
        <v>606</v>
      </c>
      <c r="AC8" s="91">
        <f t="shared" si="0"/>
        <v>14</v>
      </c>
      <c r="AD8" s="91">
        <f t="shared" si="0"/>
        <v>850</v>
      </c>
      <c r="AE8" s="91">
        <f t="shared" si="0"/>
        <v>4</v>
      </c>
      <c r="AF8" s="91">
        <f t="shared" si="0"/>
        <v>572</v>
      </c>
      <c r="AG8" s="91">
        <f t="shared" si="0"/>
        <v>6</v>
      </c>
      <c r="AH8" s="91">
        <f t="shared" si="0"/>
        <v>822</v>
      </c>
    </row>
    <row r="9" spans="1:34" s="49" customFormat="1" ht="31.5" customHeight="1">
      <c r="A9" s="89"/>
      <c r="B9" s="90" t="s">
        <v>23</v>
      </c>
      <c r="C9" s="87"/>
      <c r="D9" s="87"/>
      <c r="E9" s="87"/>
      <c r="F9" s="87"/>
      <c r="G9" s="87"/>
      <c r="H9" s="91"/>
      <c r="I9" s="91"/>
      <c r="J9" s="91"/>
      <c r="K9" s="91"/>
      <c r="L9" s="91"/>
      <c r="M9" s="91"/>
      <c r="N9" s="91"/>
      <c r="O9" s="87"/>
      <c r="P9" s="87"/>
      <c r="Q9" s="87"/>
      <c r="R9" s="87"/>
      <c r="S9" s="87"/>
      <c r="T9" s="87"/>
      <c r="U9" s="94"/>
      <c r="V9" s="94"/>
      <c r="W9" s="94">
        <v>12</v>
      </c>
      <c r="X9" s="94">
        <v>492</v>
      </c>
      <c r="Y9" s="94">
        <v>4</v>
      </c>
      <c r="Z9" s="93">
        <v>608</v>
      </c>
      <c r="AA9" s="94">
        <v>6</v>
      </c>
      <c r="AB9" s="94">
        <v>462</v>
      </c>
      <c r="AC9" s="94">
        <v>4</v>
      </c>
      <c r="AD9" s="126">
        <v>608</v>
      </c>
      <c r="AE9" s="126">
        <v>4</v>
      </c>
      <c r="AF9" s="126">
        <v>248</v>
      </c>
      <c r="AG9" s="126">
        <v>16</v>
      </c>
      <c r="AH9" s="126">
        <v>164</v>
      </c>
    </row>
    <row r="10" spans="1:34" s="48" customFormat="1" ht="20.25" customHeight="1">
      <c r="A10" s="92" t="s">
        <v>206</v>
      </c>
      <c r="B10" s="92" t="s">
        <v>207</v>
      </c>
      <c r="C10" s="92">
        <v>4</v>
      </c>
      <c r="D10" s="92"/>
      <c r="E10" s="92">
        <v>9</v>
      </c>
      <c r="F10" s="92"/>
      <c r="G10" s="92"/>
      <c r="H10" s="92">
        <f>+H11+H12+H13+H14+H15+H16+H17+H18+H19+H20+H21+H22+H23+H24+H25</f>
        <v>1476</v>
      </c>
      <c r="I10" s="92">
        <f t="shared" ref="I10:AD10" si="1">+I11+I12+I13+I14+I15+I16+I17+I18+I19+I20+I21+I22+I23+I24+I25</f>
        <v>0</v>
      </c>
      <c r="J10" s="92">
        <f t="shared" si="1"/>
        <v>1404</v>
      </c>
      <c r="K10" s="92">
        <f t="shared" si="1"/>
        <v>684</v>
      </c>
      <c r="L10" s="92">
        <f t="shared" si="1"/>
        <v>688</v>
      </c>
      <c r="M10" s="92">
        <f t="shared" si="1"/>
        <v>684</v>
      </c>
      <c r="N10" s="92">
        <f t="shared" si="1"/>
        <v>32</v>
      </c>
      <c r="O10" s="92">
        <f t="shared" si="1"/>
        <v>0</v>
      </c>
      <c r="P10" s="92">
        <f t="shared" si="1"/>
        <v>0</v>
      </c>
      <c r="Q10" s="92">
        <f t="shared" si="1"/>
        <v>40</v>
      </c>
      <c r="R10" s="92">
        <f t="shared" si="1"/>
        <v>8</v>
      </c>
      <c r="S10" s="92">
        <f t="shared" si="1"/>
        <v>24</v>
      </c>
      <c r="T10" s="92">
        <f t="shared" si="1"/>
        <v>0</v>
      </c>
      <c r="U10" s="92">
        <f t="shared" si="1"/>
        <v>612</v>
      </c>
      <c r="V10" s="92">
        <f t="shared" si="1"/>
        <v>756</v>
      </c>
      <c r="W10" s="92">
        <f t="shared" si="1"/>
        <v>0</v>
      </c>
      <c r="X10" s="92">
        <f>+X11+X12+X13+X14+X15+X16+X17+X18+X19+X20+X21+X22+X23+X24+X25</f>
        <v>36</v>
      </c>
      <c r="Y10" s="92">
        <f t="shared" si="1"/>
        <v>0</v>
      </c>
      <c r="Z10" s="92">
        <f t="shared" si="1"/>
        <v>0</v>
      </c>
      <c r="AA10" s="92">
        <f t="shared" si="1"/>
        <v>0</v>
      </c>
      <c r="AB10" s="92">
        <f t="shared" si="1"/>
        <v>0</v>
      </c>
      <c r="AC10" s="92">
        <f t="shared" si="1"/>
        <v>0</v>
      </c>
      <c r="AD10" s="127">
        <f t="shared" si="1"/>
        <v>0</v>
      </c>
      <c r="AE10" s="127"/>
      <c r="AF10" s="127"/>
      <c r="AG10" s="127"/>
      <c r="AH10" s="127"/>
    </row>
    <row r="11" spans="1:34" s="49" customFormat="1" ht="15.75">
      <c r="A11" s="99" t="s">
        <v>322</v>
      </c>
      <c r="B11" s="152" t="s">
        <v>48</v>
      </c>
      <c r="C11" s="180">
        <v>2</v>
      </c>
      <c r="D11" s="180"/>
      <c r="E11" s="180"/>
      <c r="F11" s="180"/>
      <c r="G11" s="180"/>
      <c r="H11" s="181">
        <v>72</v>
      </c>
      <c r="I11" s="182"/>
      <c r="J11" s="181">
        <v>54</v>
      </c>
      <c r="K11" s="183">
        <f>M11</f>
        <v>36</v>
      </c>
      <c r="L11" s="181">
        <f>J11-M11</f>
        <v>18</v>
      </c>
      <c r="M11" s="183">
        <v>36</v>
      </c>
      <c r="N11" s="184"/>
      <c r="O11" s="182"/>
      <c r="P11" s="182"/>
      <c r="Q11" s="154">
        <v>10</v>
      </c>
      <c r="R11" s="154">
        <v>2</v>
      </c>
      <c r="S11" s="154">
        <v>6</v>
      </c>
      <c r="T11" s="182"/>
      <c r="U11" s="155">
        <v>25</v>
      </c>
      <c r="V11" s="155">
        <v>29</v>
      </c>
      <c r="W11" s="185"/>
      <c r="X11" s="186"/>
      <c r="Y11" s="155"/>
      <c r="Z11" s="176"/>
      <c r="AA11" s="155"/>
      <c r="AB11" s="155"/>
      <c r="AC11" s="155"/>
      <c r="AD11" s="125"/>
      <c r="AE11" s="163"/>
      <c r="AF11" s="187"/>
      <c r="AG11" s="187"/>
      <c r="AH11" s="187"/>
    </row>
    <row r="12" spans="1:34" s="48" customFormat="1" ht="15.75">
      <c r="A12" s="99" t="s">
        <v>323</v>
      </c>
      <c r="B12" s="152" t="s">
        <v>49</v>
      </c>
      <c r="C12" s="180"/>
      <c r="D12" s="180"/>
      <c r="E12" s="180">
        <v>2</v>
      </c>
      <c r="F12" s="180"/>
      <c r="G12" s="180"/>
      <c r="H12" s="181">
        <v>108</v>
      </c>
      <c r="I12" s="182"/>
      <c r="J12" s="181">
        <f>U12+V12+X12+Z12+AB12+AD12</f>
        <v>108</v>
      </c>
      <c r="K12" s="183">
        <f>M12</f>
        <v>97</v>
      </c>
      <c r="L12" s="181">
        <v>11</v>
      </c>
      <c r="M12" s="183">
        <v>97</v>
      </c>
      <c r="N12" s="184"/>
      <c r="O12" s="182"/>
      <c r="P12" s="182"/>
      <c r="Q12" s="154"/>
      <c r="R12" s="154"/>
      <c r="S12" s="154"/>
      <c r="T12" s="182"/>
      <c r="U12" s="155">
        <v>43</v>
      </c>
      <c r="V12" s="155">
        <v>65</v>
      </c>
      <c r="W12" s="185"/>
      <c r="X12" s="186"/>
      <c r="Y12" s="155"/>
      <c r="Z12" s="176"/>
      <c r="AA12" s="155"/>
      <c r="AB12" s="155"/>
      <c r="AC12" s="155"/>
      <c r="AD12" s="125"/>
      <c r="AE12" s="163"/>
      <c r="AF12" s="187"/>
      <c r="AG12" s="187"/>
      <c r="AH12" s="187"/>
    </row>
    <row r="13" spans="1:34" s="48" customFormat="1" ht="15.75">
      <c r="A13" s="99" t="s">
        <v>324</v>
      </c>
      <c r="B13" s="152" t="s">
        <v>252</v>
      </c>
      <c r="C13" s="180"/>
      <c r="D13" s="180"/>
      <c r="E13" s="180">
        <v>2</v>
      </c>
      <c r="F13" s="180"/>
      <c r="G13" s="180"/>
      <c r="H13" s="181">
        <f t="shared" ref="H13:H23" si="2">J13+Q13+R13+S13</f>
        <v>136</v>
      </c>
      <c r="I13" s="182"/>
      <c r="J13" s="181">
        <f t="shared" ref="J13:J23" si="3">U13+V13+X13+Z13+AB13+AD13</f>
        <v>136</v>
      </c>
      <c r="K13" s="183">
        <f t="shared" ref="K13:K23" si="4">M13</f>
        <v>16</v>
      </c>
      <c r="L13" s="181">
        <v>120</v>
      </c>
      <c r="M13" s="183">
        <v>16</v>
      </c>
      <c r="N13" s="184"/>
      <c r="O13" s="182"/>
      <c r="P13" s="182"/>
      <c r="Q13" s="155"/>
      <c r="R13" s="155"/>
      <c r="S13" s="155"/>
      <c r="T13" s="182"/>
      <c r="U13" s="155">
        <v>68</v>
      </c>
      <c r="V13" s="155">
        <v>68</v>
      </c>
      <c r="W13" s="185"/>
      <c r="X13" s="186"/>
      <c r="Y13" s="155"/>
      <c r="Z13" s="176"/>
      <c r="AA13" s="155"/>
      <c r="AB13" s="155"/>
      <c r="AC13" s="155"/>
      <c r="AD13" s="125"/>
      <c r="AE13" s="163"/>
      <c r="AF13" s="187"/>
      <c r="AG13" s="187"/>
      <c r="AH13" s="187"/>
    </row>
    <row r="14" spans="1:34" s="48" customFormat="1" ht="15.75">
      <c r="A14" s="99" t="s">
        <v>325</v>
      </c>
      <c r="B14" s="152" t="s">
        <v>195</v>
      </c>
      <c r="C14" s="180"/>
      <c r="D14" s="180"/>
      <c r="E14" s="180">
        <v>2</v>
      </c>
      <c r="F14" s="180"/>
      <c r="G14" s="180"/>
      <c r="H14" s="181">
        <v>72</v>
      </c>
      <c r="I14" s="182"/>
      <c r="J14" s="181">
        <f t="shared" si="3"/>
        <v>72</v>
      </c>
      <c r="K14" s="183">
        <f t="shared" si="4"/>
        <v>34</v>
      </c>
      <c r="L14" s="181">
        <f>J14-M14</f>
        <v>38</v>
      </c>
      <c r="M14" s="183">
        <v>34</v>
      </c>
      <c r="N14" s="184"/>
      <c r="O14" s="182"/>
      <c r="P14" s="182"/>
      <c r="Q14" s="155"/>
      <c r="R14" s="155"/>
      <c r="S14" s="155"/>
      <c r="T14" s="182"/>
      <c r="U14" s="155">
        <v>34</v>
      </c>
      <c r="V14" s="155">
        <v>38</v>
      </c>
      <c r="W14" s="185"/>
      <c r="X14" s="186"/>
      <c r="Y14" s="155"/>
      <c r="Z14" s="176"/>
      <c r="AA14" s="155"/>
      <c r="AB14" s="155"/>
      <c r="AC14" s="155"/>
      <c r="AD14" s="125"/>
      <c r="AE14" s="163"/>
      <c r="AF14" s="187"/>
      <c r="AG14" s="187"/>
      <c r="AH14" s="187"/>
    </row>
    <row r="15" spans="1:34" s="48" customFormat="1" ht="15.75">
      <c r="A15" s="99" t="s">
        <v>326</v>
      </c>
      <c r="B15" s="152" t="s">
        <v>196</v>
      </c>
      <c r="C15" s="180"/>
      <c r="D15" s="180"/>
      <c r="E15" s="180">
        <v>2</v>
      </c>
      <c r="F15" s="180"/>
      <c r="G15" s="180"/>
      <c r="H15" s="181">
        <v>72</v>
      </c>
      <c r="I15" s="182"/>
      <c r="J15" s="181">
        <f t="shared" si="3"/>
        <v>72</v>
      </c>
      <c r="K15" s="183">
        <f t="shared" si="4"/>
        <v>34</v>
      </c>
      <c r="L15" s="181">
        <v>38</v>
      </c>
      <c r="M15" s="183">
        <v>34</v>
      </c>
      <c r="N15" s="184"/>
      <c r="O15" s="182"/>
      <c r="P15" s="182"/>
      <c r="Q15" s="155"/>
      <c r="R15" s="155"/>
      <c r="S15" s="155"/>
      <c r="T15" s="182"/>
      <c r="U15" s="155">
        <v>34</v>
      </c>
      <c r="V15" s="155">
        <v>38</v>
      </c>
      <c r="W15" s="185"/>
      <c r="X15" s="186"/>
      <c r="Y15" s="155"/>
      <c r="Z15" s="176"/>
      <c r="AA15" s="155"/>
      <c r="AB15" s="155"/>
      <c r="AC15" s="155"/>
      <c r="AD15" s="125"/>
      <c r="AE15" s="163"/>
      <c r="AF15" s="187"/>
      <c r="AG15" s="187"/>
      <c r="AH15" s="187"/>
    </row>
    <row r="16" spans="1:34" s="48" customFormat="1" ht="15.75">
      <c r="A16" s="99" t="s">
        <v>327</v>
      </c>
      <c r="B16" s="152" t="s">
        <v>209</v>
      </c>
      <c r="C16" s="188"/>
      <c r="D16" s="188"/>
      <c r="E16" s="188">
        <v>2</v>
      </c>
      <c r="F16" s="188"/>
      <c r="G16" s="188"/>
      <c r="H16" s="181">
        <f t="shared" si="2"/>
        <v>72</v>
      </c>
      <c r="I16" s="182"/>
      <c r="J16" s="181">
        <f t="shared" si="3"/>
        <v>72</v>
      </c>
      <c r="K16" s="183">
        <f t="shared" si="4"/>
        <v>70</v>
      </c>
      <c r="L16" s="181">
        <f>J16-M16</f>
        <v>2</v>
      </c>
      <c r="M16" s="183">
        <v>70</v>
      </c>
      <c r="N16" s="184"/>
      <c r="O16" s="182"/>
      <c r="P16" s="182"/>
      <c r="Q16" s="155"/>
      <c r="R16" s="155"/>
      <c r="S16" s="155"/>
      <c r="T16" s="182"/>
      <c r="U16" s="155">
        <v>34</v>
      </c>
      <c r="V16" s="155">
        <v>38</v>
      </c>
      <c r="W16" s="185"/>
      <c r="X16" s="186"/>
      <c r="Y16" s="155"/>
      <c r="Z16" s="176"/>
      <c r="AA16" s="155"/>
      <c r="AB16" s="155"/>
      <c r="AC16" s="155"/>
      <c r="AD16" s="125"/>
      <c r="AE16" s="163"/>
      <c r="AF16" s="187"/>
      <c r="AG16" s="187"/>
      <c r="AH16" s="187"/>
    </row>
    <row r="17" spans="1:34" s="48" customFormat="1" ht="15.75">
      <c r="A17" s="99" t="s">
        <v>328</v>
      </c>
      <c r="B17" s="152" t="s">
        <v>1</v>
      </c>
      <c r="C17" s="188">
        <v>2</v>
      </c>
      <c r="D17" s="188"/>
      <c r="E17" s="188"/>
      <c r="F17" s="188"/>
      <c r="G17" s="188">
        <v>1</v>
      </c>
      <c r="H17" s="189">
        <v>340</v>
      </c>
      <c r="I17" s="182"/>
      <c r="J17" s="181">
        <f t="shared" si="3"/>
        <v>322</v>
      </c>
      <c r="K17" s="183">
        <f t="shared" si="4"/>
        <v>94</v>
      </c>
      <c r="L17" s="181">
        <v>228</v>
      </c>
      <c r="M17" s="183">
        <v>94</v>
      </c>
      <c r="N17" s="184"/>
      <c r="O17" s="182"/>
      <c r="P17" s="182"/>
      <c r="Q17" s="155">
        <v>10</v>
      </c>
      <c r="R17" s="155">
        <v>2</v>
      </c>
      <c r="S17" s="155">
        <v>6</v>
      </c>
      <c r="T17" s="182"/>
      <c r="U17" s="156">
        <v>170</v>
      </c>
      <c r="V17" s="156">
        <v>152</v>
      </c>
      <c r="W17" s="190"/>
      <c r="X17" s="191"/>
      <c r="Y17" s="155"/>
      <c r="Z17" s="192"/>
      <c r="AA17" s="155"/>
      <c r="AB17" s="155"/>
      <c r="AC17" s="155"/>
      <c r="AD17" s="125"/>
      <c r="AE17" s="163"/>
      <c r="AF17" s="187"/>
      <c r="AG17" s="187"/>
      <c r="AH17" s="187"/>
    </row>
    <row r="18" spans="1:34" s="48" customFormat="1" ht="16.5" customHeight="1">
      <c r="A18" s="99" t="s">
        <v>329</v>
      </c>
      <c r="B18" s="152" t="s">
        <v>253</v>
      </c>
      <c r="C18" s="188">
        <v>2</v>
      </c>
      <c r="D18" s="188"/>
      <c r="E18" s="188">
        <v>3</v>
      </c>
      <c r="F18" s="188"/>
      <c r="G18" s="188">
        <v>1</v>
      </c>
      <c r="H18" s="181">
        <f t="shared" si="2"/>
        <v>144</v>
      </c>
      <c r="I18" s="182"/>
      <c r="J18" s="181">
        <f t="shared" si="3"/>
        <v>126</v>
      </c>
      <c r="K18" s="183">
        <f t="shared" si="4"/>
        <v>112</v>
      </c>
      <c r="L18" s="181">
        <f>J18-M18</f>
        <v>14</v>
      </c>
      <c r="M18" s="155">
        <v>112</v>
      </c>
      <c r="N18" s="193"/>
      <c r="O18" s="182"/>
      <c r="P18" s="182"/>
      <c r="Q18" s="155">
        <v>10</v>
      </c>
      <c r="R18" s="155">
        <v>2</v>
      </c>
      <c r="S18" s="155">
        <v>6</v>
      </c>
      <c r="T18" s="182"/>
      <c r="U18" s="194">
        <v>34</v>
      </c>
      <c r="V18" s="194">
        <v>56</v>
      </c>
      <c r="W18" s="190"/>
      <c r="X18" s="192">
        <v>36</v>
      </c>
      <c r="Y18" s="155"/>
      <c r="Z18" s="192"/>
      <c r="AA18" s="155"/>
      <c r="AB18" s="155"/>
      <c r="AC18" s="155"/>
      <c r="AD18" s="125"/>
      <c r="AE18" s="163"/>
      <c r="AF18" s="187"/>
      <c r="AG18" s="187"/>
      <c r="AH18" s="187"/>
    </row>
    <row r="19" spans="1:34" s="48" customFormat="1" ht="15.75" customHeight="1">
      <c r="A19" s="99" t="s">
        <v>330</v>
      </c>
      <c r="B19" s="152" t="s">
        <v>0</v>
      </c>
      <c r="C19" s="195"/>
      <c r="D19" s="188">
        <v>1</v>
      </c>
      <c r="E19" s="188">
        <v>2</v>
      </c>
      <c r="F19" s="195"/>
      <c r="G19" s="195"/>
      <c r="H19" s="181">
        <f t="shared" si="2"/>
        <v>72</v>
      </c>
      <c r="I19" s="196"/>
      <c r="J19" s="181">
        <f t="shared" si="3"/>
        <v>72</v>
      </c>
      <c r="K19" s="183">
        <f t="shared" si="4"/>
        <v>66</v>
      </c>
      <c r="L19" s="181">
        <v>6</v>
      </c>
      <c r="M19" s="183">
        <v>66</v>
      </c>
      <c r="N19" s="150"/>
      <c r="O19" s="196"/>
      <c r="P19" s="196"/>
      <c r="Q19" s="155"/>
      <c r="R19" s="155"/>
      <c r="S19" s="155"/>
      <c r="T19" s="196"/>
      <c r="U19" s="155">
        <v>34</v>
      </c>
      <c r="V19" s="155">
        <v>38</v>
      </c>
      <c r="W19" s="185"/>
      <c r="X19" s="186"/>
      <c r="Y19" s="150"/>
      <c r="Z19" s="176"/>
      <c r="AA19" s="150"/>
      <c r="AB19" s="150"/>
      <c r="AC19" s="150"/>
      <c r="AD19" s="197"/>
      <c r="AE19" s="163"/>
      <c r="AF19" s="187"/>
      <c r="AG19" s="187"/>
      <c r="AH19" s="187"/>
    </row>
    <row r="20" spans="1:34" s="49" customFormat="1" ht="31.5">
      <c r="A20" s="99" t="s">
        <v>331</v>
      </c>
      <c r="B20" s="152" t="s">
        <v>210</v>
      </c>
      <c r="C20" s="180"/>
      <c r="D20" s="180"/>
      <c r="E20" s="180">
        <v>2</v>
      </c>
      <c r="F20" s="180"/>
      <c r="G20" s="180"/>
      <c r="H20" s="181">
        <f t="shared" si="2"/>
        <v>68</v>
      </c>
      <c r="I20" s="182"/>
      <c r="J20" s="181">
        <f t="shared" si="3"/>
        <v>68</v>
      </c>
      <c r="K20" s="183">
        <v>46</v>
      </c>
      <c r="L20" s="181">
        <v>22</v>
      </c>
      <c r="M20" s="155">
        <v>46</v>
      </c>
      <c r="N20" s="150"/>
      <c r="O20" s="182"/>
      <c r="P20" s="182"/>
      <c r="Q20" s="155"/>
      <c r="R20" s="155"/>
      <c r="S20" s="155"/>
      <c r="T20" s="182"/>
      <c r="U20" s="194">
        <v>34</v>
      </c>
      <c r="V20" s="194">
        <v>34</v>
      </c>
      <c r="W20" s="185"/>
      <c r="X20" s="186"/>
      <c r="Y20" s="155"/>
      <c r="Z20" s="176"/>
      <c r="AA20" s="155"/>
      <c r="AB20" s="155"/>
      <c r="AC20" s="155"/>
      <c r="AD20" s="125"/>
      <c r="AE20" s="163"/>
      <c r="AF20" s="187"/>
      <c r="AG20" s="187"/>
      <c r="AH20" s="187"/>
    </row>
    <row r="21" spans="1:34" s="50" customFormat="1" ht="15.75">
      <c r="A21" s="99" t="s">
        <v>332</v>
      </c>
      <c r="B21" s="152" t="s">
        <v>68</v>
      </c>
      <c r="C21" s="180">
        <v>2</v>
      </c>
      <c r="D21" s="180"/>
      <c r="E21" s="180"/>
      <c r="F21" s="180"/>
      <c r="G21" s="180">
        <v>1</v>
      </c>
      <c r="H21" s="181">
        <f t="shared" si="2"/>
        <v>144</v>
      </c>
      <c r="I21" s="182"/>
      <c r="J21" s="181">
        <f t="shared" si="3"/>
        <v>126</v>
      </c>
      <c r="K21" s="183">
        <f t="shared" si="4"/>
        <v>26</v>
      </c>
      <c r="L21" s="181">
        <v>100</v>
      </c>
      <c r="M21" s="155">
        <v>26</v>
      </c>
      <c r="N21" s="150"/>
      <c r="O21" s="182"/>
      <c r="P21" s="182"/>
      <c r="Q21" s="155">
        <v>10</v>
      </c>
      <c r="R21" s="155">
        <v>2</v>
      </c>
      <c r="S21" s="155">
        <v>6</v>
      </c>
      <c r="T21" s="182"/>
      <c r="U21" s="194">
        <v>34</v>
      </c>
      <c r="V21" s="194">
        <v>92</v>
      </c>
      <c r="W21" s="185"/>
      <c r="X21" s="186"/>
      <c r="Y21" s="155"/>
      <c r="Z21" s="176"/>
      <c r="AA21" s="155"/>
      <c r="AB21" s="155"/>
      <c r="AC21" s="155"/>
      <c r="AD21" s="125"/>
      <c r="AE21" s="163"/>
      <c r="AF21" s="198"/>
      <c r="AG21" s="198"/>
      <c r="AH21" s="198"/>
    </row>
    <row r="22" spans="1:34" s="48" customFormat="1" ht="15.75">
      <c r="A22" s="99" t="s">
        <v>333</v>
      </c>
      <c r="B22" s="152" t="s">
        <v>254</v>
      </c>
      <c r="C22" s="180"/>
      <c r="D22" s="180"/>
      <c r="E22" s="180">
        <v>2</v>
      </c>
      <c r="F22" s="180"/>
      <c r="G22" s="180"/>
      <c r="H22" s="181">
        <f t="shared" si="2"/>
        <v>72</v>
      </c>
      <c r="I22" s="199">
        <f>I23+I25</f>
        <v>0</v>
      </c>
      <c r="J22" s="181">
        <f t="shared" si="3"/>
        <v>72</v>
      </c>
      <c r="K22" s="183">
        <f t="shared" si="4"/>
        <v>28</v>
      </c>
      <c r="L22" s="181">
        <v>44</v>
      </c>
      <c r="M22" s="183">
        <v>28</v>
      </c>
      <c r="N22" s="184"/>
      <c r="O22" s="199"/>
      <c r="P22" s="199"/>
      <c r="Q22" s="155"/>
      <c r="R22" s="155"/>
      <c r="S22" s="155"/>
      <c r="T22" s="199">
        <f>T23+T25</f>
        <v>0</v>
      </c>
      <c r="U22" s="155">
        <v>34</v>
      </c>
      <c r="V22" s="155">
        <v>38</v>
      </c>
      <c r="W22" s="185"/>
      <c r="X22" s="186"/>
      <c r="Y22" s="155"/>
      <c r="Z22" s="176"/>
      <c r="AA22" s="155"/>
      <c r="AB22" s="155"/>
      <c r="AC22" s="155"/>
      <c r="AD22" s="125"/>
      <c r="AE22" s="163"/>
      <c r="AF22" s="187"/>
      <c r="AG22" s="187"/>
      <c r="AH22" s="187"/>
    </row>
    <row r="23" spans="1:34" s="48" customFormat="1" ht="15.75">
      <c r="A23" s="99" t="s">
        <v>334</v>
      </c>
      <c r="B23" s="152" t="s">
        <v>69</v>
      </c>
      <c r="C23" s="180"/>
      <c r="D23" s="180"/>
      <c r="E23" s="180">
        <v>2</v>
      </c>
      <c r="F23" s="180"/>
      <c r="G23" s="180"/>
      <c r="H23" s="181">
        <f t="shared" si="2"/>
        <v>72</v>
      </c>
      <c r="I23" s="200"/>
      <c r="J23" s="181">
        <f t="shared" si="3"/>
        <v>72</v>
      </c>
      <c r="K23" s="183">
        <f t="shared" si="4"/>
        <v>25</v>
      </c>
      <c r="L23" s="181">
        <v>47</v>
      </c>
      <c r="M23" s="183">
        <v>25</v>
      </c>
      <c r="N23" s="184"/>
      <c r="O23" s="200"/>
      <c r="P23" s="200"/>
      <c r="Q23" s="201"/>
      <c r="R23" s="201"/>
      <c r="S23" s="201"/>
      <c r="T23" s="200"/>
      <c r="U23" s="155">
        <v>34</v>
      </c>
      <c r="V23" s="155">
        <v>38</v>
      </c>
      <c r="W23" s="190"/>
      <c r="X23" s="192"/>
      <c r="Y23" s="155"/>
      <c r="Z23" s="176"/>
      <c r="AA23" s="155"/>
      <c r="AB23" s="155"/>
      <c r="AC23" s="155"/>
      <c r="AD23" s="125"/>
      <c r="AE23" s="163"/>
      <c r="AF23" s="187"/>
      <c r="AG23" s="187"/>
      <c r="AH23" s="187"/>
    </row>
    <row r="24" spans="1:34" s="48" customFormat="1" ht="15.75">
      <c r="A24" s="99"/>
      <c r="B24" s="152" t="s">
        <v>335</v>
      </c>
      <c r="C24" s="202"/>
      <c r="D24" s="202"/>
      <c r="E24" s="202"/>
      <c r="F24" s="202" t="s">
        <v>255</v>
      </c>
      <c r="G24" s="202"/>
      <c r="H24" s="203">
        <v>32</v>
      </c>
      <c r="I24" s="204"/>
      <c r="J24" s="205">
        <v>32</v>
      </c>
      <c r="K24" s="206"/>
      <c r="L24" s="207"/>
      <c r="M24" s="207"/>
      <c r="N24" s="208">
        <v>32</v>
      </c>
      <c r="O24" s="209"/>
      <c r="P24" s="209"/>
      <c r="Q24" s="210"/>
      <c r="R24" s="210"/>
      <c r="S24" s="210"/>
      <c r="T24" s="209"/>
      <c r="U24" s="207"/>
      <c r="V24" s="207">
        <v>32</v>
      </c>
      <c r="W24" s="185"/>
      <c r="X24" s="186"/>
      <c r="Y24" s="155"/>
      <c r="Z24" s="176"/>
      <c r="AA24" s="155"/>
      <c r="AB24" s="155"/>
      <c r="AC24" s="155"/>
      <c r="AD24" s="125"/>
      <c r="AE24" s="163"/>
      <c r="AF24" s="187"/>
      <c r="AG24" s="187"/>
      <c r="AH24" s="187"/>
    </row>
    <row r="25" spans="1:34" s="51" customFormat="1" ht="15.75">
      <c r="A25" s="211"/>
      <c r="B25" s="212"/>
      <c r="C25" s="211"/>
      <c r="D25" s="213"/>
      <c r="E25" s="211"/>
      <c r="F25" s="213"/>
      <c r="G25" s="213"/>
      <c r="H25" s="214"/>
      <c r="I25" s="213"/>
      <c r="J25" s="211"/>
      <c r="K25" s="172"/>
      <c r="L25" s="172"/>
      <c r="M25" s="172"/>
      <c r="N25" s="215"/>
      <c r="O25" s="213"/>
      <c r="P25" s="213"/>
      <c r="Q25" s="216"/>
      <c r="R25" s="216"/>
      <c r="S25" s="216"/>
      <c r="T25" s="213"/>
      <c r="U25" s="172"/>
      <c r="V25" s="172"/>
      <c r="W25" s="185"/>
      <c r="X25" s="186"/>
      <c r="Y25" s="155"/>
      <c r="Z25" s="176"/>
      <c r="AA25" s="155"/>
      <c r="AB25" s="155"/>
      <c r="AC25" s="155"/>
      <c r="AD25" s="125"/>
      <c r="AE25" s="163"/>
      <c r="AF25" s="217"/>
      <c r="AG25" s="217"/>
      <c r="AH25" s="217"/>
    </row>
    <row r="26" spans="1:34" s="52" customFormat="1" ht="36.75" customHeight="1">
      <c r="A26" s="97" t="s">
        <v>211</v>
      </c>
      <c r="B26" s="98" t="s">
        <v>212</v>
      </c>
      <c r="C26" s="218"/>
      <c r="D26" s="218"/>
      <c r="E26" s="219"/>
      <c r="F26" s="218"/>
      <c r="G26" s="218"/>
      <c r="H26" s="219">
        <f>H27+H28+H29+H30+H31</f>
        <v>468</v>
      </c>
      <c r="I26" s="219">
        <f t="shared" ref="I26:AH26" si="5">I27+I28+I29+I30+I31</f>
        <v>0</v>
      </c>
      <c r="J26" s="219">
        <f t="shared" si="5"/>
        <v>468</v>
      </c>
      <c r="K26" s="219">
        <f t="shared" si="5"/>
        <v>392</v>
      </c>
      <c r="L26" s="219">
        <f t="shared" si="5"/>
        <v>76</v>
      </c>
      <c r="M26" s="219">
        <f t="shared" si="5"/>
        <v>392</v>
      </c>
      <c r="N26" s="219">
        <f t="shared" si="5"/>
        <v>0</v>
      </c>
      <c r="O26" s="219">
        <f t="shared" si="5"/>
        <v>0</v>
      </c>
      <c r="P26" s="219">
        <f t="shared" si="5"/>
        <v>0</v>
      </c>
      <c r="Q26" s="219">
        <f t="shared" si="5"/>
        <v>0</v>
      </c>
      <c r="R26" s="219">
        <f t="shared" si="5"/>
        <v>0</v>
      </c>
      <c r="S26" s="219">
        <f t="shared" si="5"/>
        <v>0</v>
      </c>
      <c r="T26" s="219">
        <f t="shared" si="5"/>
        <v>0</v>
      </c>
      <c r="U26" s="219">
        <f t="shared" si="5"/>
        <v>0</v>
      </c>
      <c r="V26" s="219">
        <f t="shared" si="5"/>
        <v>0</v>
      </c>
      <c r="W26" s="219">
        <f t="shared" si="5"/>
        <v>0</v>
      </c>
      <c r="X26" s="219">
        <f t="shared" si="5"/>
        <v>108</v>
      </c>
      <c r="Y26" s="219">
        <f t="shared" si="5"/>
        <v>0</v>
      </c>
      <c r="Z26" s="219">
        <f t="shared" si="5"/>
        <v>122</v>
      </c>
      <c r="AA26" s="219">
        <f t="shared" si="5"/>
        <v>0</v>
      </c>
      <c r="AB26" s="219">
        <f t="shared" si="5"/>
        <v>62</v>
      </c>
      <c r="AC26" s="219">
        <f t="shared" si="5"/>
        <v>0</v>
      </c>
      <c r="AD26" s="219">
        <f t="shared" si="5"/>
        <v>60</v>
      </c>
      <c r="AE26" s="219">
        <f t="shared" si="5"/>
        <v>0</v>
      </c>
      <c r="AF26" s="219">
        <f t="shared" si="5"/>
        <v>68</v>
      </c>
      <c r="AG26" s="219">
        <f t="shared" si="5"/>
        <v>0</v>
      </c>
      <c r="AH26" s="219">
        <f t="shared" si="5"/>
        <v>48</v>
      </c>
    </row>
    <row r="27" spans="1:34" s="48" customFormat="1" ht="20.25" customHeight="1">
      <c r="A27" s="99" t="s">
        <v>213</v>
      </c>
      <c r="B27" s="100" t="s">
        <v>214</v>
      </c>
      <c r="C27" s="220"/>
      <c r="D27" s="221"/>
      <c r="E27" s="221">
        <v>8</v>
      </c>
      <c r="F27" s="87"/>
      <c r="G27" s="87"/>
      <c r="H27" s="143" t="s">
        <v>158</v>
      </c>
      <c r="I27" s="161"/>
      <c r="J27" s="151" t="s">
        <v>158</v>
      </c>
      <c r="K27" s="151" t="s">
        <v>138</v>
      </c>
      <c r="L27" s="151" t="s">
        <v>130</v>
      </c>
      <c r="M27" s="151" t="s">
        <v>138</v>
      </c>
      <c r="N27" s="87"/>
      <c r="O27" s="87"/>
      <c r="P27" s="87"/>
      <c r="Q27" s="222"/>
      <c r="R27" s="222"/>
      <c r="S27" s="222"/>
      <c r="T27" s="87"/>
      <c r="U27" s="87"/>
      <c r="V27" s="87"/>
      <c r="W27" s="150"/>
      <c r="X27" s="116"/>
      <c r="Y27" s="170"/>
      <c r="Z27" s="103"/>
      <c r="AA27" s="162"/>
      <c r="AB27" s="109"/>
      <c r="AC27" s="170"/>
      <c r="AD27" s="128"/>
      <c r="AE27" s="163"/>
      <c r="AF27" s="187"/>
      <c r="AG27" s="187"/>
      <c r="AH27" s="187">
        <v>48</v>
      </c>
    </row>
    <row r="28" spans="1:34" s="48" customFormat="1" ht="22.5" customHeight="1">
      <c r="A28" s="99" t="s">
        <v>215</v>
      </c>
      <c r="B28" s="100" t="s">
        <v>208</v>
      </c>
      <c r="C28" s="220"/>
      <c r="D28" s="221"/>
      <c r="E28" s="221" t="s">
        <v>114</v>
      </c>
      <c r="F28" s="87"/>
      <c r="G28" s="87"/>
      <c r="H28" s="143" t="s">
        <v>146</v>
      </c>
      <c r="I28" s="161"/>
      <c r="J28" s="151" t="s">
        <v>146</v>
      </c>
      <c r="K28" s="151" t="s">
        <v>128</v>
      </c>
      <c r="L28" s="151" t="s">
        <v>128</v>
      </c>
      <c r="M28" s="151" t="s">
        <v>128</v>
      </c>
      <c r="N28" s="87"/>
      <c r="O28" s="87"/>
      <c r="P28" s="87"/>
      <c r="Q28" s="222"/>
      <c r="R28" s="222"/>
      <c r="S28" s="222"/>
      <c r="T28" s="87"/>
      <c r="U28" s="87"/>
      <c r="V28" s="87"/>
      <c r="W28" s="150"/>
      <c r="X28" s="103">
        <v>36</v>
      </c>
      <c r="Y28" s="155"/>
      <c r="Z28" s="103"/>
      <c r="AA28" s="155"/>
      <c r="AB28" s="118"/>
      <c r="AC28" s="155"/>
      <c r="AD28" s="128"/>
      <c r="AE28" s="163"/>
      <c r="AF28" s="187"/>
      <c r="AG28" s="187"/>
      <c r="AH28" s="187"/>
    </row>
    <row r="29" spans="1:34" s="48" customFormat="1" ht="15.75">
      <c r="A29" s="99" t="s">
        <v>216</v>
      </c>
      <c r="B29" s="100" t="s">
        <v>203</v>
      </c>
      <c r="C29" s="220"/>
      <c r="D29" s="221"/>
      <c r="E29" s="221">
        <v>4</v>
      </c>
      <c r="F29" s="87"/>
      <c r="G29" s="154"/>
      <c r="H29" s="143" t="s">
        <v>158</v>
      </c>
      <c r="I29" s="161"/>
      <c r="J29" s="151" t="s">
        <v>158</v>
      </c>
      <c r="K29" s="151" t="s">
        <v>126</v>
      </c>
      <c r="L29" s="151" t="s">
        <v>142</v>
      </c>
      <c r="M29" s="151" t="s">
        <v>126</v>
      </c>
      <c r="N29" s="87"/>
      <c r="O29" s="87"/>
      <c r="P29" s="87"/>
      <c r="Q29" s="222"/>
      <c r="R29" s="222"/>
      <c r="S29" s="223"/>
      <c r="T29" s="87"/>
      <c r="U29" s="87"/>
      <c r="V29" s="87"/>
      <c r="W29" s="150"/>
      <c r="X29" s="103"/>
      <c r="Y29" s="155"/>
      <c r="Z29" s="103">
        <v>48</v>
      </c>
      <c r="AA29" s="155"/>
      <c r="AB29" s="118"/>
      <c r="AC29" s="155"/>
      <c r="AD29" s="128"/>
      <c r="AE29" s="163"/>
      <c r="AF29" s="187"/>
      <c r="AG29" s="187"/>
      <c r="AH29" s="187"/>
    </row>
    <row r="30" spans="1:34" s="52" customFormat="1" ht="18" customHeight="1">
      <c r="A30" s="99" t="s">
        <v>217</v>
      </c>
      <c r="B30" s="100" t="s">
        <v>218</v>
      </c>
      <c r="C30" s="220"/>
      <c r="D30" s="221"/>
      <c r="E30" s="221" t="s">
        <v>118</v>
      </c>
      <c r="F30" s="87"/>
      <c r="G30" s="87"/>
      <c r="H30" s="143" t="s">
        <v>257</v>
      </c>
      <c r="I30" s="161"/>
      <c r="J30" s="151" t="s">
        <v>257</v>
      </c>
      <c r="K30" s="151">
        <v>168</v>
      </c>
      <c r="L30" s="151"/>
      <c r="M30" s="151">
        <v>168</v>
      </c>
      <c r="N30" s="87"/>
      <c r="O30" s="87"/>
      <c r="P30" s="87"/>
      <c r="Q30" s="222"/>
      <c r="R30" s="222"/>
      <c r="S30" s="222"/>
      <c r="T30" s="87"/>
      <c r="U30" s="87"/>
      <c r="V30" s="87"/>
      <c r="W30" s="150"/>
      <c r="X30" s="109">
        <v>36</v>
      </c>
      <c r="Y30" s="155"/>
      <c r="Z30" s="103">
        <v>40</v>
      </c>
      <c r="AA30" s="155"/>
      <c r="AB30" s="109">
        <v>30</v>
      </c>
      <c r="AC30" s="155"/>
      <c r="AD30" s="128">
        <v>30</v>
      </c>
      <c r="AE30" s="163"/>
      <c r="AF30" s="163">
        <v>32</v>
      </c>
      <c r="AG30" s="163"/>
      <c r="AH30" s="163"/>
    </row>
    <row r="31" spans="1:34" s="52" customFormat="1" ht="20.25" customHeight="1">
      <c r="A31" s="99" t="s">
        <v>219</v>
      </c>
      <c r="B31" s="100" t="s">
        <v>0</v>
      </c>
      <c r="C31" s="220"/>
      <c r="D31" s="221"/>
      <c r="E31" s="221" t="s">
        <v>337</v>
      </c>
      <c r="F31" s="162"/>
      <c r="G31" s="162"/>
      <c r="H31" s="143" t="s">
        <v>257</v>
      </c>
      <c r="I31" s="162"/>
      <c r="J31" s="151" t="s">
        <v>257</v>
      </c>
      <c r="K31" s="151" t="s">
        <v>338</v>
      </c>
      <c r="L31" s="151" t="s">
        <v>117</v>
      </c>
      <c r="M31" s="151" t="s">
        <v>338</v>
      </c>
      <c r="N31" s="162"/>
      <c r="O31" s="162"/>
      <c r="P31" s="162"/>
      <c r="Q31" s="224"/>
      <c r="R31" s="224"/>
      <c r="S31" s="224"/>
      <c r="T31" s="162"/>
      <c r="U31" s="162"/>
      <c r="V31" s="162"/>
      <c r="W31" s="162"/>
      <c r="X31" s="110">
        <v>36</v>
      </c>
      <c r="Y31" s="162"/>
      <c r="Z31" s="99">
        <v>34</v>
      </c>
      <c r="AA31" s="162"/>
      <c r="AB31" s="110">
        <v>32</v>
      </c>
      <c r="AC31" s="162"/>
      <c r="AD31" s="129">
        <v>30</v>
      </c>
      <c r="AE31" s="163"/>
      <c r="AF31" s="163">
        <v>36</v>
      </c>
      <c r="AG31" s="163"/>
      <c r="AH31" s="163"/>
    </row>
    <row r="32" spans="1:34" s="48" customFormat="1" ht="15.75" customHeight="1">
      <c r="A32" s="97" t="s">
        <v>220</v>
      </c>
      <c r="B32" s="98" t="s">
        <v>221</v>
      </c>
      <c r="C32" s="219"/>
      <c r="D32" s="219"/>
      <c r="E32" s="219"/>
      <c r="F32" s="219"/>
      <c r="G32" s="219"/>
      <c r="H32" s="219">
        <f>H33+H34+H35</f>
        <v>150</v>
      </c>
      <c r="I32" s="219">
        <f t="shared" ref="I32:AH32" si="6">I33+I34+I35</f>
        <v>6</v>
      </c>
      <c r="J32" s="219">
        <f t="shared" si="6"/>
        <v>132</v>
      </c>
      <c r="K32" s="219">
        <f t="shared" si="6"/>
        <v>52</v>
      </c>
      <c r="L32" s="219">
        <f t="shared" si="6"/>
        <v>70</v>
      </c>
      <c r="M32" s="219">
        <f t="shared" si="6"/>
        <v>52</v>
      </c>
      <c r="N32" s="219">
        <f t="shared" si="6"/>
        <v>0</v>
      </c>
      <c r="O32" s="219">
        <f t="shared" si="6"/>
        <v>0</v>
      </c>
      <c r="P32" s="219">
        <f t="shared" si="6"/>
        <v>0</v>
      </c>
      <c r="Q32" s="219">
        <f t="shared" si="6"/>
        <v>2</v>
      </c>
      <c r="R32" s="219">
        <f t="shared" si="6"/>
        <v>4</v>
      </c>
      <c r="S32" s="219">
        <f t="shared" si="6"/>
        <v>6</v>
      </c>
      <c r="T32" s="219">
        <f t="shared" si="6"/>
        <v>0</v>
      </c>
      <c r="U32" s="219">
        <f t="shared" si="6"/>
        <v>0</v>
      </c>
      <c r="V32" s="219">
        <f t="shared" si="6"/>
        <v>0</v>
      </c>
      <c r="W32" s="219">
        <f t="shared" si="6"/>
        <v>2</v>
      </c>
      <c r="X32" s="219">
        <f t="shared" si="6"/>
        <v>60</v>
      </c>
      <c r="Y32" s="219">
        <f t="shared" si="6"/>
        <v>4</v>
      </c>
      <c r="Z32" s="219">
        <f t="shared" si="6"/>
        <v>72</v>
      </c>
      <c r="AA32" s="219">
        <f t="shared" si="6"/>
        <v>0</v>
      </c>
      <c r="AB32" s="219">
        <f t="shared" si="6"/>
        <v>0</v>
      </c>
      <c r="AC32" s="219">
        <f t="shared" si="6"/>
        <v>0</v>
      </c>
      <c r="AD32" s="219">
        <f t="shared" si="6"/>
        <v>0</v>
      </c>
      <c r="AE32" s="219">
        <f t="shared" si="6"/>
        <v>0</v>
      </c>
      <c r="AF32" s="219">
        <f t="shared" si="6"/>
        <v>0</v>
      </c>
      <c r="AG32" s="219">
        <f t="shared" si="6"/>
        <v>0</v>
      </c>
      <c r="AH32" s="219">
        <f t="shared" si="6"/>
        <v>0</v>
      </c>
    </row>
    <row r="33" spans="1:34" s="52" customFormat="1" ht="18.75" customHeight="1">
      <c r="A33" s="291" t="s">
        <v>222</v>
      </c>
      <c r="B33" s="292" t="s">
        <v>223</v>
      </c>
      <c r="C33" s="293">
        <v>3</v>
      </c>
      <c r="D33" s="294"/>
      <c r="E33" s="294"/>
      <c r="F33" s="302"/>
      <c r="G33" s="302"/>
      <c r="H33" s="297" t="s">
        <v>256</v>
      </c>
      <c r="I33" s="151" t="s">
        <v>113</v>
      </c>
      <c r="J33" s="151">
        <v>60</v>
      </c>
      <c r="K33" s="151" t="s">
        <v>130</v>
      </c>
      <c r="L33" s="151">
        <v>42</v>
      </c>
      <c r="M33" s="151" t="s">
        <v>130</v>
      </c>
      <c r="N33" s="150"/>
      <c r="O33" s="150"/>
      <c r="P33" s="150"/>
      <c r="Q33" s="223">
        <v>2</v>
      </c>
      <c r="R33" s="223">
        <v>4</v>
      </c>
      <c r="S33" s="223">
        <v>6</v>
      </c>
      <c r="T33" s="150"/>
      <c r="U33" s="150"/>
      <c r="V33" s="150"/>
      <c r="W33" s="150">
        <v>2</v>
      </c>
      <c r="X33" s="99">
        <v>60</v>
      </c>
      <c r="Y33" s="150"/>
      <c r="Z33" s="119"/>
      <c r="AA33" s="150"/>
      <c r="AB33" s="99"/>
      <c r="AC33" s="150"/>
      <c r="AD33" s="197"/>
      <c r="AE33" s="163"/>
      <c r="AF33" s="163"/>
      <c r="AG33" s="163"/>
      <c r="AH33" s="163"/>
    </row>
    <row r="34" spans="1:34" s="48" customFormat="1" ht="36.75" customHeight="1">
      <c r="A34" s="99" t="s">
        <v>224</v>
      </c>
      <c r="B34" s="100" t="s">
        <v>225</v>
      </c>
      <c r="C34" s="220"/>
      <c r="D34" s="221"/>
      <c r="E34" s="221"/>
      <c r="F34" s="155"/>
      <c r="G34" s="155">
        <v>4</v>
      </c>
      <c r="H34" s="143" t="s">
        <v>148</v>
      </c>
      <c r="I34" s="151" t="s">
        <v>113</v>
      </c>
      <c r="J34" s="151">
        <v>36</v>
      </c>
      <c r="K34" s="151" t="s">
        <v>130</v>
      </c>
      <c r="L34" s="151" t="s">
        <v>120</v>
      </c>
      <c r="M34" s="151" t="s">
        <v>130</v>
      </c>
      <c r="N34" s="155"/>
      <c r="O34" s="155"/>
      <c r="P34" s="155"/>
      <c r="Q34" s="223"/>
      <c r="R34" s="223"/>
      <c r="S34" s="223"/>
      <c r="T34" s="155"/>
      <c r="U34" s="155"/>
      <c r="V34" s="155"/>
      <c r="W34" s="155"/>
      <c r="X34" s="155"/>
      <c r="Y34" s="155">
        <v>2</v>
      </c>
      <c r="Z34" s="99">
        <v>36</v>
      </c>
      <c r="AA34" s="155"/>
      <c r="AB34" s="99"/>
      <c r="AC34" s="155"/>
      <c r="AD34" s="125"/>
      <c r="AE34" s="163"/>
      <c r="AF34" s="187"/>
      <c r="AG34" s="187"/>
      <c r="AH34" s="187"/>
    </row>
    <row r="35" spans="1:34" s="48" customFormat="1" ht="37.5" customHeight="1">
      <c r="A35" s="99" t="s">
        <v>226</v>
      </c>
      <c r="B35" s="100" t="s">
        <v>227</v>
      </c>
      <c r="C35" s="220"/>
      <c r="D35" s="221"/>
      <c r="E35" s="221"/>
      <c r="F35" s="155"/>
      <c r="G35" s="155">
        <v>4</v>
      </c>
      <c r="H35" s="143" t="s">
        <v>148</v>
      </c>
      <c r="I35" s="151" t="s">
        <v>113</v>
      </c>
      <c r="J35" s="151">
        <v>36</v>
      </c>
      <c r="K35" s="151" t="s">
        <v>122</v>
      </c>
      <c r="L35" s="151" t="s">
        <v>128</v>
      </c>
      <c r="M35" s="151" t="s">
        <v>122</v>
      </c>
      <c r="N35" s="155"/>
      <c r="O35" s="155"/>
      <c r="P35" s="155"/>
      <c r="Q35" s="223"/>
      <c r="R35" s="223"/>
      <c r="S35" s="223"/>
      <c r="T35" s="155"/>
      <c r="U35" s="155"/>
      <c r="V35" s="155"/>
      <c r="W35" s="155"/>
      <c r="X35" s="155"/>
      <c r="Y35" s="155">
        <v>2</v>
      </c>
      <c r="Z35" s="99">
        <v>36</v>
      </c>
      <c r="AA35" s="182"/>
      <c r="AB35" s="99"/>
      <c r="AC35" s="155"/>
      <c r="AD35" s="125"/>
      <c r="AE35" s="163"/>
      <c r="AF35" s="187"/>
      <c r="AG35" s="187"/>
      <c r="AH35" s="187"/>
    </row>
    <row r="36" spans="1:34" s="48" customFormat="1" ht="17.25" customHeight="1">
      <c r="A36" s="219" t="s">
        <v>50</v>
      </c>
      <c r="B36" s="219" t="s">
        <v>163</v>
      </c>
      <c r="C36" s="219"/>
      <c r="D36" s="219"/>
      <c r="E36" s="219"/>
      <c r="F36" s="219"/>
      <c r="G36" s="219"/>
      <c r="H36" s="219">
        <f>H37+H38+H39+H40+H41+H42+H43+H44+H45+H46+H47+H48+H49+H50</f>
        <v>714</v>
      </c>
      <c r="I36" s="219">
        <f t="shared" ref="I36:AH36" si="7">I37+I38+I39+I40+I41+I42+I43+I44+I45+I46+I47+I48+I49+I50</f>
        <v>12</v>
      </c>
      <c r="J36" s="219">
        <f t="shared" si="7"/>
        <v>666</v>
      </c>
      <c r="K36" s="219">
        <f t="shared" si="7"/>
        <v>380</v>
      </c>
      <c r="L36" s="219">
        <f t="shared" si="7"/>
        <v>286</v>
      </c>
      <c r="M36" s="219">
        <f t="shared" si="7"/>
        <v>380</v>
      </c>
      <c r="N36" s="219">
        <f t="shared" si="7"/>
        <v>0</v>
      </c>
      <c r="O36" s="219">
        <f t="shared" si="7"/>
        <v>0</v>
      </c>
      <c r="P36" s="219">
        <f t="shared" si="7"/>
        <v>0</v>
      </c>
      <c r="Q36" s="219">
        <f t="shared" si="7"/>
        <v>10</v>
      </c>
      <c r="R36" s="219">
        <f t="shared" si="7"/>
        <v>8</v>
      </c>
      <c r="S36" s="219">
        <f t="shared" si="7"/>
        <v>18</v>
      </c>
      <c r="T36" s="219">
        <f t="shared" si="7"/>
        <v>0</v>
      </c>
      <c r="U36" s="219">
        <f t="shared" si="7"/>
        <v>0</v>
      </c>
      <c r="V36" s="219">
        <f t="shared" si="7"/>
        <v>0</v>
      </c>
      <c r="W36" s="219">
        <f t="shared" si="7"/>
        <v>10</v>
      </c>
      <c r="X36" s="219">
        <f t="shared" si="7"/>
        <v>170</v>
      </c>
      <c r="Y36" s="219">
        <f t="shared" si="7"/>
        <v>0</v>
      </c>
      <c r="Z36" s="219">
        <f t="shared" si="7"/>
        <v>126</v>
      </c>
      <c r="AA36" s="219">
        <f t="shared" si="7"/>
        <v>0</v>
      </c>
      <c r="AB36" s="219">
        <f t="shared" si="7"/>
        <v>152</v>
      </c>
      <c r="AC36" s="219">
        <f t="shared" si="7"/>
        <v>2</v>
      </c>
      <c r="AD36" s="219">
        <f t="shared" si="7"/>
        <v>218</v>
      </c>
      <c r="AE36" s="219">
        <f t="shared" si="7"/>
        <v>0</v>
      </c>
      <c r="AF36" s="219">
        <f t="shared" si="7"/>
        <v>0</v>
      </c>
      <c r="AG36" s="219">
        <f t="shared" si="7"/>
        <v>0</v>
      </c>
      <c r="AH36" s="219">
        <f t="shared" si="7"/>
        <v>0</v>
      </c>
    </row>
    <row r="37" spans="1:34" s="48" customFormat="1" ht="28.5" customHeight="1">
      <c r="A37" s="99" t="s">
        <v>51</v>
      </c>
      <c r="B37" s="100" t="s">
        <v>228</v>
      </c>
      <c r="C37" s="220" t="s">
        <v>114</v>
      </c>
      <c r="D37" s="221"/>
      <c r="E37" s="221"/>
      <c r="F37" s="155"/>
      <c r="G37" s="225"/>
      <c r="H37" s="143" t="s">
        <v>158</v>
      </c>
      <c r="I37" s="151" t="s">
        <v>113</v>
      </c>
      <c r="J37" s="151" t="s">
        <v>150</v>
      </c>
      <c r="K37" s="151" t="s">
        <v>138</v>
      </c>
      <c r="L37" s="151" t="s">
        <v>122</v>
      </c>
      <c r="M37" s="151" t="s">
        <v>138</v>
      </c>
      <c r="N37" s="155"/>
      <c r="O37" s="155"/>
      <c r="P37" s="155"/>
      <c r="Q37" s="223"/>
      <c r="R37" s="223"/>
      <c r="S37" s="223" t="s">
        <v>117</v>
      </c>
      <c r="T37" s="155"/>
      <c r="U37" s="155"/>
      <c r="V37" s="110"/>
      <c r="W37" s="155">
        <v>2</v>
      </c>
      <c r="X37" s="167">
        <v>40</v>
      </c>
      <c r="Y37" s="155"/>
      <c r="Z37" s="167"/>
      <c r="AA37" s="155"/>
      <c r="AB37" s="109"/>
      <c r="AC37" s="155"/>
      <c r="AD37" s="128"/>
      <c r="AE37" s="163"/>
      <c r="AF37" s="187"/>
      <c r="AG37" s="187"/>
      <c r="AH37" s="187"/>
    </row>
    <row r="38" spans="1:34" s="48" customFormat="1" ht="26.25" customHeight="1">
      <c r="A38" s="99" t="s">
        <v>70</v>
      </c>
      <c r="B38" s="100" t="s">
        <v>229</v>
      </c>
      <c r="C38" s="220"/>
      <c r="D38" s="221"/>
      <c r="E38" s="221" t="s">
        <v>114</v>
      </c>
      <c r="F38" s="155"/>
      <c r="G38" s="225"/>
      <c r="H38" s="143" t="s">
        <v>146</v>
      </c>
      <c r="I38" s="151"/>
      <c r="J38" s="151" t="s">
        <v>146</v>
      </c>
      <c r="K38" s="151" t="s">
        <v>128</v>
      </c>
      <c r="L38" s="151" t="s">
        <v>128</v>
      </c>
      <c r="M38" s="151" t="s">
        <v>128</v>
      </c>
      <c r="N38" s="155"/>
      <c r="O38" s="155"/>
      <c r="P38" s="155"/>
      <c r="Q38" s="223"/>
      <c r="R38" s="223"/>
      <c r="S38" s="223"/>
      <c r="T38" s="155"/>
      <c r="U38" s="155"/>
      <c r="V38" s="110"/>
      <c r="W38" s="155"/>
      <c r="X38" s="167" t="s">
        <v>146</v>
      </c>
      <c r="Y38" s="155"/>
      <c r="Z38" s="167"/>
      <c r="AA38" s="155"/>
      <c r="AB38" s="109"/>
      <c r="AC38" s="155"/>
      <c r="AD38" s="128"/>
      <c r="AE38" s="163"/>
      <c r="AF38" s="187"/>
      <c r="AG38" s="187"/>
      <c r="AH38" s="187"/>
    </row>
    <row r="39" spans="1:34" s="48" customFormat="1" ht="28.5" customHeight="1">
      <c r="A39" s="99" t="s">
        <v>71</v>
      </c>
      <c r="B39" s="100" t="s">
        <v>230</v>
      </c>
      <c r="C39" s="220"/>
      <c r="D39" s="221"/>
      <c r="E39" s="221">
        <v>4</v>
      </c>
      <c r="F39" s="155"/>
      <c r="G39" s="225"/>
      <c r="H39" s="143" t="s">
        <v>158</v>
      </c>
      <c r="I39" s="151"/>
      <c r="J39" s="151" t="s">
        <v>158</v>
      </c>
      <c r="K39" s="151" t="s">
        <v>136</v>
      </c>
      <c r="L39" s="151" t="s">
        <v>132</v>
      </c>
      <c r="M39" s="151" t="s">
        <v>136</v>
      </c>
      <c r="N39" s="155"/>
      <c r="O39" s="155"/>
      <c r="P39" s="155"/>
      <c r="Q39" s="223"/>
      <c r="R39" s="223"/>
      <c r="S39" s="223"/>
      <c r="T39" s="155"/>
      <c r="U39" s="155"/>
      <c r="V39" s="110"/>
      <c r="W39" s="155"/>
      <c r="X39" s="167"/>
      <c r="Y39" s="155"/>
      <c r="Z39" s="167">
        <v>48</v>
      </c>
      <c r="AA39" s="155"/>
      <c r="AB39" s="109"/>
      <c r="AC39" s="155"/>
      <c r="AD39" s="128"/>
      <c r="AE39" s="163"/>
      <c r="AF39" s="187"/>
      <c r="AG39" s="187"/>
      <c r="AH39" s="187"/>
    </row>
    <row r="40" spans="1:34" s="48" customFormat="1" ht="30.75" customHeight="1">
      <c r="A40" s="291" t="s">
        <v>72</v>
      </c>
      <c r="B40" s="292" t="s">
        <v>231</v>
      </c>
      <c r="C40" s="293">
        <v>3</v>
      </c>
      <c r="D40" s="294"/>
      <c r="E40" s="294"/>
      <c r="F40" s="295"/>
      <c r="G40" s="296"/>
      <c r="H40" s="297" t="s">
        <v>262</v>
      </c>
      <c r="I40" s="298" t="s">
        <v>105</v>
      </c>
      <c r="J40" s="298">
        <v>94</v>
      </c>
      <c r="K40" s="298">
        <v>66</v>
      </c>
      <c r="L40" s="298" t="s">
        <v>138</v>
      </c>
      <c r="M40" s="298">
        <v>66</v>
      </c>
      <c r="N40" s="295"/>
      <c r="O40" s="295"/>
      <c r="P40" s="295"/>
      <c r="Q40" s="299">
        <v>8</v>
      </c>
      <c r="R40" s="299">
        <v>4</v>
      </c>
      <c r="S40" s="299">
        <v>6</v>
      </c>
      <c r="T40" s="295"/>
      <c r="U40" s="295"/>
      <c r="V40" s="300"/>
      <c r="W40" s="295">
        <v>8</v>
      </c>
      <c r="X40" s="301">
        <v>94</v>
      </c>
      <c r="Y40" s="155"/>
      <c r="Z40" s="167"/>
      <c r="AA40" s="155"/>
      <c r="AB40" s="105"/>
      <c r="AC40" s="155"/>
      <c r="AD40" s="130"/>
      <c r="AE40" s="163"/>
      <c r="AF40" s="187"/>
      <c r="AG40" s="187"/>
      <c r="AH40" s="187"/>
    </row>
    <row r="41" spans="1:34" s="48" customFormat="1" ht="41.25" customHeight="1">
      <c r="A41" s="99" t="s">
        <v>73</v>
      </c>
      <c r="B41" s="100" t="s">
        <v>232</v>
      </c>
      <c r="C41" s="220"/>
      <c r="D41" s="221"/>
      <c r="E41" s="221" t="s">
        <v>117</v>
      </c>
      <c r="F41" s="155"/>
      <c r="G41" s="225"/>
      <c r="H41" s="143" t="s">
        <v>146</v>
      </c>
      <c r="I41" s="151"/>
      <c r="J41" s="151" t="s">
        <v>146</v>
      </c>
      <c r="K41" s="151" t="s">
        <v>130</v>
      </c>
      <c r="L41" s="151" t="s">
        <v>126</v>
      </c>
      <c r="M41" s="151" t="s">
        <v>130</v>
      </c>
      <c r="N41" s="155"/>
      <c r="O41" s="155"/>
      <c r="P41" s="155"/>
      <c r="Q41" s="223"/>
      <c r="R41" s="223"/>
      <c r="S41" s="223"/>
      <c r="T41" s="155"/>
      <c r="U41" s="155"/>
      <c r="V41" s="110"/>
      <c r="W41" s="155"/>
      <c r="X41" s="167"/>
      <c r="Y41" s="155"/>
      <c r="Z41" s="167"/>
      <c r="AA41" s="155"/>
      <c r="AB41" s="109"/>
      <c r="AC41" s="155"/>
      <c r="AD41" s="128">
        <v>36</v>
      </c>
      <c r="AE41" s="163"/>
      <c r="AF41" s="187"/>
      <c r="AG41" s="187"/>
      <c r="AH41" s="187"/>
    </row>
    <row r="42" spans="1:34" s="48" customFormat="1" ht="22.5" customHeight="1">
      <c r="A42" s="99" t="s">
        <v>74</v>
      </c>
      <c r="B42" s="100" t="s">
        <v>2</v>
      </c>
      <c r="C42" s="220"/>
      <c r="D42" s="221"/>
      <c r="E42" s="221">
        <v>6</v>
      </c>
      <c r="F42" s="155"/>
      <c r="G42" s="225"/>
      <c r="H42" s="143" t="s">
        <v>263</v>
      </c>
      <c r="I42" s="151"/>
      <c r="J42" s="151" t="s">
        <v>263</v>
      </c>
      <c r="K42" s="151" t="s">
        <v>130</v>
      </c>
      <c r="L42" s="151" t="s">
        <v>158</v>
      </c>
      <c r="M42" s="151" t="s">
        <v>130</v>
      </c>
      <c r="N42" s="155"/>
      <c r="O42" s="155"/>
      <c r="P42" s="155"/>
      <c r="Q42" s="223"/>
      <c r="R42" s="223"/>
      <c r="S42" s="223"/>
      <c r="T42" s="155"/>
      <c r="U42" s="155"/>
      <c r="V42" s="117"/>
      <c r="W42" s="155"/>
      <c r="X42" s="167"/>
      <c r="Y42" s="155"/>
      <c r="Z42" s="167"/>
      <c r="AA42" s="155"/>
      <c r="AB42" s="105"/>
      <c r="AC42" s="155"/>
      <c r="AD42" s="131">
        <v>68</v>
      </c>
      <c r="AE42" s="163"/>
      <c r="AF42" s="187"/>
      <c r="AG42" s="187"/>
      <c r="AH42" s="187"/>
    </row>
    <row r="43" spans="1:34" s="48" customFormat="1" ht="30" customHeight="1">
      <c r="A43" s="99" t="s">
        <v>75</v>
      </c>
      <c r="B43" s="100" t="s">
        <v>233</v>
      </c>
      <c r="C43" s="220"/>
      <c r="D43" s="221"/>
      <c r="E43" s="221" t="s">
        <v>117</v>
      </c>
      <c r="F43" s="155"/>
      <c r="G43" s="225"/>
      <c r="H43" s="143" t="s">
        <v>146</v>
      </c>
      <c r="I43" s="151"/>
      <c r="J43" s="151" t="s">
        <v>146</v>
      </c>
      <c r="K43" s="151" t="s">
        <v>138</v>
      </c>
      <c r="L43" s="151" t="s">
        <v>105</v>
      </c>
      <c r="M43" s="151" t="s">
        <v>138</v>
      </c>
      <c r="N43" s="155"/>
      <c r="O43" s="155"/>
      <c r="P43" s="155"/>
      <c r="Q43" s="223"/>
      <c r="R43" s="223"/>
      <c r="S43" s="223"/>
      <c r="T43" s="155"/>
      <c r="U43" s="155"/>
      <c r="V43" s="117"/>
      <c r="W43" s="155"/>
      <c r="X43" s="167"/>
      <c r="Y43" s="155"/>
      <c r="Z43" s="167"/>
      <c r="AA43" s="155"/>
      <c r="AB43" s="105"/>
      <c r="AC43" s="155"/>
      <c r="AD43" s="131">
        <v>36</v>
      </c>
      <c r="AE43" s="163"/>
      <c r="AF43" s="187"/>
      <c r="AG43" s="187"/>
      <c r="AH43" s="187"/>
    </row>
    <row r="44" spans="1:34" s="48" customFormat="1" ht="36" customHeight="1">
      <c r="A44" s="99" t="s">
        <v>234</v>
      </c>
      <c r="B44" s="100" t="s">
        <v>235</v>
      </c>
      <c r="C44" s="220"/>
      <c r="D44" s="221"/>
      <c r="E44" s="221">
        <v>5</v>
      </c>
      <c r="F44" s="155"/>
      <c r="G44" s="225"/>
      <c r="H44" s="143" t="s">
        <v>263</v>
      </c>
      <c r="I44" s="151"/>
      <c r="J44" s="151" t="s">
        <v>263</v>
      </c>
      <c r="K44" s="151" t="s">
        <v>150</v>
      </c>
      <c r="L44" s="151" t="s">
        <v>138</v>
      </c>
      <c r="M44" s="151" t="s">
        <v>150</v>
      </c>
      <c r="N44" s="155"/>
      <c r="O44" s="155"/>
      <c r="P44" s="155"/>
      <c r="Q44" s="223"/>
      <c r="R44" s="223"/>
      <c r="S44" s="223"/>
      <c r="T44" s="155"/>
      <c r="U44" s="155"/>
      <c r="V44" s="110"/>
      <c r="W44" s="155"/>
      <c r="X44" s="167"/>
      <c r="Y44" s="155"/>
      <c r="Z44" s="167"/>
      <c r="AA44" s="155"/>
      <c r="AB44" s="109">
        <v>68</v>
      </c>
      <c r="AC44" s="155"/>
      <c r="AD44" s="128"/>
      <c r="AE44" s="163"/>
      <c r="AF44" s="187"/>
      <c r="AG44" s="187"/>
      <c r="AH44" s="187"/>
    </row>
    <row r="45" spans="1:34" s="48" customFormat="1" ht="35.25" customHeight="1">
      <c r="A45" s="99" t="s">
        <v>236</v>
      </c>
      <c r="B45" s="100" t="s">
        <v>237</v>
      </c>
      <c r="C45" s="220"/>
      <c r="D45" s="221"/>
      <c r="E45" s="221" t="s">
        <v>117</v>
      </c>
      <c r="F45" s="155"/>
      <c r="G45" s="225"/>
      <c r="H45" s="143" t="s">
        <v>146</v>
      </c>
      <c r="I45" s="151"/>
      <c r="J45" s="151" t="s">
        <v>146</v>
      </c>
      <c r="K45" s="151" t="s">
        <v>126</v>
      </c>
      <c r="L45" s="151" t="s">
        <v>130</v>
      </c>
      <c r="M45" s="151" t="s">
        <v>126</v>
      </c>
      <c r="N45" s="155"/>
      <c r="O45" s="155"/>
      <c r="P45" s="155"/>
      <c r="Q45" s="223"/>
      <c r="R45" s="223"/>
      <c r="S45" s="223"/>
      <c r="T45" s="155"/>
      <c r="U45" s="155"/>
      <c r="V45" s="110"/>
      <c r="W45" s="155"/>
      <c r="X45" s="167"/>
      <c r="Y45" s="155"/>
      <c r="Z45" s="167"/>
      <c r="AA45" s="155"/>
      <c r="AB45" s="109"/>
      <c r="AC45" s="155"/>
      <c r="AD45" s="128">
        <v>36</v>
      </c>
      <c r="AE45" s="163"/>
      <c r="AF45" s="187"/>
      <c r="AG45" s="187"/>
      <c r="AH45" s="187"/>
    </row>
    <row r="46" spans="1:34" s="48" customFormat="1" ht="20.25" customHeight="1">
      <c r="A46" s="99" t="s">
        <v>238</v>
      </c>
      <c r="B46" s="100" t="s">
        <v>239</v>
      </c>
      <c r="C46" s="220"/>
      <c r="D46" s="221"/>
      <c r="E46" s="221">
        <v>4</v>
      </c>
      <c r="F46" s="155"/>
      <c r="G46" s="225"/>
      <c r="H46" s="143" t="s">
        <v>158</v>
      </c>
      <c r="I46" s="151"/>
      <c r="J46" s="151" t="s">
        <v>158</v>
      </c>
      <c r="K46" s="151" t="s">
        <v>130</v>
      </c>
      <c r="L46" s="151" t="s">
        <v>138</v>
      </c>
      <c r="M46" s="151" t="s">
        <v>130</v>
      </c>
      <c r="N46" s="155"/>
      <c r="O46" s="155"/>
      <c r="P46" s="155"/>
      <c r="Q46" s="223"/>
      <c r="R46" s="223"/>
      <c r="S46" s="223"/>
      <c r="T46" s="155"/>
      <c r="U46" s="155"/>
      <c r="V46" s="117"/>
      <c r="W46" s="155"/>
      <c r="X46" s="167"/>
      <c r="Y46" s="155"/>
      <c r="Z46" s="167" t="s">
        <v>158</v>
      </c>
      <c r="AA46" s="155"/>
      <c r="AB46" s="117"/>
      <c r="AC46" s="155"/>
      <c r="AD46" s="131"/>
      <c r="AE46" s="163"/>
      <c r="AF46" s="187"/>
      <c r="AG46" s="187"/>
      <c r="AH46" s="187"/>
    </row>
    <row r="47" spans="1:34" s="48" customFormat="1" ht="30.75" customHeight="1">
      <c r="A47" s="99" t="s">
        <v>240</v>
      </c>
      <c r="B47" s="100" t="s">
        <v>241</v>
      </c>
      <c r="C47" s="220"/>
      <c r="D47" s="221"/>
      <c r="E47" s="221">
        <v>5</v>
      </c>
      <c r="F47" s="155"/>
      <c r="G47" s="225"/>
      <c r="H47" s="143" t="s">
        <v>158</v>
      </c>
      <c r="I47" s="151"/>
      <c r="J47" s="151" t="s">
        <v>158</v>
      </c>
      <c r="K47" s="151" t="s">
        <v>130</v>
      </c>
      <c r="L47" s="151" t="s">
        <v>138</v>
      </c>
      <c r="M47" s="151" t="s">
        <v>130</v>
      </c>
      <c r="N47" s="155"/>
      <c r="O47" s="155"/>
      <c r="P47" s="155"/>
      <c r="Q47" s="223"/>
      <c r="R47" s="223"/>
      <c r="S47" s="223"/>
      <c r="T47" s="155"/>
      <c r="U47" s="155"/>
      <c r="V47" s="110"/>
      <c r="W47" s="155"/>
      <c r="X47" s="167"/>
      <c r="Y47" s="155"/>
      <c r="Z47" s="167"/>
      <c r="AA47" s="155"/>
      <c r="AB47" s="109">
        <v>48</v>
      </c>
      <c r="AC47" s="155"/>
      <c r="AD47" s="128"/>
      <c r="AE47" s="163"/>
      <c r="AF47" s="187"/>
      <c r="AG47" s="187"/>
      <c r="AH47" s="187"/>
    </row>
    <row r="48" spans="1:34" s="48" customFormat="1" ht="30.75" customHeight="1">
      <c r="A48" s="99" t="s">
        <v>204</v>
      </c>
      <c r="B48" s="101" t="s">
        <v>242</v>
      </c>
      <c r="C48" s="220"/>
      <c r="D48" s="221"/>
      <c r="E48" s="221">
        <v>5</v>
      </c>
      <c r="F48" s="155"/>
      <c r="G48" s="225"/>
      <c r="H48" s="143" t="s">
        <v>146</v>
      </c>
      <c r="I48" s="151"/>
      <c r="J48" s="151" t="s">
        <v>146</v>
      </c>
      <c r="K48" s="151" t="s">
        <v>140</v>
      </c>
      <c r="L48" s="151" t="s">
        <v>117</v>
      </c>
      <c r="M48" s="151" t="s">
        <v>140</v>
      </c>
      <c r="N48" s="155"/>
      <c r="O48" s="155"/>
      <c r="P48" s="155"/>
      <c r="Q48" s="223"/>
      <c r="R48" s="223"/>
      <c r="S48" s="223"/>
      <c r="T48" s="155"/>
      <c r="U48" s="155"/>
      <c r="V48" s="110"/>
      <c r="W48" s="155"/>
      <c r="X48" s="167"/>
      <c r="Y48" s="155"/>
      <c r="Z48" s="167"/>
      <c r="AA48" s="155"/>
      <c r="AB48" s="109">
        <v>36</v>
      </c>
      <c r="AC48" s="155"/>
      <c r="AD48" s="128"/>
      <c r="AE48" s="163"/>
      <c r="AF48" s="187"/>
      <c r="AG48" s="187"/>
      <c r="AH48" s="187"/>
    </row>
    <row r="49" spans="1:34" s="48" customFormat="1" ht="42" customHeight="1">
      <c r="A49" s="135" t="s">
        <v>258</v>
      </c>
      <c r="B49" s="144" t="s">
        <v>259</v>
      </c>
      <c r="C49" s="269">
        <v>4</v>
      </c>
      <c r="D49" s="270"/>
      <c r="E49" s="271"/>
      <c r="F49" s="156"/>
      <c r="G49" s="225"/>
      <c r="H49" s="272" t="s">
        <v>152</v>
      </c>
      <c r="I49" s="273"/>
      <c r="J49" s="273">
        <v>30</v>
      </c>
      <c r="K49" s="273" t="s">
        <v>128</v>
      </c>
      <c r="L49" s="273">
        <v>12</v>
      </c>
      <c r="M49" s="273" t="s">
        <v>128</v>
      </c>
      <c r="N49" s="156"/>
      <c r="O49" s="156"/>
      <c r="P49" s="156"/>
      <c r="Q49" s="223">
        <v>2</v>
      </c>
      <c r="R49" s="223">
        <v>4</v>
      </c>
      <c r="S49" s="223">
        <v>6</v>
      </c>
      <c r="T49" s="156"/>
      <c r="U49" s="156"/>
      <c r="V49" s="99"/>
      <c r="W49" s="156"/>
      <c r="X49" s="274"/>
      <c r="Y49" s="156"/>
      <c r="Z49" s="274">
        <v>30</v>
      </c>
      <c r="AA49" s="155"/>
      <c r="AB49" s="109"/>
      <c r="AC49" s="155"/>
      <c r="AD49" s="128"/>
      <c r="AE49" s="163"/>
      <c r="AF49" s="187"/>
      <c r="AG49" s="187"/>
      <c r="AH49" s="187"/>
    </row>
    <row r="50" spans="1:34" s="48" customFormat="1" ht="39" customHeight="1">
      <c r="A50" s="135" t="s">
        <v>260</v>
      </c>
      <c r="B50" s="144" t="s">
        <v>261</v>
      </c>
      <c r="C50" s="220"/>
      <c r="D50" s="221">
        <v>6</v>
      </c>
      <c r="E50" s="221"/>
      <c r="F50" s="155"/>
      <c r="G50" s="225"/>
      <c r="H50" s="143" t="s">
        <v>154</v>
      </c>
      <c r="I50" s="151" t="s">
        <v>113</v>
      </c>
      <c r="J50" s="151">
        <v>42</v>
      </c>
      <c r="K50" s="151" t="s">
        <v>140</v>
      </c>
      <c r="L50" s="151">
        <v>12</v>
      </c>
      <c r="M50" s="151" t="s">
        <v>140</v>
      </c>
      <c r="N50" s="155"/>
      <c r="O50" s="155"/>
      <c r="P50" s="155"/>
      <c r="Q50" s="223"/>
      <c r="R50" s="223"/>
      <c r="S50" s="223"/>
      <c r="T50" s="155"/>
      <c r="U50" s="155"/>
      <c r="V50" s="110"/>
      <c r="W50" s="155"/>
      <c r="X50" s="167"/>
      <c r="Y50" s="155"/>
      <c r="Z50" s="167"/>
      <c r="AA50" s="155"/>
      <c r="AB50" s="109"/>
      <c r="AC50" s="155">
        <v>2</v>
      </c>
      <c r="AD50" s="265">
        <v>42</v>
      </c>
      <c r="AE50" s="163"/>
      <c r="AF50" s="187"/>
      <c r="AG50" s="187"/>
      <c r="AH50" s="187"/>
    </row>
    <row r="51" spans="1:34" s="48" customFormat="1" ht="24" customHeight="1">
      <c r="A51" s="145" t="s">
        <v>52</v>
      </c>
      <c r="B51" s="145" t="s">
        <v>243</v>
      </c>
      <c r="C51" s="145"/>
      <c r="D51" s="226"/>
      <c r="E51" s="226"/>
      <c r="F51" s="227"/>
      <c r="G51" s="228"/>
      <c r="H51" s="160">
        <f>H52+H61+H68+H79</f>
        <v>2772</v>
      </c>
      <c r="I51" s="160">
        <f t="shared" ref="I51:AH51" si="8">I52+I61+I68+I79</f>
        <v>28</v>
      </c>
      <c r="J51" s="160">
        <f t="shared" si="8"/>
        <v>1280</v>
      </c>
      <c r="K51" s="160">
        <f t="shared" si="8"/>
        <v>2054</v>
      </c>
      <c r="L51" s="160">
        <f t="shared" si="8"/>
        <v>558</v>
      </c>
      <c r="M51" s="160">
        <f t="shared" si="8"/>
        <v>722</v>
      </c>
      <c r="N51" s="160">
        <f t="shared" si="8"/>
        <v>0</v>
      </c>
      <c r="O51" s="160">
        <f t="shared" si="8"/>
        <v>396</v>
      </c>
      <c r="P51" s="160">
        <f t="shared" si="8"/>
        <v>936</v>
      </c>
      <c r="Q51" s="160">
        <f t="shared" si="8"/>
        <v>50</v>
      </c>
      <c r="R51" s="160">
        <f t="shared" si="8"/>
        <v>28</v>
      </c>
      <c r="S51" s="160">
        <f t="shared" si="8"/>
        <v>54</v>
      </c>
      <c r="T51" s="160">
        <f t="shared" si="8"/>
        <v>0</v>
      </c>
      <c r="U51" s="160">
        <f t="shared" si="8"/>
        <v>0</v>
      </c>
      <c r="V51" s="160">
        <f t="shared" si="8"/>
        <v>36</v>
      </c>
      <c r="W51" s="160">
        <f t="shared" si="8"/>
        <v>0</v>
      </c>
      <c r="X51" s="160">
        <f t="shared" si="8"/>
        <v>190</v>
      </c>
      <c r="Y51" s="160">
        <f t="shared" si="8"/>
        <v>0</v>
      </c>
      <c r="Z51" s="160">
        <f t="shared" si="8"/>
        <v>504</v>
      </c>
      <c r="AA51" s="160">
        <f t="shared" si="8"/>
        <v>6</v>
      </c>
      <c r="AB51" s="160">
        <f t="shared" si="8"/>
        <v>392</v>
      </c>
      <c r="AC51" s="160">
        <f t="shared" si="8"/>
        <v>12</v>
      </c>
      <c r="AD51" s="160">
        <f t="shared" si="8"/>
        <v>572</v>
      </c>
      <c r="AE51" s="160">
        <f t="shared" si="8"/>
        <v>4</v>
      </c>
      <c r="AF51" s="160">
        <f t="shared" si="8"/>
        <v>504</v>
      </c>
      <c r="AG51" s="160">
        <f t="shared" si="8"/>
        <v>6</v>
      </c>
      <c r="AH51" s="160">
        <f t="shared" si="8"/>
        <v>414</v>
      </c>
    </row>
    <row r="52" spans="1:34" s="48" customFormat="1" ht="47.25" customHeight="1">
      <c r="A52" s="102" t="s">
        <v>264</v>
      </c>
      <c r="B52" s="102" t="s">
        <v>265</v>
      </c>
      <c r="C52" s="102"/>
      <c r="D52" s="102"/>
      <c r="E52" s="102"/>
      <c r="F52" s="102"/>
      <c r="G52" s="102"/>
      <c r="H52" s="148">
        <f>H53+H54+H55+H56+H57+H58+H59+H60</f>
        <v>628</v>
      </c>
      <c r="I52" s="148">
        <f t="shared" ref="I52:AH52" si="9">I53+I54+I55+I56+I57+I58+I59+I60</f>
        <v>8</v>
      </c>
      <c r="J52" s="148">
        <f t="shared" si="9"/>
        <v>344</v>
      </c>
      <c r="K52" s="148">
        <f t="shared" si="9"/>
        <v>436</v>
      </c>
      <c r="L52" s="148">
        <f t="shared" si="9"/>
        <v>160</v>
      </c>
      <c r="M52" s="148">
        <f t="shared" si="9"/>
        <v>184</v>
      </c>
      <c r="N52" s="148">
        <f t="shared" si="9"/>
        <v>0</v>
      </c>
      <c r="O52" s="148">
        <f t="shared" si="9"/>
        <v>108</v>
      </c>
      <c r="P52" s="148">
        <f t="shared" si="9"/>
        <v>144</v>
      </c>
      <c r="Q52" s="148">
        <f t="shared" si="9"/>
        <v>8</v>
      </c>
      <c r="R52" s="148">
        <f t="shared" si="9"/>
        <v>4</v>
      </c>
      <c r="S52" s="148">
        <f t="shared" si="9"/>
        <v>12</v>
      </c>
      <c r="T52" s="148">
        <f t="shared" si="9"/>
        <v>0</v>
      </c>
      <c r="U52" s="148">
        <f t="shared" si="9"/>
        <v>0</v>
      </c>
      <c r="V52" s="148">
        <f t="shared" si="9"/>
        <v>36</v>
      </c>
      <c r="W52" s="148">
        <f t="shared" si="9"/>
        <v>0</v>
      </c>
      <c r="X52" s="148">
        <f t="shared" si="9"/>
        <v>0</v>
      </c>
      <c r="Y52" s="148">
        <f t="shared" si="9"/>
        <v>0</v>
      </c>
      <c r="Z52" s="148">
        <f t="shared" si="9"/>
        <v>120</v>
      </c>
      <c r="AA52" s="148">
        <f t="shared" si="9"/>
        <v>6</v>
      </c>
      <c r="AB52" s="148">
        <f t="shared" si="9"/>
        <v>270</v>
      </c>
      <c r="AC52" s="148">
        <f t="shared" si="9"/>
        <v>2</v>
      </c>
      <c r="AD52" s="148">
        <f t="shared" si="9"/>
        <v>170</v>
      </c>
      <c r="AE52" s="148">
        <f t="shared" si="9"/>
        <v>0</v>
      </c>
      <c r="AF52" s="148">
        <f t="shared" si="9"/>
        <v>0</v>
      </c>
      <c r="AG52" s="148">
        <f t="shared" si="9"/>
        <v>0</v>
      </c>
      <c r="AH52" s="148">
        <f t="shared" si="9"/>
        <v>0</v>
      </c>
    </row>
    <row r="53" spans="1:34" s="48" customFormat="1" ht="33" customHeight="1">
      <c r="A53" s="135" t="s">
        <v>266</v>
      </c>
      <c r="B53" s="144" t="s">
        <v>267</v>
      </c>
      <c r="C53" s="150">
        <v>4</v>
      </c>
      <c r="D53" s="155"/>
      <c r="E53" s="155"/>
      <c r="F53" s="155"/>
      <c r="G53" s="155"/>
      <c r="H53" s="143" t="s">
        <v>314</v>
      </c>
      <c r="I53" s="151"/>
      <c r="J53" s="151">
        <v>72</v>
      </c>
      <c r="K53" s="151">
        <v>36</v>
      </c>
      <c r="L53" s="151">
        <v>36</v>
      </c>
      <c r="M53" s="151">
        <v>36</v>
      </c>
      <c r="N53" s="155"/>
      <c r="O53" s="155"/>
      <c r="P53" s="155"/>
      <c r="Q53" s="223">
        <v>8</v>
      </c>
      <c r="R53" s="223">
        <v>4</v>
      </c>
      <c r="S53" s="223">
        <v>6</v>
      </c>
      <c r="T53" s="155"/>
      <c r="U53" s="155"/>
      <c r="V53" s="155"/>
      <c r="W53" s="155"/>
      <c r="X53" s="155"/>
      <c r="Y53" s="155"/>
      <c r="Z53" s="177">
        <v>72</v>
      </c>
      <c r="AA53" s="143"/>
      <c r="AB53" s="151"/>
      <c r="AC53" s="113"/>
      <c r="AD53" s="132"/>
      <c r="AE53" s="163"/>
      <c r="AF53" s="187"/>
      <c r="AG53" s="187"/>
      <c r="AH53" s="187"/>
    </row>
    <row r="54" spans="1:34" s="48" customFormat="1" ht="32.25" customHeight="1">
      <c r="A54" s="135" t="s">
        <v>268</v>
      </c>
      <c r="B54" s="144" t="s">
        <v>269</v>
      </c>
      <c r="C54" s="155"/>
      <c r="D54" s="155"/>
      <c r="E54" s="305">
        <v>5</v>
      </c>
      <c r="F54" s="155"/>
      <c r="G54" s="155"/>
      <c r="H54" s="143" t="s">
        <v>314</v>
      </c>
      <c r="I54" s="151" t="s">
        <v>113</v>
      </c>
      <c r="J54" s="151" t="s">
        <v>341</v>
      </c>
      <c r="K54" s="151" t="s">
        <v>340</v>
      </c>
      <c r="L54" s="151" t="s">
        <v>146</v>
      </c>
      <c r="M54" s="151" t="s">
        <v>340</v>
      </c>
      <c r="N54" s="155"/>
      <c r="O54" s="155"/>
      <c r="P54" s="155"/>
      <c r="Q54" s="223"/>
      <c r="R54" s="223"/>
      <c r="S54" s="223"/>
      <c r="T54" s="155"/>
      <c r="U54" s="155"/>
      <c r="V54" s="155"/>
      <c r="W54" s="155"/>
      <c r="X54" s="155"/>
      <c r="Y54" s="155"/>
      <c r="Z54" s="176">
        <v>48</v>
      </c>
      <c r="AA54" s="143" t="s">
        <v>113</v>
      </c>
      <c r="AB54" s="151">
        <v>40</v>
      </c>
      <c r="AC54" s="113"/>
      <c r="AD54" s="132"/>
      <c r="AE54" s="163"/>
      <c r="AF54" s="187"/>
      <c r="AG54" s="187"/>
      <c r="AH54" s="187"/>
    </row>
    <row r="55" spans="1:34" s="48" customFormat="1" ht="37.5" customHeight="1">
      <c r="A55" s="135" t="s">
        <v>270</v>
      </c>
      <c r="B55" s="144" t="s">
        <v>271</v>
      </c>
      <c r="C55" s="155"/>
      <c r="D55" s="155"/>
      <c r="E55" s="305">
        <v>5</v>
      </c>
      <c r="F55" s="155"/>
      <c r="G55" s="155"/>
      <c r="H55" s="143" t="s">
        <v>256</v>
      </c>
      <c r="I55" s="151" t="s">
        <v>113</v>
      </c>
      <c r="J55" s="151" t="s">
        <v>339</v>
      </c>
      <c r="K55" s="151" t="s">
        <v>146</v>
      </c>
      <c r="L55" s="151" t="s">
        <v>146</v>
      </c>
      <c r="M55" s="151" t="s">
        <v>146</v>
      </c>
      <c r="N55" s="155"/>
      <c r="O55" s="155"/>
      <c r="P55" s="155"/>
      <c r="Q55" s="223"/>
      <c r="R55" s="223"/>
      <c r="S55" s="223"/>
      <c r="T55" s="155"/>
      <c r="U55" s="155"/>
      <c r="V55" s="155"/>
      <c r="W55" s="155"/>
      <c r="X55" s="155"/>
      <c r="Y55" s="155"/>
      <c r="Z55" s="176"/>
      <c r="AA55" s="143" t="s">
        <v>113</v>
      </c>
      <c r="AB55" s="151" t="s">
        <v>339</v>
      </c>
      <c r="AC55" s="113"/>
      <c r="AD55" s="132"/>
      <c r="AE55" s="163"/>
      <c r="AF55" s="187"/>
      <c r="AG55" s="187"/>
      <c r="AH55" s="187"/>
    </row>
    <row r="56" spans="1:34" s="48" customFormat="1" ht="33" customHeight="1">
      <c r="A56" s="135" t="s">
        <v>272</v>
      </c>
      <c r="B56" s="144" t="s">
        <v>273</v>
      </c>
      <c r="C56" s="155"/>
      <c r="D56" s="155"/>
      <c r="E56" s="305"/>
      <c r="F56" s="155"/>
      <c r="G56" s="155">
        <v>6</v>
      </c>
      <c r="H56" s="143" t="s">
        <v>256</v>
      </c>
      <c r="I56" s="151" t="s">
        <v>113</v>
      </c>
      <c r="J56" s="151" t="s">
        <v>339</v>
      </c>
      <c r="K56" s="151" t="s">
        <v>146</v>
      </c>
      <c r="L56" s="151" t="s">
        <v>146</v>
      </c>
      <c r="M56" s="151" t="s">
        <v>146</v>
      </c>
      <c r="N56" s="155"/>
      <c r="O56" s="155"/>
      <c r="P56" s="155"/>
      <c r="Q56" s="223"/>
      <c r="R56" s="223"/>
      <c r="S56" s="223"/>
      <c r="T56" s="155"/>
      <c r="U56" s="155"/>
      <c r="V56" s="155"/>
      <c r="W56" s="155"/>
      <c r="X56" s="155"/>
      <c r="Y56" s="155"/>
      <c r="Z56" s="176"/>
      <c r="AA56" s="143" t="s">
        <v>113</v>
      </c>
      <c r="AB56" s="151">
        <v>50</v>
      </c>
      <c r="AC56" s="110"/>
      <c r="AD56" s="128">
        <v>22</v>
      </c>
      <c r="AE56" s="163"/>
      <c r="AF56" s="187"/>
      <c r="AG56" s="187"/>
      <c r="AH56" s="187"/>
    </row>
    <row r="57" spans="1:34" s="48" customFormat="1" ht="35.25" customHeight="1">
      <c r="A57" s="135" t="s">
        <v>274</v>
      </c>
      <c r="B57" s="144" t="s">
        <v>275</v>
      </c>
      <c r="C57" s="155"/>
      <c r="D57" s="155"/>
      <c r="E57" s="305"/>
      <c r="F57" s="155"/>
      <c r="G57" s="155">
        <v>6</v>
      </c>
      <c r="H57" s="143" t="s">
        <v>152</v>
      </c>
      <c r="I57" s="151" t="s">
        <v>113</v>
      </c>
      <c r="J57" s="151" t="s">
        <v>150</v>
      </c>
      <c r="K57" s="151" t="s">
        <v>134</v>
      </c>
      <c r="L57" s="151" t="s">
        <v>126</v>
      </c>
      <c r="M57" s="151" t="s">
        <v>134</v>
      </c>
      <c r="N57" s="155"/>
      <c r="O57" s="155"/>
      <c r="P57" s="155"/>
      <c r="Q57" s="223"/>
      <c r="R57" s="223"/>
      <c r="S57" s="223"/>
      <c r="T57" s="155"/>
      <c r="U57" s="155"/>
      <c r="V57" s="155"/>
      <c r="W57" s="155"/>
      <c r="X57" s="155"/>
      <c r="Y57" s="155"/>
      <c r="Z57" s="176"/>
      <c r="AA57" s="143"/>
      <c r="AB57" s="151"/>
      <c r="AC57" s="110">
        <v>2</v>
      </c>
      <c r="AD57" s="128">
        <v>40</v>
      </c>
      <c r="AE57" s="163"/>
      <c r="AF57" s="187"/>
      <c r="AG57" s="187"/>
      <c r="AH57" s="187"/>
    </row>
    <row r="58" spans="1:34" s="48" customFormat="1" ht="18" customHeight="1">
      <c r="A58" s="136" t="s">
        <v>276</v>
      </c>
      <c r="B58" s="137" t="s">
        <v>277</v>
      </c>
      <c r="C58" s="155"/>
      <c r="D58" s="155"/>
      <c r="E58" s="283" t="s">
        <v>351</v>
      </c>
      <c r="F58" s="155"/>
      <c r="G58" s="155"/>
      <c r="H58" s="103">
        <v>108</v>
      </c>
      <c r="I58" s="162"/>
      <c r="J58" s="229"/>
      <c r="K58" s="103">
        <v>108</v>
      </c>
      <c r="L58" s="112"/>
      <c r="M58" s="112"/>
      <c r="N58" s="155"/>
      <c r="O58" s="230">
        <v>108</v>
      </c>
      <c r="P58" s="230"/>
      <c r="Q58" s="223"/>
      <c r="R58" s="223"/>
      <c r="S58" s="223"/>
      <c r="T58" s="155"/>
      <c r="U58" s="155"/>
      <c r="V58" s="230">
        <v>36</v>
      </c>
      <c r="W58" s="155"/>
      <c r="X58" s="155"/>
      <c r="Y58" s="155"/>
      <c r="Z58" s="176"/>
      <c r="AA58" s="155"/>
      <c r="AB58" s="230">
        <v>36</v>
      </c>
      <c r="AC58" s="110"/>
      <c r="AD58" s="179">
        <v>36</v>
      </c>
      <c r="AE58" s="163"/>
      <c r="AF58" s="187"/>
      <c r="AG58" s="187"/>
      <c r="AH58" s="187"/>
    </row>
    <row r="59" spans="1:34" s="48" customFormat="1" ht="18" customHeight="1">
      <c r="A59" s="136" t="s">
        <v>278</v>
      </c>
      <c r="B59" s="138" t="s">
        <v>279</v>
      </c>
      <c r="C59" s="155"/>
      <c r="D59" s="155"/>
      <c r="E59" s="283" t="s">
        <v>351</v>
      </c>
      <c r="F59" s="155"/>
      <c r="G59" s="155"/>
      <c r="H59" s="103">
        <v>144</v>
      </c>
      <c r="I59" s="162"/>
      <c r="J59" s="229"/>
      <c r="K59" s="103">
        <v>144</v>
      </c>
      <c r="L59" s="112"/>
      <c r="M59" s="112"/>
      <c r="N59" s="155"/>
      <c r="O59" s="230"/>
      <c r="P59" s="230">
        <v>144</v>
      </c>
      <c r="Q59" s="223"/>
      <c r="R59" s="223"/>
      <c r="S59" s="223"/>
      <c r="T59" s="155"/>
      <c r="U59" s="155"/>
      <c r="V59" s="155"/>
      <c r="W59" s="155"/>
      <c r="X59" s="155"/>
      <c r="Y59" s="155"/>
      <c r="Z59" s="176"/>
      <c r="AA59" s="155"/>
      <c r="AB59" s="230">
        <v>72</v>
      </c>
      <c r="AC59" s="110"/>
      <c r="AD59" s="179">
        <v>72</v>
      </c>
      <c r="AE59" s="163"/>
      <c r="AF59" s="187"/>
      <c r="AG59" s="187"/>
      <c r="AH59" s="187"/>
    </row>
    <row r="60" spans="1:34" s="48" customFormat="1" ht="37.5" customHeight="1" thickBot="1">
      <c r="A60" s="139" t="s">
        <v>280</v>
      </c>
      <c r="B60" s="303" t="s">
        <v>355</v>
      </c>
      <c r="C60" s="231">
        <v>6</v>
      </c>
      <c r="D60" s="232"/>
      <c r="E60" s="232"/>
      <c r="F60" s="232"/>
      <c r="G60" s="232"/>
      <c r="H60" s="149" t="s">
        <v>117</v>
      </c>
      <c r="I60" s="149"/>
      <c r="J60" s="149"/>
      <c r="K60" s="149"/>
      <c r="L60" s="149"/>
      <c r="M60" s="149"/>
      <c r="N60" s="149"/>
      <c r="O60" s="149"/>
      <c r="P60" s="149"/>
      <c r="Q60" s="233"/>
      <c r="R60" s="233"/>
      <c r="S60" s="233" t="s">
        <v>117</v>
      </c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234"/>
      <c r="AE60" s="163"/>
      <c r="AF60" s="187"/>
      <c r="AG60" s="187"/>
      <c r="AH60" s="187"/>
    </row>
    <row r="61" spans="1:34" s="48" customFormat="1" ht="42.75" customHeight="1">
      <c r="A61" s="102" t="s">
        <v>281</v>
      </c>
      <c r="B61" s="102" t="s">
        <v>282</v>
      </c>
      <c r="C61" s="102"/>
      <c r="D61" s="102"/>
      <c r="E61" s="102"/>
      <c r="F61" s="102"/>
      <c r="G61" s="102"/>
      <c r="H61" s="104">
        <f>H62+H63+H64+H65+H66+H67</f>
        <v>580</v>
      </c>
      <c r="I61" s="104">
        <f t="shared" ref="I61:AH61" si="10">I62+I63+I64+I65+I66+I67</f>
        <v>0</v>
      </c>
      <c r="J61" s="104">
        <f t="shared" si="10"/>
        <v>286</v>
      </c>
      <c r="K61" s="104">
        <f t="shared" si="10"/>
        <v>444</v>
      </c>
      <c r="L61" s="104">
        <f t="shared" si="10"/>
        <v>130</v>
      </c>
      <c r="M61" s="104">
        <f t="shared" si="10"/>
        <v>156</v>
      </c>
      <c r="N61" s="104">
        <f t="shared" si="10"/>
        <v>0</v>
      </c>
      <c r="O61" s="104">
        <f t="shared" si="10"/>
        <v>144</v>
      </c>
      <c r="P61" s="104">
        <f t="shared" si="10"/>
        <v>144</v>
      </c>
      <c r="Q61" s="104">
        <f t="shared" si="10"/>
        <v>0</v>
      </c>
      <c r="R61" s="104">
        <f t="shared" si="10"/>
        <v>0</v>
      </c>
      <c r="S61" s="104">
        <f t="shared" si="10"/>
        <v>6</v>
      </c>
      <c r="T61" s="104">
        <f t="shared" si="10"/>
        <v>0</v>
      </c>
      <c r="U61" s="104">
        <f t="shared" si="10"/>
        <v>0</v>
      </c>
      <c r="V61" s="104">
        <f t="shared" si="10"/>
        <v>0</v>
      </c>
      <c r="W61" s="104">
        <f t="shared" si="10"/>
        <v>0</v>
      </c>
      <c r="X61" s="104">
        <f t="shared" si="10"/>
        <v>190</v>
      </c>
      <c r="Y61" s="104">
        <f t="shared" si="10"/>
        <v>0</v>
      </c>
      <c r="Z61" s="104">
        <f t="shared" si="10"/>
        <v>384</v>
      </c>
      <c r="AA61" s="104">
        <f t="shared" si="10"/>
        <v>0</v>
      </c>
      <c r="AB61" s="104">
        <f t="shared" si="10"/>
        <v>0</v>
      </c>
      <c r="AC61" s="104">
        <f t="shared" si="10"/>
        <v>0</v>
      </c>
      <c r="AD61" s="104">
        <f t="shared" si="10"/>
        <v>0</v>
      </c>
      <c r="AE61" s="104">
        <f t="shared" si="10"/>
        <v>0</v>
      </c>
      <c r="AF61" s="104">
        <f t="shared" si="10"/>
        <v>0</v>
      </c>
      <c r="AG61" s="104">
        <f t="shared" si="10"/>
        <v>0</v>
      </c>
      <c r="AH61" s="104">
        <f t="shared" si="10"/>
        <v>0</v>
      </c>
    </row>
    <row r="62" spans="1:34" s="48" customFormat="1" ht="33" customHeight="1">
      <c r="A62" s="135" t="s">
        <v>283</v>
      </c>
      <c r="B62" s="144" t="s">
        <v>284</v>
      </c>
      <c r="C62" s="150"/>
      <c r="D62" s="155"/>
      <c r="E62" s="155">
        <v>3</v>
      </c>
      <c r="F62" s="155"/>
      <c r="G62" s="155"/>
      <c r="H62" s="143" t="s">
        <v>315</v>
      </c>
      <c r="I62" s="151"/>
      <c r="J62" s="151">
        <v>118</v>
      </c>
      <c r="K62" s="151" t="s">
        <v>319</v>
      </c>
      <c r="L62" s="151">
        <v>58</v>
      </c>
      <c r="M62" s="151" t="s">
        <v>319</v>
      </c>
      <c r="N62" s="155"/>
      <c r="O62" s="155"/>
      <c r="P62" s="155"/>
      <c r="Q62" s="223"/>
      <c r="R62" s="223"/>
      <c r="S62" s="223"/>
      <c r="T62" s="155"/>
      <c r="U62" s="155"/>
      <c r="V62" s="110"/>
      <c r="W62" s="155"/>
      <c r="X62" s="214">
        <v>118</v>
      </c>
      <c r="Y62" s="235"/>
      <c r="Z62" s="103"/>
      <c r="AA62" s="236"/>
      <c r="AB62" s="236"/>
      <c r="AC62" s="236"/>
      <c r="AD62" s="237"/>
      <c r="AE62" s="163"/>
      <c r="AF62" s="187"/>
      <c r="AG62" s="187"/>
      <c r="AH62" s="187"/>
    </row>
    <row r="63" spans="1:34" s="50" customFormat="1" ht="53.25" customHeight="1">
      <c r="A63" s="135" t="s">
        <v>285</v>
      </c>
      <c r="B63" s="144" t="s">
        <v>286</v>
      </c>
      <c r="C63" s="150"/>
      <c r="D63" s="155"/>
      <c r="E63" s="305">
        <v>4</v>
      </c>
      <c r="F63" s="155"/>
      <c r="G63" s="149"/>
      <c r="H63" s="143" t="s">
        <v>316</v>
      </c>
      <c r="I63" s="151"/>
      <c r="J63" s="151" t="s">
        <v>316</v>
      </c>
      <c r="K63" s="151" t="s">
        <v>158</v>
      </c>
      <c r="L63" s="151" t="s">
        <v>146</v>
      </c>
      <c r="M63" s="151" t="s">
        <v>158</v>
      </c>
      <c r="N63" s="238"/>
      <c r="O63" s="238"/>
      <c r="P63" s="238"/>
      <c r="Q63" s="239"/>
      <c r="R63" s="239"/>
      <c r="S63" s="239"/>
      <c r="T63" s="238"/>
      <c r="U63" s="238"/>
      <c r="V63" s="110"/>
      <c r="W63" s="238"/>
      <c r="X63" s="99"/>
      <c r="Y63" s="238"/>
      <c r="Z63" s="103">
        <v>84</v>
      </c>
      <c r="AA63" s="238"/>
      <c r="AB63" s="238"/>
      <c r="AC63" s="238"/>
      <c r="AD63" s="240"/>
      <c r="AE63" s="163"/>
      <c r="AF63" s="198"/>
      <c r="AG63" s="198"/>
      <c r="AH63" s="198"/>
    </row>
    <row r="64" spans="1:34" s="48" customFormat="1" ht="24.75" customHeight="1">
      <c r="A64" s="135" t="s">
        <v>287</v>
      </c>
      <c r="B64" s="144" t="s">
        <v>288</v>
      </c>
      <c r="C64" s="150"/>
      <c r="D64" s="155"/>
      <c r="E64" s="305">
        <v>4</v>
      </c>
      <c r="F64" s="155"/>
      <c r="G64" s="155"/>
      <c r="H64" s="143" t="s">
        <v>316</v>
      </c>
      <c r="I64" s="151"/>
      <c r="J64" s="151" t="s">
        <v>316</v>
      </c>
      <c r="K64" s="151" t="s">
        <v>158</v>
      </c>
      <c r="L64" s="151" t="s">
        <v>146</v>
      </c>
      <c r="M64" s="151" t="s">
        <v>158</v>
      </c>
      <c r="N64" s="155"/>
      <c r="O64" s="155"/>
      <c r="P64" s="155"/>
      <c r="Q64" s="223"/>
      <c r="R64" s="223"/>
      <c r="S64" s="223"/>
      <c r="T64" s="155"/>
      <c r="U64" s="155"/>
      <c r="V64" s="110"/>
      <c r="W64" s="155"/>
      <c r="X64" s="236"/>
      <c r="Y64" s="236"/>
      <c r="Z64" s="103">
        <v>84</v>
      </c>
      <c r="AA64" s="236"/>
      <c r="AB64" s="236"/>
      <c r="AC64" s="236"/>
      <c r="AD64" s="237"/>
      <c r="AE64" s="163"/>
      <c r="AF64" s="187"/>
      <c r="AG64" s="187"/>
      <c r="AH64" s="187"/>
    </row>
    <row r="65" spans="1:34" s="48" customFormat="1" ht="21" customHeight="1">
      <c r="A65" s="141" t="s">
        <v>289</v>
      </c>
      <c r="B65" s="138" t="s">
        <v>277</v>
      </c>
      <c r="C65" s="150"/>
      <c r="D65" s="155"/>
      <c r="E65" s="282" t="s">
        <v>350</v>
      </c>
      <c r="F65" s="155"/>
      <c r="G65" s="155"/>
      <c r="H65" s="103">
        <v>144</v>
      </c>
      <c r="I65" s="155"/>
      <c r="J65" s="229"/>
      <c r="K65" s="236">
        <v>144</v>
      </c>
      <c r="L65" s="162"/>
      <c r="M65" s="236"/>
      <c r="N65" s="155"/>
      <c r="O65" s="230">
        <v>144</v>
      </c>
      <c r="P65" s="230"/>
      <c r="Q65" s="223"/>
      <c r="R65" s="223"/>
      <c r="S65" s="223"/>
      <c r="T65" s="155"/>
      <c r="U65" s="155"/>
      <c r="V65" s="110"/>
      <c r="W65" s="155"/>
      <c r="X65" s="241">
        <v>72</v>
      </c>
      <c r="Y65" s="241"/>
      <c r="Z65" s="168">
        <v>72</v>
      </c>
      <c r="AA65" s="236"/>
      <c r="AB65" s="236"/>
      <c r="AC65" s="236"/>
      <c r="AD65" s="237"/>
      <c r="AE65" s="163"/>
      <c r="AF65" s="187"/>
      <c r="AG65" s="187"/>
      <c r="AH65" s="187"/>
    </row>
    <row r="66" spans="1:34" s="48" customFormat="1" ht="20.25" customHeight="1">
      <c r="A66" s="136" t="s">
        <v>290</v>
      </c>
      <c r="B66" s="138" t="s">
        <v>279</v>
      </c>
      <c r="C66" s="150"/>
      <c r="D66" s="155"/>
      <c r="E66" s="282" t="s">
        <v>350</v>
      </c>
      <c r="F66" s="155"/>
      <c r="G66" s="155"/>
      <c r="H66" s="103">
        <v>144</v>
      </c>
      <c r="I66" s="155"/>
      <c r="J66" s="229"/>
      <c r="K66" s="236">
        <v>144</v>
      </c>
      <c r="L66" s="162"/>
      <c r="M66" s="236"/>
      <c r="N66" s="155"/>
      <c r="O66" s="230"/>
      <c r="P66" s="230">
        <v>144</v>
      </c>
      <c r="Q66" s="223"/>
      <c r="R66" s="223"/>
      <c r="S66" s="223"/>
      <c r="T66" s="155"/>
      <c r="U66" s="155"/>
      <c r="V66" s="155"/>
      <c r="W66" s="155"/>
      <c r="X66" s="241"/>
      <c r="Y66" s="241"/>
      <c r="Z66" s="168">
        <v>144</v>
      </c>
      <c r="AA66" s="236"/>
      <c r="AB66" s="236"/>
      <c r="AC66" s="236"/>
      <c r="AD66" s="237"/>
      <c r="AE66" s="163"/>
      <c r="AF66" s="187"/>
      <c r="AG66" s="187"/>
      <c r="AH66" s="187"/>
    </row>
    <row r="67" spans="1:34" s="46" customFormat="1" ht="17.25" customHeight="1" thickBot="1">
      <c r="A67" s="142" t="s">
        <v>291</v>
      </c>
      <c r="B67" s="140" t="s">
        <v>188</v>
      </c>
      <c r="C67" s="150">
        <v>4</v>
      </c>
      <c r="D67" s="170"/>
      <c r="E67" s="150"/>
      <c r="F67" s="150"/>
      <c r="G67" s="150"/>
      <c r="H67" s="150">
        <v>6</v>
      </c>
      <c r="I67" s="170"/>
      <c r="J67" s="170"/>
      <c r="K67" s="170"/>
      <c r="L67" s="170"/>
      <c r="M67" s="170"/>
      <c r="N67" s="170"/>
      <c r="O67" s="170"/>
      <c r="P67" s="170"/>
      <c r="Q67" s="242"/>
      <c r="R67" s="242"/>
      <c r="S67" s="242">
        <v>6</v>
      </c>
      <c r="T67" s="170"/>
      <c r="U67" s="170"/>
      <c r="V67" s="170"/>
      <c r="W67" s="170"/>
      <c r="X67" s="170"/>
      <c r="Y67" s="170"/>
      <c r="Z67" s="176"/>
      <c r="AA67" s="170"/>
      <c r="AB67" s="170"/>
      <c r="AC67" s="170"/>
      <c r="AD67" s="171"/>
      <c r="AE67" s="163"/>
      <c r="AF67" s="165"/>
      <c r="AG67" s="165"/>
      <c r="AH67" s="165"/>
    </row>
    <row r="68" spans="1:34" s="46" customFormat="1" ht="34.5" customHeight="1" thickBot="1">
      <c r="A68" s="146" t="s">
        <v>292</v>
      </c>
      <c r="B68" s="147" t="s">
        <v>293</v>
      </c>
      <c r="C68" s="102"/>
      <c r="D68" s="102"/>
      <c r="E68" s="102"/>
      <c r="F68" s="102"/>
      <c r="G68" s="102"/>
      <c r="H68" s="104">
        <f>H69+H70+H71+H72+H73+H74+H75+H76+H77+H78</f>
        <v>1162</v>
      </c>
      <c r="I68" s="104">
        <f t="shared" ref="I68:AH68" si="11">I69+I70+I71+I72+I73+I74+I75+I76+I77+I78</f>
        <v>10</v>
      </c>
      <c r="J68" s="104">
        <f t="shared" si="11"/>
        <v>492</v>
      </c>
      <c r="K68" s="104">
        <f t="shared" si="11"/>
        <v>872</v>
      </c>
      <c r="L68" s="104">
        <f t="shared" si="11"/>
        <v>196</v>
      </c>
      <c r="M68" s="104">
        <f t="shared" si="11"/>
        <v>296</v>
      </c>
      <c r="N68" s="104">
        <f t="shared" si="11"/>
        <v>0</v>
      </c>
      <c r="O68" s="104">
        <f t="shared" si="11"/>
        <v>72</v>
      </c>
      <c r="P68" s="104">
        <f t="shared" si="11"/>
        <v>504</v>
      </c>
      <c r="Q68" s="104">
        <f t="shared" si="11"/>
        <v>34</v>
      </c>
      <c r="R68" s="104">
        <f t="shared" si="11"/>
        <v>20</v>
      </c>
      <c r="S68" s="104">
        <f t="shared" si="11"/>
        <v>30</v>
      </c>
      <c r="T68" s="104">
        <f t="shared" si="11"/>
        <v>0</v>
      </c>
      <c r="U68" s="104">
        <f t="shared" si="11"/>
        <v>0</v>
      </c>
      <c r="V68" s="104">
        <f t="shared" si="11"/>
        <v>0</v>
      </c>
      <c r="W68" s="104">
        <f t="shared" si="11"/>
        <v>0</v>
      </c>
      <c r="X68" s="104">
        <f t="shared" si="11"/>
        <v>0</v>
      </c>
      <c r="Y68" s="104">
        <f t="shared" si="11"/>
        <v>0</v>
      </c>
      <c r="Z68" s="104">
        <f t="shared" si="11"/>
        <v>0</v>
      </c>
      <c r="AA68" s="104">
        <f t="shared" si="11"/>
        <v>0</v>
      </c>
      <c r="AB68" s="104">
        <f t="shared" si="11"/>
        <v>122</v>
      </c>
      <c r="AC68" s="104">
        <f t="shared" si="11"/>
        <v>0</v>
      </c>
      <c r="AD68" s="104">
        <f t="shared" si="11"/>
        <v>364</v>
      </c>
      <c r="AE68" s="104">
        <f t="shared" si="11"/>
        <v>4</v>
      </c>
      <c r="AF68" s="104">
        <f t="shared" si="11"/>
        <v>384</v>
      </c>
      <c r="AG68" s="104">
        <f t="shared" si="11"/>
        <v>6</v>
      </c>
      <c r="AH68" s="104">
        <f t="shared" si="11"/>
        <v>198</v>
      </c>
    </row>
    <row r="69" spans="1:34" s="46" customFormat="1" ht="39" customHeight="1">
      <c r="A69" s="135" t="s">
        <v>294</v>
      </c>
      <c r="B69" s="144" t="s">
        <v>295</v>
      </c>
      <c r="C69" s="220">
        <v>6</v>
      </c>
      <c r="D69" s="170"/>
      <c r="E69" s="150"/>
      <c r="F69" s="150"/>
      <c r="G69" s="150"/>
      <c r="H69" s="143" t="s">
        <v>317</v>
      </c>
      <c r="I69" s="151"/>
      <c r="J69" s="151">
        <v>78</v>
      </c>
      <c r="K69" s="151" t="s">
        <v>148</v>
      </c>
      <c r="L69" s="151">
        <v>40</v>
      </c>
      <c r="M69" s="151" t="s">
        <v>148</v>
      </c>
      <c r="N69" s="110"/>
      <c r="O69" s="170"/>
      <c r="P69" s="170"/>
      <c r="Q69" s="242">
        <v>8</v>
      </c>
      <c r="R69" s="242">
        <v>4</v>
      </c>
      <c r="S69" s="242">
        <v>6</v>
      </c>
      <c r="T69" s="170"/>
      <c r="U69" s="170"/>
      <c r="V69" s="170"/>
      <c r="W69" s="170"/>
      <c r="X69" s="170"/>
      <c r="Y69" s="170"/>
      <c r="Z69" s="103"/>
      <c r="AA69" s="170"/>
      <c r="AB69" s="178">
        <v>36</v>
      </c>
      <c r="AC69" s="162"/>
      <c r="AD69" s="173">
        <v>42</v>
      </c>
      <c r="AE69" s="172"/>
      <c r="AF69" s="169"/>
      <c r="AG69" s="169"/>
      <c r="AH69" s="169"/>
    </row>
    <row r="70" spans="1:34" s="46" customFormat="1" ht="37.5" customHeight="1">
      <c r="A70" s="135" t="s">
        <v>296</v>
      </c>
      <c r="B70" s="144" t="s">
        <v>297</v>
      </c>
      <c r="C70" s="220">
        <v>6</v>
      </c>
      <c r="D70" s="170"/>
      <c r="E70" s="150"/>
      <c r="F70" s="150"/>
      <c r="G70" s="150"/>
      <c r="H70" s="143" t="s">
        <v>317</v>
      </c>
      <c r="I70" s="151"/>
      <c r="J70" s="151">
        <v>84</v>
      </c>
      <c r="K70" s="151">
        <v>38</v>
      </c>
      <c r="L70" s="151">
        <v>46</v>
      </c>
      <c r="M70" s="151">
        <v>38</v>
      </c>
      <c r="N70" s="110"/>
      <c r="O70" s="170"/>
      <c r="P70" s="170"/>
      <c r="Q70" s="242">
        <v>2</v>
      </c>
      <c r="R70" s="242">
        <v>4</v>
      </c>
      <c r="S70" s="242">
        <v>6</v>
      </c>
      <c r="T70" s="170"/>
      <c r="U70" s="170"/>
      <c r="V70" s="170"/>
      <c r="W70" s="170"/>
      <c r="X70" s="170"/>
      <c r="Y70" s="170"/>
      <c r="Z70" s="115"/>
      <c r="AA70" s="170"/>
      <c r="AB70" s="178">
        <v>50</v>
      </c>
      <c r="AC70" s="162"/>
      <c r="AD70" s="173">
        <v>34</v>
      </c>
      <c r="AE70" s="172"/>
      <c r="AF70" s="169"/>
      <c r="AG70" s="169"/>
      <c r="AH70" s="169"/>
    </row>
    <row r="71" spans="1:34" s="46" customFormat="1" ht="35.25" customHeight="1">
      <c r="A71" s="135" t="s">
        <v>298</v>
      </c>
      <c r="B71" s="144" t="s">
        <v>299</v>
      </c>
      <c r="C71" s="220" t="s">
        <v>118</v>
      </c>
      <c r="D71" s="170"/>
      <c r="E71" s="243"/>
      <c r="F71" s="150"/>
      <c r="G71" s="150"/>
      <c r="H71" s="143" t="s">
        <v>318</v>
      </c>
      <c r="I71" s="151"/>
      <c r="J71" s="151">
        <v>214</v>
      </c>
      <c r="K71" s="151">
        <v>160</v>
      </c>
      <c r="L71" s="151">
        <v>54</v>
      </c>
      <c r="M71" s="151">
        <v>160</v>
      </c>
      <c r="N71" s="110"/>
      <c r="O71" s="170"/>
      <c r="P71" s="170"/>
      <c r="Q71" s="242">
        <v>8</v>
      </c>
      <c r="R71" s="242">
        <v>4</v>
      </c>
      <c r="S71" s="242">
        <v>6</v>
      </c>
      <c r="T71" s="170"/>
      <c r="U71" s="170"/>
      <c r="V71" s="170"/>
      <c r="W71" s="170"/>
      <c r="X71" s="170"/>
      <c r="Y71" s="244"/>
      <c r="Z71" s="118"/>
      <c r="AA71" s="170"/>
      <c r="AB71" s="114"/>
      <c r="AC71" s="162"/>
      <c r="AD71" s="173">
        <v>144</v>
      </c>
      <c r="AE71" s="172"/>
      <c r="AF71" s="169">
        <v>70</v>
      </c>
      <c r="AG71" s="169"/>
      <c r="AH71" s="169"/>
    </row>
    <row r="72" spans="1:34" s="46" customFormat="1" ht="32.25" customHeight="1">
      <c r="A72" s="135" t="s">
        <v>300</v>
      </c>
      <c r="B72" s="144" t="s">
        <v>301</v>
      </c>
      <c r="C72" s="220"/>
      <c r="D72" s="170"/>
      <c r="E72" s="243">
        <v>7</v>
      </c>
      <c r="F72" s="150"/>
      <c r="G72" s="150"/>
      <c r="H72" s="143" t="s">
        <v>319</v>
      </c>
      <c r="I72" s="151" t="s">
        <v>117</v>
      </c>
      <c r="J72" s="151">
        <v>54</v>
      </c>
      <c r="K72" s="151" t="s">
        <v>134</v>
      </c>
      <c r="L72" s="151">
        <v>30</v>
      </c>
      <c r="M72" s="151" t="s">
        <v>134</v>
      </c>
      <c r="N72" s="170"/>
      <c r="O72" s="170"/>
      <c r="P72" s="170"/>
      <c r="Q72" s="242"/>
      <c r="R72" s="242"/>
      <c r="S72" s="242"/>
      <c r="T72" s="170"/>
      <c r="U72" s="170"/>
      <c r="V72" s="170"/>
      <c r="W72" s="170"/>
      <c r="X72" s="170"/>
      <c r="Y72" s="170"/>
      <c r="Z72" s="103"/>
      <c r="AA72" s="170"/>
      <c r="AB72" s="109"/>
      <c r="AC72" s="162"/>
      <c r="AD72" s="173"/>
      <c r="AE72" s="172"/>
      <c r="AF72" s="169"/>
      <c r="AG72" s="169">
        <v>6</v>
      </c>
      <c r="AH72" s="169">
        <v>54</v>
      </c>
    </row>
    <row r="73" spans="1:34" s="46" customFormat="1" ht="40.5" customHeight="1">
      <c r="A73" s="135" t="s">
        <v>302</v>
      </c>
      <c r="B73" s="144" t="s">
        <v>303</v>
      </c>
      <c r="C73" s="220">
        <v>7</v>
      </c>
      <c r="D73" s="170"/>
      <c r="E73" s="243"/>
      <c r="F73" s="150"/>
      <c r="G73" s="150"/>
      <c r="H73" s="143" t="s">
        <v>316</v>
      </c>
      <c r="I73" s="151" t="s">
        <v>115</v>
      </c>
      <c r="J73" s="151">
        <v>62</v>
      </c>
      <c r="K73" s="151" t="s">
        <v>146</v>
      </c>
      <c r="L73" s="151">
        <v>26</v>
      </c>
      <c r="M73" s="151" t="s">
        <v>146</v>
      </c>
      <c r="N73" s="170"/>
      <c r="O73" s="170"/>
      <c r="P73" s="170"/>
      <c r="Q73" s="242">
        <v>8</v>
      </c>
      <c r="R73" s="242">
        <v>4</v>
      </c>
      <c r="S73" s="242">
        <v>6</v>
      </c>
      <c r="T73" s="170"/>
      <c r="U73" s="170"/>
      <c r="V73" s="170"/>
      <c r="W73" s="170"/>
      <c r="X73" s="170"/>
      <c r="Y73" s="170"/>
      <c r="Z73" s="103"/>
      <c r="AA73" s="170"/>
      <c r="AB73" s="109"/>
      <c r="AC73" s="162"/>
      <c r="AD73" s="173"/>
      <c r="AE73" s="172">
        <v>4</v>
      </c>
      <c r="AF73" s="169">
        <v>62</v>
      </c>
      <c r="AG73" s="169"/>
      <c r="AH73" s="169"/>
    </row>
    <row r="74" spans="1:34" s="46" customFormat="1" ht="30.75" customHeight="1">
      <c r="A74" s="135" t="s">
        <v>304</v>
      </c>
      <c r="B74" s="144" t="s">
        <v>3</v>
      </c>
      <c r="C74" s="150"/>
      <c r="D74" s="170"/>
      <c r="E74" s="284" t="s">
        <v>351</v>
      </c>
      <c r="F74" s="150"/>
      <c r="G74" s="150"/>
      <c r="H74" s="151" t="s">
        <v>146</v>
      </c>
      <c r="I74" s="170"/>
      <c r="J74" s="170"/>
      <c r="K74" s="170">
        <v>36</v>
      </c>
      <c r="L74" s="170"/>
      <c r="M74" s="170"/>
      <c r="N74" s="170"/>
      <c r="O74" s="246">
        <v>36</v>
      </c>
      <c r="P74" s="246"/>
      <c r="Q74" s="242"/>
      <c r="R74" s="242"/>
      <c r="S74" s="242"/>
      <c r="T74" s="170"/>
      <c r="U74" s="170"/>
      <c r="V74" s="170"/>
      <c r="W74" s="170"/>
      <c r="X74" s="170"/>
      <c r="Y74" s="170"/>
      <c r="Z74" s="103"/>
      <c r="AA74" s="170"/>
      <c r="AB74" s="109"/>
      <c r="AC74" s="162"/>
      <c r="AD74" s="174">
        <v>36</v>
      </c>
      <c r="AE74" s="172"/>
      <c r="AF74" s="169"/>
      <c r="AG74" s="169"/>
      <c r="AH74" s="169"/>
    </row>
    <row r="75" spans="1:34" s="46" customFormat="1" ht="52.5" customHeight="1">
      <c r="A75" s="135" t="s">
        <v>305</v>
      </c>
      <c r="B75" s="144" t="s">
        <v>306</v>
      </c>
      <c r="C75" s="150"/>
      <c r="D75" s="170"/>
      <c r="E75" s="284" t="s">
        <v>351</v>
      </c>
      <c r="F75" s="150"/>
      <c r="G75" s="150"/>
      <c r="H75" s="151" t="s">
        <v>146</v>
      </c>
      <c r="I75" s="170"/>
      <c r="J75" s="170"/>
      <c r="K75" s="170">
        <v>36</v>
      </c>
      <c r="L75" s="170"/>
      <c r="M75" s="170"/>
      <c r="N75" s="170"/>
      <c r="O75" s="246">
        <v>36</v>
      </c>
      <c r="P75" s="246"/>
      <c r="Q75" s="242"/>
      <c r="R75" s="242"/>
      <c r="S75" s="242"/>
      <c r="T75" s="170"/>
      <c r="U75" s="170"/>
      <c r="V75" s="170"/>
      <c r="W75" s="170"/>
      <c r="X75" s="170"/>
      <c r="Y75" s="170"/>
      <c r="Z75" s="103"/>
      <c r="AA75" s="170"/>
      <c r="AB75" s="109"/>
      <c r="AC75" s="170"/>
      <c r="AD75" s="171">
        <v>36</v>
      </c>
      <c r="AE75" s="172"/>
      <c r="AF75" s="175"/>
      <c r="AG75" s="169"/>
      <c r="AH75" s="169"/>
    </row>
    <row r="76" spans="1:34" s="46" customFormat="1" ht="24" customHeight="1">
      <c r="A76" s="135" t="s">
        <v>307</v>
      </c>
      <c r="B76" s="144" t="s">
        <v>198</v>
      </c>
      <c r="C76" s="150"/>
      <c r="D76" s="170"/>
      <c r="E76" s="245">
        <v>7</v>
      </c>
      <c r="F76" s="150"/>
      <c r="G76" s="150"/>
      <c r="H76" s="151" t="s">
        <v>320</v>
      </c>
      <c r="I76" s="170"/>
      <c r="J76" s="170"/>
      <c r="K76" s="170">
        <v>324</v>
      </c>
      <c r="L76" s="170"/>
      <c r="M76" s="170"/>
      <c r="N76" s="170"/>
      <c r="O76" s="246"/>
      <c r="P76" s="246">
        <v>324</v>
      </c>
      <c r="Q76" s="242"/>
      <c r="R76" s="242"/>
      <c r="S76" s="242"/>
      <c r="T76" s="170"/>
      <c r="U76" s="170"/>
      <c r="V76" s="170"/>
      <c r="W76" s="170"/>
      <c r="X76" s="170"/>
      <c r="Y76" s="170"/>
      <c r="Z76" s="103"/>
      <c r="AA76" s="170"/>
      <c r="AB76" s="168">
        <v>36</v>
      </c>
      <c r="AC76" s="170"/>
      <c r="AD76" s="275">
        <v>72</v>
      </c>
      <c r="AE76" s="172"/>
      <c r="AF76" s="175">
        <v>216</v>
      </c>
      <c r="AG76" s="175"/>
      <c r="AH76" s="175"/>
    </row>
    <row r="77" spans="1:34" s="46" customFormat="1" ht="45.75" customHeight="1">
      <c r="A77" s="135" t="s">
        <v>308</v>
      </c>
      <c r="B77" s="144" t="s">
        <v>309</v>
      </c>
      <c r="C77" s="150"/>
      <c r="D77" s="170"/>
      <c r="E77" s="245">
        <v>8</v>
      </c>
      <c r="F77" s="150"/>
      <c r="G77" s="150"/>
      <c r="H77" s="151" t="s">
        <v>321</v>
      </c>
      <c r="I77" s="170"/>
      <c r="J77" s="170"/>
      <c r="K77" s="170">
        <v>180</v>
      </c>
      <c r="L77" s="170"/>
      <c r="M77" s="170"/>
      <c r="N77" s="170"/>
      <c r="O77" s="246"/>
      <c r="P77" s="246">
        <v>180</v>
      </c>
      <c r="Q77" s="242"/>
      <c r="R77" s="242"/>
      <c r="S77" s="242"/>
      <c r="T77" s="170"/>
      <c r="U77" s="170"/>
      <c r="V77" s="170"/>
      <c r="W77" s="170"/>
      <c r="X77" s="170"/>
      <c r="Y77" s="170"/>
      <c r="Z77" s="103"/>
      <c r="AA77" s="170"/>
      <c r="AB77" s="109"/>
      <c r="AC77" s="170"/>
      <c r="AD77" s="171"/>
      <c r="AE77" s="172"/>
      <c r="AF77" s="175">
        <v>36</v>
      </c>
      <c r="AG77" s="175"/>
      <c r="AH77" s="175">
        <v>144</v>
      </c>
    </row>
    <row r="78" spans="1:34" s="46" customFormat="1" ht="66" customHeight="1" thickBot="1">
      <c r="A78" s="142" t="s">
        <v>354</v>
      </c>
      <c r="B78" s="304" t="s">
        <v>356</v>
      </c>
      <c r="C78" s="150">
        <v>8</v>
      </c>
      <c r="D78" s="170"/>
      <c r="E78" s="150"/>
      <c r="F78" s="150"/>
      <c r="G78" s="150"/>
      <c r="H78" s="150">
        <v>18</v>
      </c>
      <c r="I78" s="170"/>
      <c r="J78" s="170"/>
      <c r="K78" s="170"/>
      <c r="L78" s="170"/>
      <c r="M78" s="170"/>
      <c r="N78" s="170"/>
      <c r="O78" s="170"/>
      <c r="P78" s="170"/>
      <c r="Q78" s="242">
        <v>8</v>
      </c>
      <c r="R78" s="242">
        <v>4</v>
      </c>
      <c r="S78" s="242">
        <v>6</v>
      </c>
      <c r="T78" s="170"/>
      <c r="U78" s="170"/>
      <c r="V78" s="170"/>
      <c r="W78" s="170"/>
      <c r="X78" s="170"/>
      <c r="Y78" s="170"/>
      <c r="Z78" s="176"/>
      <c r="AA78" s="170"/>
      <c r="AB78" s="170"/>
      <c r="AC78" s="170"/>
      <c r="AD78" s="171"/>
      <c r="AE78" s="163"/>
      <c r="AF78" s="165"/>
      <c r="AG78" s="165"/>
      <c r="AH78" s="165"/>
    </row>
    <row r="79" spans="1:34" s="46" customFormat="1" ht="44.25" customHeight="1">
      <c r="A79" s="111" t="s">
        <v>310</v>
      </c>
      <c r="B79" s="111" t="s">
        <v>311</v>
      </c>
      <c r="C79" s="111"/>
      <c r="D79" s="111"/>
      <c r="E79" s="111"/>
      <c r="F79" s="111"/>
      <c r="G79" s="111"/>
      <c r="H79" s="111">
        <f>H80+H81+H82+H83</f>
        <v>402</v>
      </c>
      <c r="I79" s="111">
        <f t="shared" ref="I79:AH79" si="12">I80+I81+I82+I83</f>
        <v>10</v>
      </c>
      <c r="J79" s="111">
        <f t="shared" si="12"/>
        <v>158</v>
      </c>
      <c r="K79" s="111">
        <f t="shared" si="12"/>
        <v>302</v>
      </c>
      <c r="L79" s="111">
        <f t="shared" si="12"/>
        <v>72</v>
      </c>
      <c r="M79" s="111">
        <f t="shared" si="12"/>
        <v>86</v>
      </c>
      <c r="N79" s="111">
        <f t="shared" si="12"/>
        <v>0</v>
      </c>
      <c r="O79" s="111">
        <f t="shared" si="12"/>
        <v>72</v>
      </c>
      <c r="P79" s="111">
        <f t="shared" si="12"/>
        <v>144</v>
      </c>
      <c r="Q79" s="111">
        <f t="shared" si="12"/>
        <v>8</v>
      </c>
      <c r="R79" s="111">
        <f t="shared" si="12"/>
        <v>4</v>
      </c>
      <c r="S79" s="111">
        <f t="shared" si="12"/>
        <v>6</v>
      </c>
      <c r="T79" s="111">
        <f t="shared" si="12"/>
        <v>0</v>
      </c>
      <c r="U79" s="111">
        <f t="shared" si="12"/>
        <v>0</v>
      </c>
      <c r="V79" s="111">
        <f t="shared" si="12"/>
        <v>0</v>
      </c>
      <c r="W79" s="111">
        <f t="shared" si="12"/>
        <v>0</v>
      </c>
      <c r="X79" s="111">
        <f t="shared" si="12"/>
        <v>0</v>
      </c>
      <c r="Y79" s="111">
        <f t="shared" si="12"/>
        <v>0</v>
      </c>
      <c r="Z79" s="111">
        <f t="shared" si="12"/>
        <v>0</v>
      </c>
      <c r="AA79" s="111">
        <f t="shared" si="12"/>
        <v>0</v>
      </c>
      <c r="AB79" s="111">
        <f t="shared" si="12"/>
        <v>0</v>
      </c>
      <c r="AC79" s="111">
        <f t="shared" si="12"/>
        <v>10</v>
      </c>
      <c r="AD79" s="111">
        <f t="shared" si="12"/>
        <v>38</v>
      </c>
      <c r="AE79" s="111">
        <f t="shared" si="12"/>
        <v>0</v>
      </c>
      <c r="AF79" s="111">
        <f t="shared" si="12"/>
        <v>120</v>
      </c>
      <c r="AG79" s="111">
        <f t="shared" si="12"/>
        <v>0</v>
      </c>
      <c r="AH79" s="111">
        <f t="shared" si="12"/>
        <v>216</v>
      </c>
    </row>
    <row r="80" spans="1:34" s="46" customFormat="1" ht="76.5" customHeight="1">
      <c r="A80" s="143" t="s">
        <v>312</v>
      </c>
      <c r="B80" s="144" t="s">
        <v>313</v>
      </c>
      <c r="C80" s="150"/>
      <c r="D80" s="170"/>
      <c r="E80" s="150">
        <v>8</v>
      </c>
      <c r="F80" s="150"/>
      <c r="G80" s="150"/>
      <c r="H80" s="143" t="s">
        <v>257</v>
      </c>
      <c r="I80" s="151" t="s">
        <v>120</v>
      </c>
      <c r="J80" s="151">
        <v>158</v>
      </c>
      <c r="K80" s="151" t="s">
        <v>342</v>
      </c>
      <c r="L80" s="151">
        <v>72</v>
      </c>
      <c r="M80" s="151" t="s">
        <v>342</v>
      </c>
      <c r="N80" s="170"/>
      <c r="O80" s="170"/>
      <c r="P80" s="170"/>
      <c r="Q80" s="242"/>
      <c r="R80" s="242"/>
      <c r="S80" s="242"/>
      <c r="T80" s="170"/>
      <c r="U80" s="170"/>
      <c r="V80" s="110"/>
      <c r="W80" s="170"/>
      <c r="X80" s="110"/>
      <c r="Y80" s="170"/>
      <c r="Z80" s="176"/>
      <c r="AA80" s="170"/>
      <c r="AB80" s="170"/>
      <c r="AC80" s="170">
        <v>10</v>
      </c>
      <c r="AD80" s="171">
        <v>38</v>
      </c>
      <c r="AE80" s="172"/>
      <c r="AF80" s="169">
        <v>48</v>
      </c>
      <c r="AG80" s="169"/>
      <c r="AH80" s="169">
        <v>72</v>
      </c>
    </row>
    <row r="81" spans="1:34" s="46" customFormat="1" ht="17.25" customHeight="1">
      <c r="A81" s="106" t="s">
        <v>244</v>
      </c>
      <c r="B81" s="107" t="s">
        <v>3</v>
      </c>
      <c r="C81" s="150"/>
      <c r="D81" s="170"/>
      <c r="E81" s="150">
        <v>7</v>
      </c>
      <c r="F81" s="150"/>
      <c r="G81" s="150"/>
      <c r="H81" s="103">
        <v>72</v>
      </c>
      <c r="I81" s="170"/>
      <c r="J81" s="170"/>
      <c r="K81" s="109">
        <v>72</v>
      </c>
      <c r="L81" s="170"/>
      <c r="M81" s="170"/>
      <c r="N81" s="170"/>
      <c r="O81" s="246">
        <v>72</v>
      </c>
      <c r="P81" s="246"/>
      <c r="Q81" s="242"/>
      <c r="R81" s="242"/>
      <c r="S81" s="242"/>
      <c r="T81" s="170"/>
      <c r="U81" s="170"/>
      <c r="V81" s="170"/>
      <c r="W81" s="170"/>
      <c r="X81" s="110"/>
      <c r="Y81" s="170"/>
      <c r="Z81" s="176"/>
      <c r="AA81" s="170"/>
      <c r="AB81" s="170"/>
      <c r="AC81" s="170"/>
      <c r="AD81" s="171"/>
      <c r="AE81" s="198"/>
      <c r="AF81" s="267">
        <v>72</v>
      </c>
      <c r="AG81" s="267"/>
      <c r="AH81" s="267"/>
    </row>
    <row r="82" spans="1:34" s="46" customFormat="1" ht="17.25" customHeight="1">
      <c r="A82" s="106" t="s">
        <v>245</v>
      </c>
      <c r="B82" s="107" t="s">
        <v>198</v>
      </c>
      <c r="C82" s="150"/>
      <c r="D82" s="170"/>
      <c r="E82" s="150">
        <v>8</v>
      </c>
      <c r="F82" s="150"/>
      <c r="G82" s="150"/>
      <c r="H82" s="103">
        <v>144</v>
      </c>
      <c r="I82" s="170"/>
      <c r="J82" s="170"/>
      <c r="K82" s="109">
        <v>144</v>
      </c>
      <c r="L82" s="170"/>
      <c r="M82" s="170"/>
      <c r="N82" s="170"/>
      <c r="O82" s="246"/>
      <c r="P82" s="246">
        <v>144</v>
      </c>
      <c r="Q82" s="242"/>
      <c r="R82" s="242"/>
      <c r="S82" s="242"/>
      <c r="T82" s="170"/>
      <c r="U82" s="170"/>
      <c r="V82" s="170"/>
      <c r="W82" s="170"/>
      <c r="X82" s="110"/>
      <c r="Y82" s="170"/>
      <c r="Z82" s="176"/>
      <c r="AA82" s="170"/>
      <c r="AB82" s="170"/>
      <c r="AC82" s="170"/>
      <c r="AD82" s="171"/>
      <c r="AE82" s="198"/>
      <c r="AF82" s="267"/>
      <c r="AG82" s="267"/>
      <c r="AH82" s="267">
        <v>144</v>
      </c>
    </row>
    <row r="83" spans="1:34" s="46" customFormat="1" ht="17.25" customHeight="1" thickBot="1">
      <c r="A83" s="142" t="s">
        <v>354</v>
      </c>
      <c r="B83" s="247" t="s">
        <v>188</v>
      </c>
      <c r="C83" s="150">
        <v>8</v>
      </c>
      <c r="D83" s="170"/>
      <c r="E83" s="150"/>
      <c r="F83" s="150"/>
      <c r="G83" s="150"/>
      <c r="H83" s="150">
        <v>18</v>
      </c>
      <c r="I83" s="170"/>
      <c r="J83" s="170"/>
      <c r="K83" s="170"/>
      <c r="L83" s="170"/>
      <c r="M83" s="170"/>
      <c r="N83" s="170"/>
      <c r="O83" s="246"/>
      <c r="P83" s="246"/>
      <c r="Q83" s="242">
        <v>8</v>
      </c>
      <c r="R83" s="242">
        <v>4</v>
      </c>
      <c r="S83" s="242">
        <v>6</v>
      </c>
      <c r="T83" s="170"/>
      <c r="U83" s="170"/>
      <c r="V83" s="170"/>
      <c r="W83" s="170"/>
      <c r="X83" s="170"/>
      <c r="Y83" s="170"/>
      <c r="Z83" s="176"/>
      <c r="AA83" s="170"/>
      <c r="AB83" s="170"/>
      <c r="AC83" s="170"/>
      <c r="AD83" s="171"/>
      <c r="AE83" s="198"/>
      <c r="AF83" s="198"/>
      <c r="AG83" s="198"/>
      <c r="AH83" s="198"/>
    </row>
    <row r="84" spans="1:34" s="52" customFormat="1" ht="30" customHeight="1">
      <c r="A84" s="248" t="s">
        <v>199</v>
      </c>
      <c r="B84" s="248" t="s">
        <v>200</v>
      </c>
      <c r="C84" s="249"/>
      <c r="D84" s="170"/>
      <c r="E84" s="249">
        <v>8</v>
      </c>
      <c r="F84" s="150"/>
      <c r="G84" s="150"/>
      <c r="H84" s="108">
        <v>144</v>
      </c>
      <c r="I84" s="150"/>
      <c r="J84" s="229"/>
      <c r="K84" s="162"/>
      <c r="L84" s="162"/>
      <c r="M84" s="155"/>
      <c r="N84" s="150"/>
      <c r="O84" s="250"/>
      <c r="P84" s="250"/>
      <c r="Q84" s="150"/>
      <c r="R84" s="150"/>
      <c r="S84" s="150"/>
      <c r="T84" s="150"/>
      <c r="U84" s="150"/>
      <c r="V84" s="150"/>
      <c r="W84" s="150"/>
      <c r="X84" s="150"/>
      <c r="Y84" s="150"/>
      <c r="Z84" s="176"/>
      <c r="AA84" s="150"/>
      <c r="AB84" s="150"/>
      <c r="AC84" s="150"/>
      <c r="AD84" s="197"/>
      <c r="AE84" s="198"/>
      <c r="AF84" s="198"/>
      <c r="AG84" s="198"/>
      <c r="AH84" s="268">
        <v>144</v>
      </c>
    </row>
    <row r="85" spans="1:34" s="46" customFormat="1" ht="18" customHeight="1" thickBot="1">
      <c r="A85" s="251" t="s">
        <v>53</v>
      </c>
      <c r="B85" s="252" t="s">
        <v>8</v>
      </c>
      <c r="C85" s="249"/>
      <c r="D85" s="170"/>
      <c r="E85" s="82"/>
      <c r="F85" s="150"/>
      <c r="G85" s="150"/>
      <c r="H85" s="108">
        <v>216</v>
      </c>
      <c r="I85" s="170"/>
      <c r="J85" s="155"/>
      <c r="K85" s="155"/>
      <c r="L85" s="155"/>
      <c r="M85" s="155"/>
      <c r="N85" s="155"/>
      <c r="O85" s="253"/>
      <c r="P85" s="253"/>
      <c r="Q85" s="253"/>
      <c r="R85" s="253"/>
      <c r="S85" s="253"/>
      <c r="T85" s="253"/>
      <c r="U85" s="254"/>
      <c r="V85" s="254"/>
      <c r="W85" s="254"/>
      <c r="X85" s="253"/>
      <c r="Y85" s="253"/>
      <c r="Z85" s="255"/>
      <c r="AA85" s="253"/>
      <c r="AB85" s="253"/>
      <c r="AC85" s="253"/>
      <c r="AD85" s="256"/>
      <c r="AE85" s="257"/>
      <c r="AF85" s="164"/>
      <c r="AG85" s="164"/>
      <c r="AH85" s="166">
        <v>216</v>
      </c>
    </row>
    <row r="86" spans="1:34" s="48" customFormat="1" ht="21.75" customHeight="1">
      <c r="A86" s="391"/>
      <c r="B86" s="391"/>
      <c r="C86" s="391"/>
      <c r="D86" s="391"/>
      <c r="E86" s="391"/>
      <c r="F86" s="391"/>
      <c r="G86" s="391"/>
      <c r="H86" s="391"/>
      <c r="I86" s="391"/>
      <c r="J86" s="391"/>
      <c r="K86" s="391"/>
      <c r="L86" s="391"/>
      <c r="M86" s="391"/>
      <c r="N86" s="392"/>
      <c r="O86" s="399" t="s">
        <v>54</v>
      </c>
      <c r="P86" s="400"/>
      <c r="Q86" s="400"/>
      <c r="R86" s="400"/>
      <c r="S86" s="400"/>
      <c r="T86" s="401"/>
      <c r="U86" s="258">
        <v>612</v>
      </c>
      <c r="V86" s="259">
        <v>756</v>
      </c>
      <c r="W86" s="259">
        <v>12</v>
      </c>
      <c r="X86" s="259">
        <v>492</v>
      </c>
      <c r="Y86" s="259">
        <v>4</v>
      </c>
      <c r="Z86" s="260">
        <v>608</v>
      </c>
      <c r="AA86" s="259">
        <v>6</v>
      </c>
      <c r="AB86" s="259">
        <v>462</v>
      </c>
      <c r="AC86" s="259">
        <v>4</v>
      </c>
      <c r="AD86" s="259">
        <v>608</v>
      </c>
      <c r="AE86" s="288">
        <v>4</v>
      </c>
      <c r="AF86" s="289">
        <v>248</v>
      </c>
      <c r="AG86" s="289">
        <v>16</v>
      </c>
      <c r="AH86" s="290">
        <v>164</v>
      </c>
    </row>
    <row r="87" spans="1:34" s="48" customFormat="1" ht="17.25" customHeight="1">
      <c r="A87" s="391"/>
      <c r="B87" s="391"/>
      <c r="C87" s="391"/>
      <c r="D87" s="391"/>
      <c r="E87" s="391"/>
      <c r="F87" s="391"/>
      <c r="G87" s="391"/>
      <c r="H87" s="391"/>
      <c r="I87" s="391"/>
      <c r="J87" s="391"/>
      <c r="K87" s="391"/>
      <c r="L87" s="391"/>
      <c r="M87" s="391"/>
      <c r="N87" s="392"/>
      <c r="O87" s="393" t="s">
        <v>55</v>
      </c>
      <c r="P87" s="394"/>
      <c r="Q87" s="394"/>
      <c r="R87" s="394"/>
      <c r="S87" s="394"/>
      <c r="T87" s="395"/>
      <c r="U87" s="261"/>
      <c r="V87" s="150">
        <v>72</v>
      </c>
      <c r="W87" s="150"/>
      <c r="X87" s="266">
        <v>36</v>
      </c>
      <c r="Y87" s="266"/>
      <c r="Z87" s="176">
        <v>36</v>
      </c>
      <c r="AA87" s="82"/>
      <c r="AB87" s="266"/>
      <c r="AC87" s="182"/>
      <c r="AD87" s="82">
        <v>36</v>
      </c>
      <c r="AE87" s="278"/>
      <c r="AF87" s="279">
        <v>36</v>
      </c>
      <c r="AG87" s="279"/>
      <c r="AH87" s="280">
        <v>36</v>
      </c>
    </row>
    <row r="88" spans="1:34" s="48" customFormat="1" ht="12.75" customHeight="1">
      <c r="A88" s="391"/>
      <c r="B88" s="391"/>
      <c r="C88" s="391"/>
      <c r="D88" s="391"/>
      <c r="E88" s="391"/>
      <c r="F88" s="391"/>
      <c r="G88" s="391"/>
      <c r="H88" s="391"/>
      <c r="I88" s="391"/>
      <c r="J88" s="391"/>
      <c r="K88" s="391"/>
      <c r="L88" s="391"/>
      <c r="M88" s="391"/>
      <c r="N88" s="392"/>
      <c r="O88" s="393" t="s">
        <v>56</v>
      </c>
      <c r="P88" s="394"/>
      <c r="Q88" s="394"/>
      <c r="R88" s="394"/>
      <c r="S88" s="394"/>
      <c r="T88" s="395"/>
      <c r="U88" s="261"/>
      <c r="V88" s="266">
        <v>36</v>
      </c>
      <c r="W88" s="266"/>
      <c r="X88" s="266">
        <v>72</v>
      </c>
      <c r="Y88" s="266"/>
      <c r="Z88" s="176">
        <v>72</v>
      </c>
      <c r="AA88" s="266"/>
      <c r="AB88" s="266">
        <v>36</v>
      </c>
      <c r="AC88" s="182"/>
      <c r="AD88" s="266">
        <v>108</v>
      </c>
      <c r="AE88" s="278"/>
      <c r="AF88" s="279">
        <v>72</v>
      </c>
      <c r="AG88" s="279"/>
      <c r="AH88" s="280"/>
    </row>
    <row r="89" spans="1:34" s="48" customFormat="1" ht="29.25" customHeight="1">
      <c r="A89" s="391"/>
      <c r="B89" s="391"/>
      <c r="C89" s="391"/>
      <c r="D89" s="391"/>
      <c r="E89" s="391"/>
      <c r="F89" s="391"/>
      <c r="G89" s="391"/>
      <c r="H89" s="391"/>
      <c r="I89" s="391"/>
      <c r="J89" s="391"/>
      <c r="K89" s="391"/>
      <c r="L89" s="391"/>
      <c r="M89" s="391"/>
      <c r="N89" s="392"/>
      <c r="O89" s="393" t="s">
        <v>194</v>
      </c>
      <c r="P89" s="394"/>
      <c r="Q89" s="394"/>
      <c r="R89" s="394"/>
      <c r="S89" s="394"/>
      <c r="T89" s="395"/>
      <c r="U89" s="261"/>
      <c r="V89" s="266"/>
      <c r="W89" s="266"/>
      <c r="X89" s="266"/>
      <c r="Y89" s="266"/>
      <c r="Z89" s="176">
        <v>144</v>
      </c>
      <c r="AA89" s="266"/>
      <c r="AB89" s="266">
        <v>108</v>
      </c>
      <c r="AC89" s="266"/>
      <c r="AD89" s="266">
        <v>144</v>
      </c>
      <c r="AE89" s="278"/>
      <c r="AF89" s="279">
        <v>252</v>
      </c>
      <c r="AG89" s="279"/>
      <c r="AH89" s="280">
        <v>288</v>
      </c>
    </row>
    <row r="90" spans="1:34" s="48" customFormat="1" ht="21.75" customHeight="1">
      <c r="A90" s="391"/>
      <c r="B90" s="391"/>
      <c r="C90" s="391"/>
      <c r="D90" s="391"/>
      <c r="E90" s="391"/>
      <c r="F90" s="391"/>
      <c r="G90" s="391"/>
      <c r="H90" s="391"/>
      <c r="I90" s="391"/>
      <c r="J90" s="391"/>
      <c r="K90" s="391"/>
      <c r="L90" s="391"/>
      <c r="M90" s="391"/>
      <c r="N90" s="392"/>
      <c r="O90" s="393" t="s">
        <v>161</v>
      </c>
      <c r="P90" s="394"/>
      <c r="Q90" s="394"/>
      <c r="R90" s="394"/>
      <c r="S90" s="394"/>
      <c r="T90" s="395"/>
      <c r="U90" s="261"/>
      <c r="V90" s="266"/>
      <c r="W90" s="266"/>
      <c r="X90" s="266"/>
      <c r="Y90" s="266"/>
      <c r="Z90" s="176"/>
      <c r="AA90" s="266"/>
      <c r="AB90" s="266"/>
      <c r="AC90" s="266"/>
      <c r="AD90" s="266"/>
      <c r="AE90" s="278"/>
      <c r="AF90" s="279"/>
      <c r="AG90" s="279"/>
      <c r="AH90" s="280">
        <v>144</v>
      </c>
    </row>
    <row r="91" spans="1:34" s="48" customFormat="1" ht="15.75">
      <c r="A91" s="391"/>
      <c r="B91" s="391"/>
      <c r="C91" s="391"/>
      <c r="D91" s="391"/>
      <c r="E91" s="391"/>
      <c r="F91" s="391"/>
      <c r="G91" s="391"/>
      <c r="H91" s="391"/>
      <c r="I91" s="391"/>
      <c r="J91" s="391"/>
      <c r="K91" s="391"/>
      <c r="L91" s="391"/>
      <c r="M91" s="391"/>
      <c r="N91" s="392"/>
      <c r="O91" s="393" t="s">
        <v>57</v>
      </c>
      <c r="P91" s="394"/>
      <c r="Q91" s="394"/>
      <c r="R91" s="394"/>
      <c r="S91" s="394"/>
      <c r="T91" s="395"/>
      <c r="U91" s="276"/>
      <c r="V91" s="277">
        <v>4</v>
      </c>
      <c r="W91" s="277"/>
      <c r="X91" s="277">
        <v>3</v>
      </c>
      <c r="Y91" s="277"/>
      <c r="Z91" s="281">
        <v>3</v>
      </c>
      <c r="AA91" s="277"/>
      <c r="AB91" s="277"/>
      <c r="AC91" s="277"/>
      <c r="AD91" s="277">
        <v>3</v>
      </c>
      <c r="AE91" s="278"/>
      <c r="AF91" s="279">
        <v>2</v>
      </c>
      <c r="AG91" s="279"/>
      <c r="AH91" s="280">
        <v>2</v>
      </c>
    </row>
    <row r="92" spans="1:34" s="48" customFormat="1" ht="15.75">
      <c r="A92" s="391"/>
      <c r="B92" s="391"/>
      <c r="C92" s="391"/>
      <c r="D92" s="391"/>
      <c r="E92" s="391"/>
      <c r="F92" s="391"/>
      <c r="G92" s="391"/>
      <c r="H92" s="391"/>
      <c r="I92" s="391"/>
      <c r="J92" s="391"/>
      <c r="K92" s="391"/>
      <c r="L92" s="391"/>
      <c r="M92" s="391"/>
      <c r="N92" s="392"/>
      <c r="O92" s="393" t="s">
        <v>162</v>
      </c>
      <c r="P92" s="394"/>
      <c r="Q92" s="394"/>
      <c r="R92" s="394"/>
      <c r="S92" s="394"/>
      <c r="T92" s="395"/>
      <c r="U92" s="261"/>
      <c r="V92" s="266">
        <v>9</v>
      </c>
      <c r="W92" s="266"/>
      <c r="X92" s="266">
        <v>4</v>
      </c>
      <c r="Y92" s="266"/>
      <c r="Z92" s="176">
        <v>6</v>
      </c>
      <c r="AA92" s="266"/>
      <c r="AB92" s="266">
        <v>5</v>
      </c>
      <c r="AC92" s="266"/>
      <c r="AD92" s="266">
        <v>5</v>
      </c>
      <c r="AE92" s="278"/>
      <c r="AF92" s="279">
        <v>4</v>
      </c>
      <c r="AG92" s="279"/>
      <c r="AH92" s="280">
        <v>5</v>
      </c>
    </row>
    <row r="93" spans="1:34" s="48" customFormat="1" ht="18.75" customHeight="1">
      <c r="A93" s="391"/>
      <c r="B93" s="391"/>
      <c r="C93" s="391"/>
      <c r="D93" s="391"/>
      <c r="E93" s="391"/>
      <c r="F93" s="391"/>
      <c r="G93" s="391"/>
      <c r="H93" s="391"/>
      <c r="I93" s="391"/>
      <c r="J93" s="391"/>
      <c r="K93" s="391"/>
      <c r="L93" s="391"/>
      <c r="M93" s="391"/>
      <c r="N93" s="392"/>
      <c r="O93" s="393" t="s">
        <v>182</v>
      </c>
      <c r="P93" s="394"/>
      <c r="Q93" s="394"/>
      <c r="R93" s="394"/>
      <c r="S93" s="394"/>
      <c r="T93" s="395"/>
      <c r="U93" s="261"/>
      <c r="V93" s="266"/>
      <c r="W93" s="266"/>
      <c r="X93" s="266"/>
      <c r="Y93" s="266"/>
      <c r="Z93" s="176"/>
      <c r="AA93" s="266"/>
      <c r="AB93" s="266"/>
      <c r="AC93" s="266"/>
      <c r="AD93" s="266"/>
      <c r="AE93" s="278"/>
      <c r="AF93" s="279"/>
      <c r="AG93" s="279"/>
      <c r="AH93" s="280"/>
    </row>
    <row r="94" spans="1:34" s="48" customFormat="1" ht="18.75" customHeight="1" thickBot="1">
      <c r="A94" s="391"/>
      <c r="B94" s="391"/>
      <c r="C94" s="391"/>
      <c r="D94" s="391"/>
      <c r="E94" s="391"/>
      <c r="F94" s="391"/>
      <c r="G94" s="391"/>
      <c r="H94" s="391"/>
      <c r="I94" s="391"/>
      <c r="J94" s="391"/>
      <c r="K94" s="391"/>
      <c r="L94" s="391"/>
      <c r="M94" s="391"/>
      <c r="N94" s="392"/>
      <c r="O94" s="396" t="s">
        <v>67</v>
      </c>
      <c r="P94" s="397"/>
      <c r="Q94" s="397"/>
      <c r="R94" s="397"/>
      <c r="S94" s="397"/>
      <c r="T94" s="398"/>
      <c r="U94" s="262"/>
      <c r="V94" s="263"/>
      <c r="W94" s="263"/>
      <c r="X94" s="263"/>
      <c r="Y94" s="263"/>
      <c r="Z94" s="264"/>
      <c r="AA94" s="263"/>
      <c r="AB94" s="263"/>
      <c r="AC94" s="263"/>
      <c r="AD94" s="263"/>
      <c r="AE94" s="285"/>
      <c r="AF94" s="286"/>
      <c r="AG94" s="286"/>
      <c r="AH94" s="287"/>
    </row>
    <row r="95" spans="1:34">
      <c r="A95" s="402"/>
      <c r="B95" s="403"/>
      <c r="C95" s="403"/>
      <c r="D95" s="403"/>
      <c r="E95" s="403"/>
      <c r="F95" s="403"/>
      <c r="G95" s="403"/>
      <c r="H95" s="403"/>
      <c r="I95" s="403"/>
      <c r="J95" s="403"/>
      <c r="K95" s="403"/>
      <c r="L95" s="403"/>
      <c r="M95" s="403"/>
      <c r="N95" s="403"/>
      <c r="O95" s="403"/>
      <c r="P95" s="403"/>
      <c r="Q95" s="403"/>
      <c r="R95" s="403"/>
      <c r="S95" s="403"/>
      <c r="T95" s="403"/>
      <c r="U95" s="403"/>
      <c r="V95" s="403"/>
      <c r="W95" s="403"/>
      <c r="X95" s="403"/>
      <c r="Y95" s="403"/>
      <c r="Z95" s="403"/>
      <c r="AA95" s="403"/>
      <c r="AB95" s="403"/>
      <c r="AC95" s="403"/>
      <c r="AD95" s="403"/>
    </row>
    <row r="96" spans="1:34">
      <c r="A96" s="402"/>
      <c r="B96" s="403"/>
      <c r="C96" s="403"/>
      <c r="D96" s="403"/>
      <c r="E96" s="403"/>
      <c r="F96" s="403"/>
      <c r="G96" s="403"/>
      <c r="H96" s="403"/>
      <c r="I96" s="403"/>
      <c r="J96" s="403"/>
      <c r="K96" s="403"/>
      <c r="L96" s="403"/>
      <c r="M96" s="403"/>
      <c r="N96" s="403"/>
      <c r="O96" s="403"/>
      <c r="P96" s="403"/>
      <c r="Q96" s="403"/>
      <c r="R96" s="403"/>
      <c r="S96" s="403"/>
      <c r="T96" s="403"/>
      <c r="U96" s="403"/>
      <c r="V96" s="403"/>
      <c r="W96" s="403"/>
      <c r="X96" s="403"/>
      <c r="Y96" s="403"/>
      <c r="Z96" s="403"/>
      <c r="AA96" s="403"/>
      <c r="AB96" s="403"/>
      <c r="AC96" s="403"/>
      <c r="AD96" s="403"/>
    </row>
    <row r="97" spans="1:30">
      <c r="A97" s="402"/>
      <c r="B97" s="403"/>
      <c r="C97" s="403"/>
      <c r="D97" s="403"/>
      <c r="E97" s="403"/>
      <c r="F97" s="403"/>
      <c r="G97" s="403"/>
      <c r="H97" s="403"/>
      <c r="I97" s="403"/>
      <c r="J97" s="403"/>
      <c r="K97" s="403"/>
      <c r="L97" s="403"/>
      <c r="M97" s="403"/>
      <c r="N97" s="403"/>
      <c r="O97" s="403"/>
      <c r="P97" s="403"/>
      <c r="Q97" s="403"/>
      <c r="R97" s="403"/>
      <c r="S97" s="403"/>
      <c r="T97" s="403"/>
      <c r="U97" s="403"/>
      <c r="V97" s="403"/>
      <c r="W97" s="403"/>
      <c r="X97" s="403"/>
      <c r="Y97" s="403"/>
      <c r="Z97" s="403"/>
      <c r="AA97" s="403"/>
      <c r="AB97" s="403"/>
      <c r="AC97" s="403"/>
      <c r="AD97" s="403"/>
    </row>
    <row r="98" spans="1:30">
      <c r="A98" s="402"/>
      <c r="B98" s="403"/>
      <c r="C98" s="403"/>
      <c r="D98" s="403"/>
      <c r="E98" s="403"/>
      <c r="F98" s="403"/>
      <c r="G98" s="403"/>
      <c r="H98" s="403"/>
      <c r="I98" s="403"/>
      <c r="J98" s="403"/>
      <c r="K98" s="403"/>
      <c r="L98" s="403"/>
      <c r="M98" s="403"/>
      <c r="N98" s="403"/>
      <c r="O98" s="403"/>
      <c r="P98" s="403"/>
      <c r="Q98" s="403"/>
      <c r="R98" s="403"/>
      <c r="S98" s="403"/>
      <c r="T98" s="403"/>
      <c r="U98" s="403"/>
      <c r="V98" s="403"/>
      <c r="W98" s="403"/>
      <c r="X98" s="403"/>
      <c r="Y98" s="403"/>
      <c r="Z98" s="403"/>
      <c r="AA98" s="403"/>
      <c r="AB98" s="403"/>
      <c r="AC98" s="403"/>
      <c r="AD98" s="403"/>
    </row>
    <row r="99" spans="1:30">
      <c r="A99" s="402"/>
      <c r="B99" s="403"/>
      <c r="C99" s="403"/>
      <c r="D99" s="403"/>
      <c r="E99" s="403"/>
      <c r="F99" s="403"/>
      <c r="G99" s="403"/>
      <c r="H99" s="403"/>
      <c r="I99" s="403"/>
      <c r="J99" s="403"/>
      <c r="K99" s="403"/>
      <c r="L99" s="403"/>
      <c r="M99" s="403"/>
      <c r="N99" s="403"/>
      <c r="O99" s="403"/>
      <c r="P99" s="403"/>
      <c r="Q99" s="403"/>
      <c r="R99" s="403"/>
      <c r="S99" s="403"/>
      <c r="T99" s="403"/>
      <c r="U99" s="403"/>
      <c r="V99" s="403"/>
      <c r="W99" s="403"/>
      <c r="X99" s="403"/>
      <c r="Y99" s="403"/>
      <c r="Z99" s="403"/>
      <c r="AA99" s="403"/>
      <c r="AB99" s="403"/>
      <c r="AC99" s="403"/>
      <c r="AD99" s="403"/>
    </row>
    <row r="100" spans="1:30">
      <c r="A100" s="402"/>
      <c r="B100" s="403"/>
      <c r="C100" s="403"/>
      <c r="D100" s="403"/>
      <c r="E100" s="403"/>
      <c r="F100" s="403"/>
      <c r="G100" s="403"/>
      <c r="H100" s="403"/>
      <c r="I100" s="403"/>
      <c r="J100" s="403"/>
      <c r="K100" s="403"/>
      <c r="L100" s="403"/>
      <c r="M100" s="403"/>
      <c r="N100" s="403"/>
      <c r="O100" s="403"/>
      <c r="P100" s="403"/>
      <c r="Q100" s="403"/>
      <c r="R100" s="403"/>
      <c r="S100" s="403"/>
      <c r="T100" s="403"/>
      <c r="U100" s="403"/>
      <c r="V100" s="403"/>
      <c r="W100" s="403"/>
      <c r="X100" s="403"/>
      <c r="Y100" s="403"/>
      <c r="Z100" s="403"/>
      <c r="AA100" s="403"/>
      <c r="AB100" s="403"/>
      <c r="AC100" s="403"/>
      <c r="AD100" s="403"/>
    </row>
    <row r="101" spans="1:30">
      <c r="A101" s="402"/>
      <c r="B101" s="403"/>
      <c r="C101" s="403"/>
      <c r="D101" s="403"/>
      <c r="E101" s="403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3"/>
    </row>
    <row r="102" spans="1:30">
      <c r="A102" s="402"/>
      <c r="B102" s="403"/>
      <c r="C102" s="403"/>
      <c r="D102" s="403"/>
      <c r="E102" s="403"/>
      <c r="F102" s="403"/>
      <c r="G102" s="403"/>
      <c r="H102" s="403"/>
      <c r="I102" s="403"/>
      <c r="J102" s="403"/>
      <c r="K102" s="403"/>
      <c r="L102" s="403"/>
      <c r="M102" s="403"/>
      <c r="N102" s="403"/>
      <c r="O102" s="403"/>
      <c r="P102" s="403"/>
      <c r="Q102" s="403"/>
      <c r="R102" s="403"/>
      <c r="S102" s="403"/>
      <c r="T102" s="403"/>
      <c r="U102" s="403"/>
      <c r="V102" s="403"/>
      <c r="W102" s="403"/>
      <c r="X102" s="403"/>
      <c r="Y102" s="403"/>
      <c r="Z102" s="403"/>
      <c r="AA102" s="403"/>
      <c r="AB102" s="403"/>
      <c r="AC102" s="403"/>
      <c r="AD102" s="403"/>
    </row>
    <row r="103" spans="1:30">
      <c r="A103" s="402"/>
      <c r="B103" s="403"/>
      <c r="C103" s="403"/>
      <c r="D103" s="403"/>
      <c r="E103" s="403"/>
      <c r="F103" s="403"/>
      <c r="G103" s="403"/>
      <c r="H103" s="403"/>
      <c r="I103" s="403"/>
      <c r="J103" s="403"/>
      <c r="K103" s="403"/>
      <c r="L103" s="403"/>
      <c r="M103" s="403"/>
      <c r="N103" s="403"/>
      <c r="O103" s="403"/>
      <c r="P103" s="403"/>
      <c r="Q103" s="403"/>
      <c r="R103" s="403"/>
      <c r="S103" s="403"/>
      <c r="T103" s="403"/>
      <c r="U103" s="403"/>
      <c r="V103" s="403"/>
      <c r="W103" s="403"/>
      <c r="X103" s="403"/>
      <c r="Y103" s="403"/>
      <c r="Z103" s="403"/>
      <c r="AA103" s="403"/>
      <c r="AB103" s="403"/>
      <c r="AC103" s="403"/>
      <c r="AD103" s="403"/>
    </row>
    <row r="104" spans="1:30">
      <c r="A104" s="402"/>
      <c r="B104" s="403"/>
      <c r="C104" s="403"/>
      <c r="D104" s="403"/>
      <c r="E104" s="403"/>
      <c r="F104" s="403"/>
      <c r="G104" s="403"/>
      <c r="H104" s="403"/>
      <c r="I104" s="403"/>
      <c r="J104" s="403"/>
      <c r="K104" s="403"/>
      <c r="L104" s="403"/>
      <c r="M104" s="403"/>
      <c r="N104" s="403"/>
      <c r="O104" s="403"/>
      <c r="P104" s="403"/>
      <c r="Q104" s="403"/>
      <c r="R104" s="403"/>
      <c r="S104" s="403"/>
      <c r="T104" s="403"/>
      <c r="U104" s="403"/>
      <c r="V104" s="403"/>
      <c r="W104" s="403"/>
      <c r="X104" s="403"/>
      <c r="Y104" s="403"/>
      <c r="Z104" s="403"/>
      <c r="AA104" s="403"/>
      <c r="AB104" s="403"/>
      <c r="AC104" s="403"/>
      <c r="AD104" s="403"/>
    </row>
    <row r="105" spans="1:30">
      <c r="A105" s="402"/>
      <c r="B105" s="403"/>
      <c r="C105" s="403"/>
      <c r="D105" s="403"/>
      <c r="E105" s="403"/>
      <c r="F105" s="403"/>
      <c r="G105" s="403"/>
      <c r="H105" s="403"/>
      <c r="I105" s="403"/>
      <c r="J105" s="403"/>
      <c r="K105" s="403"/>
      <c r="L105" s="403"/>
      <c r="M105" s="403"/>
      <c r="N105" s="403"/>
      <c r="O105" s="403"/>
      <c r="P105" s="403"/>
      <c r="Q105" s="403"/>
      <c r="R105" s="403"/>
      <c r="S105" s="403"/>
      <c r="T105" s="403"/>
      <c r="U105" s="403"/>
      <c r="V105" s="403"/>
      <c r="W105" s="403"/>
      <c r="X105" s="403"/>
      <c r="Y105" s="403"/>
      <c r="Z105" s="403"/>
      <c r="AA105" s="403"/>
      <c r="AB105" s="403"/>
      <c r="AC105" s="403"/>
      <c r="AD105" s="403"/>
    </row>
    <row r="106" spans="1:30">
      <c r="A106" s="21"/>
      <c r="B106" s="53"/>
      <c r="H106" s="25"/>
      <c r="I106" s="21"/>
      <c r="J106" s="25"/>
      <c r="M106" s="25"/>
      <c r="N106" s="21"/>
      <c r="O106" s="21"/>
      <c r="P106" s="25"/>
      <c r="Q106" s="25"/>
      <c r="R106" s="25"/>
      <c r="S106" s="21"/>
      <c r="T106" s="21"/>
      <c r="U106" s="38"/>
      <c r="V106" s="38"/>
    </row>
    <row r="107" spans="1:30">
      <c r="A107" s="21"/>
      <c r="B107" s="53"/>
      <c r="H107" s="25"/>
      <c r="I107" s="21"/>
      <c r="J107" s="25"/>
      <c r="M107" s="25"/>
      <c r="N107" s="21"/>
      <c r="O107" s="21"/>
      <c r="P107" s="25"/>
      <c r="Q107" s="25"/>
      <c r="R107" s="25"/>
      <c r="S107" s="21"/>
      <c r="T107" s="21"/>
      <c r="U107" s="38"/>
      <c r="V107" s="38"/>
    </row>
    <row r="108" spans="1:30">
      <c r="A108" s="21"/>
      <c r="B108" s="53"/>
      <c r="H108" s="25"/>
      <c r="I108" s="21"/>
      <c r="J108" s="25"/>
      <c r="M108" s="25"/>
      <c r="N108" s="21"/>
      <c r="O108" s="21"/>
      <c r="P108" s="25"/>
      <c r="Q108" s="25"/>
      <c r="R108" s="25"/>
      <c r="S108" s="21"/>
      <c r="T108" s="21"/>
      <c r="U108" s="38"/>
      <c r="V108" s="38"/>
    </row>
    <row r="109" spans="1:30">
      <c r="A109" s="21"/>
      <c r="B109" s="53"/>
      <c r="H109" s="25"/>
      <c r="I109" s="21"/>
      <c r="J109" s="25"/>
      <c r="M109" s="25"/>
      <c r="N109" s="21"/>
      <c r="O109" s="21"/>
      <c r="P109" s="25"/>
      <c r="Q109" s="25"/>
      <c r="R109" s="25"/>
      <c r="S109" s="21"/>
      <c r="T109" s="21"/>
      <c r="U109" s="38"/>
      <c r="V109" s="38"/>
    </row>
    <row r="110" spans="1:30">
      <c r="A110" s="21"/>
      <c r="B110" s="53"/>
      <c r="H110" s="25"/>
      <c r="I110" s="21"/>
      <c r="J110" s="25"/>
      <c r="M110" s="25"/>
      <c r="N110" s="21"/>
      <c r="O110" s="21"/>
      <c r="P110" s="25"/>
      <c r="Q110" s="25"/>
      <c r="R110" s="25"/>
      <c r="S110" s="21"/>
      <c r="T110" s="21"/>
      <c r="U110" s="38"/>
      <c r="V110" s="38"/>
    </row>
    <row r="111" spans="1:30">
      <c r="A111" s="21"/>
      <c r="B111" s="53"/>
      <c r="H111" s="25"/>
      <c r="I111" s="21"/>
      <c r="J111" s="25"/>
      <c r="M111" s="25"/>
      <c r="N111" s="21"/>
      <c r="O111" s="21"/>
      <c r="P111" s="25"/>
      <c r="Q111" s="25"/>
      <c r="R111" s="25"/>
      <c r="S111" s="21"/>
      <c r="T111" s="21"/>
      <c r="U111" s="38"/>
      <c r="V111" s="38"/>
    </row>
    <row r="112" spans="1:30">
      <c r="A112" s="21"/>
      <c r="B112" s="53"/>
      <c r="H112" s="25"/>
      <c r="I112" s="21"/>
      <c r="J112" s="25"/>
      <c r="M112" s="25"/>
      <c r="N112" s="21"/>
      <c r="O112" s="21"/>
      <c r="P112" s="25"/>
      <c r="Q112" s="25"/>
      <c r="R112" s="25"/>
      <c r="S112" s="21"/>
      <c r="T112" s="21"/>
      <c r="U112" s="38"/>
      <c r="V112" s="38"/>
    </row>
    <row r="113" spans="1:22">
      <c r="A113" s="21"/>
      <c r="B113" s="53"/>
      <c r="H113" s="25"/>
      <c r="I113" s="21"/>
      <c r="J113" s="25"/>
      <c r="M113" s="25"/>
      <c r="N113" s="21"/>
      <c r="O113" s="21"/>
      <c r="P113" s="25"/>
      <c r="Q113" s="25"/>
      <c r="R113" s="25"/>
      <c r="S113" s="21"/>
      <c r="T113" s="21"/>
      <c r="U113" s="38"/>
      <c r="V113" s="38"/>
    </row>
    <row r="114" spans="1:22">
      <c r="A114" s="21"/>
      <c r="B114" s="53"/>
      <c r="H114" s="25"/>
      <c r="I114" s="21"/>
      <c r="J114" s="25"/>
      <c r="M114" s="25"/>
      <c r="N114" s="21"/>
      <c r="O114" s="21"/>
      <c r="P114" s="25"/>
      <c r="Q114" s="25"/>
      <c r="R114" s="25"/>
      <c r="S114" s="21"/>
      <c r="T114" s="21"/>
      <c r="U114" s="38"/>
      <c r="V114" s="38"/>
    </row>
    <row r="115" spans="1:22">
      <c r="A115" s="21"/>
      <c r="B115" s="53"/>
      <c r="H115" s="25"/>
      <c r="I115" s="21"/>
      <c r="J115" s="25"/>
      <c r="M115" s="25"/>
      <c r="N115" s="21"/>
      <c r="O115" s="21"/>
      <c r="P115" s="25"/>
      <c r="Q115" s="25"/>
      <c r="R115" s="25"/>
      <c r="S115" s="21"/>
      <c r="T115" s="21"/>
      <c r="U115" s="38"/>
      <c r="V115" s="38"/>
    </row>
    <row r="116" spans="1:22">
      <c r="A116" s="21"/>
      <c r="B116" s="53"/>
      <c r="H116" s="25"/>
      <c r="I116" s="21"/>
      <c r="J116" s="25"/>
      <c r="M116" s="25"/>
      <c r="N116" s="21"/>
      <c r="O116" s="21"/>
      <c r="P116" s="25"/>
      <c r="Q116" s="25"/>
      <c r="R116" s="25"/>
      <c r="S116" s="21"/>
      <c r="T116" s="21"/>
      <c r="U116" s="38"/>
      <c r="V116" s="38"/>
    </row>
    <row r="117" spans="1:22">
      <c r="A117" s="21"/>
      <c r="B117" s="53"/>
      <c r="H117" s="25"/>
      <c r="I117" s="21"/>
      <c r="J117" s="25"/>
      <c r="M117" s="25"/>
      <c r="N117" s="21"/>
      <c r="O117" s="21"/>
      <c r="P117" s="25"/>
      <c r="Q117" s="25"/>
      <c r="R117" s="25"/>
      <c r="S117" s="21"/>
      <c r="T117" s="21"/>
      <c r="U117" s="38"/>
      <c r="V117" s="38"/>
    </row>
    <row r="118" spans="1:22">
      <c r="A118" s="21"/>
      <c r="B118" s="53"/>
      <c r="H118" s="25"/>
      <c r="I118" s="21"/>
      <c r="J118" s="25"/>
      <c r="M118" s="25"/>
      <c r="N118" s="21"/>
      <c r="O118" s="21"/>
      <c r="P118" s="25"/>
      <c r="Q118" s="25"/>
      <c r="R118" s="25"/>
      <c r="S118" s="21"/>
      <c r="T118" s="21"/>
      <c r="U118" s="38"/>
      <c r="V118" s="38"/>
    </row>
    <row r="119" spans="1:22">
      <c r="A119" s="21"/>
      <c r="B119" s="53"/>
      <c r="H119" s="25"/>
      <c r="I119" s="21"/>
      <c r="J119" s="25"/>
      <c r="M119" s="25"/>
      <c r="N119" s="21"/>
      <c r="O119" s="21"/>
      <c r="P119" s="25"/>
      <c r="Q119" s="25"/>
      <c r="R119" s="25"/>
      <c r="S119" s="21"/>
      <c r="T119" s="21"/>
      <c r="U119" s="38"/>
      <c r="V119" s="38"/>
    </row>
    <row r="120" spans="1:22">
      <c r="A120" s="21"/>
      <c r="B120" s="53"/>
      <c r="H120" s="25"/>
      <c r="I120" s="21"/>
      <c r="J120" s="25"/>
      <c r="M120" s="25"/>
      <c r="N120" s="21"/>
      <c r="O120" s="21"/>
      <c r="P120" s="25"/>
      <c r="Q120" s="25"/>
      <c r="R120" s="25"/>
      <c r="S120" s="21"/>
      <c r="T120" s="21"/>
      <c r="U120" s="38"/>
      <c r="V120" s="38"/>
    </row>
    <row r="121" spans="1:22">
      <c r="A121" s="21"/>
      <c r="B121" s="53"/>
      <c r="H121" s="25"/>
      <c r="I121" s="21"/>
      <c r="J121" s="25"/>
      <c r="M121" s="25"/>
      <c r="N121" s="21"/>
      <c r="O121" s="21"/>
      <c r="P121" s="25"/>
      <c r="Q121" s="25"/>
      <c r="R121" s="25"/>
      <c r="S121" s="21"/>
      <c r="T121" s="21"/>
      <c r="U121" s="38"/>
      <c r="V121" s="38"/>
    </row>
    <row r="122" spans="1:22">
      <c r="A122" s="21"/>
      <c r="B122" s="53"/>
      <c r="H122" s="25"/>
      <c r="I122" s="21"/>
      <c r="J122" s="25"/>
      <c r="M122" s="25"/>
      <c r="N122" s="21"/>
      <c r="O122" s="21"/>
      <c r="P122" s="25"/>
      <c r="Q122" s="25"/>
      <c r="R122" s="25"/>
      <c r="S122" s="21"/>
      <c r="T122" s="21"/>
      <c r="U122" s="38"/>
      <c r="V122" s="38"/>
    </row>
    <row r="123" spans="1:22">
      <c r="A123" s="21"/>
      <c r="B123" s="53"/>
      <c r="H123" s="25"/>
      <c r="I123" s="21"/>
      <c r="J123" s="25"/>
      <c r="M123" s="25"/>
      <c r="N123" s="21"/>
      <c r="O123" s="21"/>
      <c r="P123" s="25"/>
      <c r="Q123" s="25"/>
      <c r="R123" s="25"/>
      <c r="S123" s="21"/>
      <c r="T123" s="21"/>
      <c r="U123" s="38"/>
      <c r="V123" s="38"/>
    </row>
    <row r="124" spans="1:22">
      <c r="A124" s="21"/>
      <c r="B124" s="53"/>
      <c r="H124" s="25"/>
      <c r="I124" s="21"/>
      <c r="J124" s="25"/>
      <c r="M124" s="25"/>
      <c r="N124" s="21"/>
      <c r="O124" s="21"/>
      <c r="P124" s="25"/>
      <c r="Q124" s="25"/>
      <c r="R124" s="25"/>
      <c r="S124" s="21"/>
      <c r="T124" s="21"/>
      <c r="U124" s="38"/>
      <c r="V124" s="38"/>
    </row>
    <row r="125" spans="1:22">
      <c r="A125" s="21"/>
      <c r="B125" s="53"/>
      <c r="H125" s="25"/>
      <c r="I125" s="21"/>
      <c r="J125" s="25"/>
      <c r="M125" s="25"/>
      <c r="N125" s="21"/>
      <c r="O125" s="21"/>
      <c r="P125" s="25"/>
      <c r="Q125" s="25"/>
      <c r="R125" s="25"/>
      <c r="S125" s="21"/>
      <c r="T125" s="21"/>
      <c r="U125" s="38"/>
      <c r="V125" s="38"/>
    </row>
    <row r="126" spans="1:22">
      <c r="A126" s="21"/>
      <c r="B126" s="53"/>
      <c r="H126" s="25"/>
      <c r="I126" s="21"/>
      <c r="J126" s="25"/>
      <c r="M126" s="25"/>
      <c r="N126" s="21"/>
      <c r="O126" s="21"/>
      <c r="P126" s="25"/>
      <c r="Q126" s="25"/>
      <c r="R126" s="25"/>
      <c r="S126" s="21"/>
      <c r="T126" s="21"/>
      <c r="U126" s="38"/>
      <c r="V126" s="38"/>
    </row>
    <row r="127" spans="1:22">
      <c r="A127" s="21"/>
      <c r="B127" s="53"/>
      <c r="H127" s="25"/>
      <c r="I127" s="21"/>
      <c r="J127" s="25"/>
      <c r="M127" s="25"/>
      <c r="N127" s="21"/>
      <c r="O127" s="21"/>
      <c r="P127" s="25"/>
      <c r="Q127" s="25"/>
      <c r="R127" s="25"/>
      <c r="S127" s="21"/>
      <c r="T127" s="21"/>
      <c r="U127" s="38"/>
      <c r="V127" s="38"/>
    </row>
    <row r="128" spans="1:22">
      <c r="A128" s="21"/>
      <c r="B128" s="53"/>
      <c r="H128" s="25"/>
      <c r="I128" s="21"/>
      <c r="J128" s="25"/>
      <c r="M128" s="25"/>
      <c r="N128" s="21"/>
      <c r="O128" s="21"/>
      <c r="P128" s="25"/>
      <c r="Q128" s="25"/>
      <c r="R128" s="25"/>
      <c r="S128" s="21"/>
      <c r="T128" s="21"/>
      <c r="U128" s="38"/>
      <c r="V128" s="38"/>
    </row>
    <row r="129" spans="1:23">
      <c r="A129" s="21"/>
      <c r="B129" s="53"/>
      <c r="H129" s="25"/>
      <c r="I129" s="21"/>
      <c r="J129" s="25"/>
      <c r="M129" s="25"/>
      <c r="N129" s="21"/>
      <c r="O129" s="21"/>
      <c r="P129" s="25"/>
      <c r="Q129" s="25"/>
      <c r="R129" s="25"/>
      <c r="S129" s="21"/>
      <c r="T129" s="21"/>
      <c r="U129" s="38"/>
      <c r="V129" s="38"/>
    </row>
    <row r="130" spans="1:23">
      <c r="A130" s="21"/>
      <c r="B130" s="53"/>
      <c r="H130" s="25"/>
      <c r="I130" s="21"/>
      <c r="J130" s="25"/>
      <c r="M130" s="25"/>
      <c r="N130" s="21"/>
      <c r="O130" s="21"/>
      <c r="P130" s="25"/>
      <c r="Q130" s="25"/>
      <c r="R130" s="25"/>
      <c r="S130" s="21"/>
      <c r="T130" s="21"/>
      <c r="U130" s="38"/>
      <c r="V130" s="38"/>
    </row>
    <row r="131" spans="1:23">
      <c r="A131" s="21"/>
      <c r="B131" s="53"/>
      <c r="H131" s="25"/>
      <c r="I131" s="21"/>
      <c r="J131" s="25"/>
      <c r="M131" s="25"/>
      <c r="N131" s="21"/>
      <c r="O131" s="21"/>
      <c r="P131" s="25"/>
      <c r="Q131" s="25"/>
      <c r="R131" s="25"/>
      <c r="S131" s="21"/>
      <c r="T131" s="21"/>
      <c r="U131" s="38"/>
      <c r="V131" s="38"/>
    </row>
    <row r="132" spans="1:23">
      <c r="A132" s="21"/>
      <c r="B132" s="53"/>
      <c r="H132" s="25"/>
      <c r="I132" s="21"/>
      <c r="J132" s="25"/>
      <c r="M132" s="25"/>
      <c r="N132" s="21"/>
      <c r="O132" s="21"/>
      <c r="P132" s="25"/>
      <c r="Q132" s="25"/>
      <c r="R132" s="25"/>
      <c r="S132" s="21"/>
      <c r="T132" s="21"/>
      <c r="U132" s="38"/>
      <c r="V132" s="38"/>
    </row>
    <row r="133" spans="1:23">
      <c r="A133" s="21"/>
      <c r="B133" s="53"/>
      <c r="H133" s="25"/>
      <c r="I133" s="21"/>
      <c r="J133" s="25"/>
      <c r="M133" s="25"/>
      <c r="N133" s="21"/>
      <c r="O133" s="21"/>
      <c r="P133" s="25"/>
      <c r="Q133" s="25"/>
      <c r="R133" s="25"/>
      <c r="S133" s="21"/>
      <c r="T133" s="21"/>
      <c r="U133" s="38"/>
      <c r="V133" s="38"/>
    </row>
    <row r="134" spans="1:23">
      <c r="A134" s="21"/>
      <c r="B134" s="53"/>
      <c r="H134" s="25"/>
      <c r="I134" s="21"/>
      <c r="J134" s="25"/>
      <c r="M134" s="25"/>
      <c r="N134" s="21"/>
      <c r="O134" s="21"/>
      <c r="P134" s="25"/>
      <c r="Q134" s="25"/>
      <c r="R134" s="25"/>
      <c r="S134" s="21"/>
      <c r="T134" s="21"/>
      <c r="U134" s="38"/>
      <c r="V134" s="38"/>
    </row>
    <row r="135" spans="1:23">
      <c r="A135" s="21"/>
      <c r="B135" s="53"/>
      <c r="H135" s="25"/>
      <c r="I135" s="21"/>
      <c r="J135" s="25"/>
      <c r="M135" s="25"/>
      <c r="N135" s="21"/>
      <c r="O135" s="21"/>
      <c r="P135" s="25"/>
      <c r="Q135" s="25"/>
      <c r="R135" s="25"/>
      <c r="S135" s="21"/>
      <c r="T135" s="21"/>
      <c r="U135" s="38"/>
      <c r="V135" s="38"/>
    </row>
    <row r="136" spans="1:23">
      <c r="A136" s="21"/>
      <c r="B136" s="53"/>
      <c r="H136" s="25"/>
      <c r="I136" s="21"/>
      <c r="J136" s="25"/>
      <c r="M136" s="25"/>
      <c r="N136" s="21"/>
      <c r="O136" s="21"/>
      <c r="P136" s="25"/>
      <c r="Q136" s="25"/>
      <c r="R136" s="25"/>
      <c r="S136" s="21"/>
      <c r="T136" s="21"/>
      <c r="U136" s="38"/>
      <c r="V136" s="38"/>
    </row>
    <row r="137" spans="1:23">
      <c r="A137" s="21"/>
      <c r="B137" s="53"/>
      <c r="H137" s="25"/>
      <c r="I137" s="21"/>
      <c r="J137" s="25"/>
      <c r="M137" s="25"/>
      <c r="N137" s="21"/>
      <c r="O137" s="21"/>
      <c r="P137" s="25"/>
      <c r="Q137" s="25"/>
      <c r="R137" s="25"/>
      <c r="S137" s="21"/>
      <c r="T137" s="21"/>
      <c r="U137" s="38"/>
      <c r="V137" s="38"/>
    </row>
    <row r="138" spans="1:23">
      <c r="A138" s="21"/>
      <c r="B138" s="53"/>
      <c r="H138" s="25"/>
      <c r="I138" s="21"/>
      <c r="J138" s="25"/>
      <c r="M138" s="25"/>
      <c r="N138" s="21"/>
      <c r="O138" s="21"/>
      <c r="P138" s="25"/>
      <c r="Q138" s="25"/>
      <c r="R138" s="25"/>
      <c r="S138" s="21"/>
      <c r="T138" s="21"/>
      <c r="U138" s="38"/>
      <c r="V138" s="38"/>
    </row>
    <row r="139" spans="1:23">
      <c r="A139" s="21"/>
      <c r="B139" s="53"/>
      <c r="H139" s="25"/>
      <c r="I139" s="21"/>
      <c r="J139" s="25"/>
      <c r="M139" s="25"/>
      <c r="N139" s="21"/>
      <c r="O139" s="21"/>
      <c r="P139" s="25"/>
      <c r="Q139" s="25"/>
      <c r="R139" s="25"/>
      <c r="S139" s="21"/>
      <c r="T139" s="21"/>
      <c r="U139" s="38"/>
      <c r="V139" s="38"/>
    </row>
    <row r="140" spans="1:23">
      <c r="G140" s="28"/>
      <c r="H140" s="22"/>
      <c r="I140" s="37"/>
      <c r="J140" s="25"/>
      <c r="L140" s="28"/>
      <c r="M140" s="22"/>
      <c r="O140" s="28"/>
      <c r="R140" s="22"/>
      <c r="T140" s="23"/>
      <c r="U140" s="24"/>
      <c r="V140" s="38"/>
      <c r="W140" s="25"/>
    </row>
    <row r="141" spans="1:23">
      <c r="G141" s="28"/>
      <c r="H141" s="22"/>
      <c r="I141" s="37"/>
      <c r="J141" s="25"/>
      <c r="L141" s="28"/>
      <c r="M141" s="22"/>
      <c r="O141" s="28"/>
      <c r="R141" s="22"/>
      <c r="T141" s="23"/>
      <c r="U141" s="24"/>
      <c r="V141" s="38"/>
      <c r="W141" s="25"/>
    </row>
    <row r="142" spans="1:23">
      <c r="G142" s="28"/>
      <c r="H142" s="22"/>
      <c r="I142" s="37"/>
      <c r="J142" s="25"/>
      <c r="L142" s="28"/>
      <c r="M142" s="22"/>
      <c r="O142" s="28"/>
      <c r="R142" s="22"/>
      <c r="T142" s="23"/>
      <c r="U142" s="24"/>
      <c r="V142" s="38"/>
      <c r="W142" s="25"/>
    </row>
    <row r="143" spans="1:23">
      <c r="G143" s="28"/>
      <c r="H143" s="22"/>
      <c r="I143" s="37"/>
      <c r="J143" s="25"/>
      <c r="L143" s="28"/>
      <c r="M143" s="22"/>
      <c r="O143" s="28"/>
      <c r="R143" s="22"/>
      <c r="T143" s="23"/>
      <c r="U143" s="24"/>
      <c r="V143" s="38"/>
      <c r="W143" s="25"/>
    </row>
    <row r="144" spans="1:23">
      <c r="G144" s="28"/>
      <c r="H144" s="22"/>
      <c r="I144" s="37"/>
      <c r="J144" s="25"/>
      <c r="L144" s="28"/>
      <c r="M144" s="22"/>
      <c r="O144" s="28"/>
      <c r="R144" s="22"/>
      <c r="T144" s="23"/>
      <c r="U144" s="24"/>
      <c r="V144" s="38"/>
      <c r="W144" s="25"/>
    </row>
    <row r="145" spans="7:23">
      <c r="G145" s="28"/>
      <c r="H145" s="22"/>
      <c r="I145" s="37"/>
      <c r="J145" s="25"/>
      <c r="L145" s="28"/>
      <c r="M145" s="22"/>
      <c r="O145" s="28"/>
      <c r="R145" s="22"/>
      <c r="T145" s="23"/>
      <c r="U145" s="24"/>
      <c r="V145" s="38"/>
      <c r="W145" s="25"/>
    </row>
    <row r="146" spans="7:23">
      <c r="G146" s="28"/>
      <c r="H146" s="22"/>
      <c r="I146" s="37"/>
      <c r="J146" s="25"/>
      <c r="L146" s="28"/>
      <c r="M146" s="22"/>
      <c r="O146" s="28"/>
      <c r="R146" s="22"/>
      <c r="T146" s="23"/>
      <c r="U146" s="24"/>
      <c r="V146" s="38"/>
      <c r="W146" s="25"/>
    </row>
    <row r="147" spans="7:23">
      <c r="G147" s="28"/>
      <c r="H147" s="22"/>
      <c r="I147" s="37"/>
      <c r="J147" s="25"/>
      <c r="L147" s="28"/>
      <c r="M147" s="22"/>
      <c r="O147" s="28"/>
      <c r="R147" s="22"/>
      <c r="T147" s="23"/>
      <c r="U147" s="24"/>
      <c r="V147" s="38"/>
      <c r="W147" s="25"/>
    </row>
    <row r="148" spans="7:23">
      <c r="G148" s="28"/>
      <c r="H148" s="22"/>
      <c r="I148" s="37"/>
      <c r="J148" s="25"/>
      <c r="L148" s="28"/>
      <c r="M148" s="22"/>
      <c r="O148" s="28"/>
      <c r="R148" s="22"/>
      <c r="T148" s="23"/>
      <c r="U148" s="24"/>
      <c r="V148" s="38"/>
      <c r="W148" s="25"/>
    </row>
    <row r="149" spans="7:23">
      <c r="G149" s="28"/>
      <c r="H149" s="22"/>
      <c r="I149" s="37"/>
      <c r="J149" s="25"/>
      <c r="L149" s="28"/>
      <c r="M149" s="22"/>
      <c r="O149" s="28"/>
      <c r="R149" s="22"/>
      <c r="T149" s="23"/>
      <c r="U149" s="24"/>
      <c r="V149" s="38"/>
      <c r="W149" s="25"/>
    </row>
    <row r="150" spans="7:23">
      <c r="G150" s="28"/>
      <c r="H150" s="22"/>
      <c r="I150" s="37"/>
      <c r="J150" s="25"/>
      <c r="L150" s="28"/>
      <c r="M150" s="22"/>
      <c r="O150" s="28"/>
      <c r="R150" s="22"/>
      <c r="T150" s="23"/>
      <c r="U150" s="24"/>
      <c r="V150" s="38"/>
      <c r="W150" s="25"/>
    </row>
    <row r="151" spans="7:23">
      <c r="G151" s="28"/>
      <c r="H151" s="22"/>
      <c r="I151" s="37"/>
      <c r="J151" s="25"/>
      <c r="L151" s="28"/>
      <c r="M151" s="22"/>
      <c r="O151" s="28"/>
      <c r="R151" s="22"/>
      <c r="T151" s="23"/>
      <c r="U151" s="24"/>
      <c r="V151" s="38"/>
      <c r="W151" s="25"/>
    </row>
    <row r="152" spans="7:23">
      <c r="G152" s="28"/>
      <c r="H152" s="22"/>
      <c r="I152" s="37"/>
      <c r="J152" s="25"/>
      <c r="L152" s="28"/>
      <c r="M152" s="22"/>
      <c r="O152" s="28"/>
      <c r="R152" s="22"/>
      <c r="T152" s="23"/>
      <c r="U152" s="24"/>
      <c r="V152" s="38"/>
      <c r="W152" s="25"/>
    </row>
    <row r="153" spans="7:23">
      <c r="G153" s="28"/>
      <c r="H153" s="22"/>
      <c r="I153" s="37"/>
      <c r="J153" s="25"/>
      <c r="L153" s="28"/>
      <c r="M153" s="22"/>
      <c r="O153" s="28"/>
      <c r="R153" s="22"/>
      <c r="T153" s="23"/>
      <c r="U153" s="24"/>
      <c r="V153" s="38"/>
      <c r="W153" s="25"/>
    </row>
    <row r="154" spans="7:23">
      <c r="G154" s="28"/>
      <c r="H154" s="22"/>
      <c r="I154" s="37"/>
      <c r="J154" s="25"/>
      <c r="L154" s="28"/>
      <c r="M154" s="22"/>
      <c r="O154" s="28"/>
      <c r="R154" s="22"/>
      <c r="T154" s="23"/>
      <c r="U154" s="24"/>
      <c r="V154" s="38"/>
      <c r="W154" s="25"/>
    </row>
    <row r="155" spans="7:23">
      <c r="G155" s="28"/>
      <c r="H155" s="22"/>
      <c r="I155" s="37"/>
      <c r="J155" s="25"/>
      <c r="L155" s="28"/>
      <c r="M155" s="22"/>
      <c r="O155" s="28"/>
      <c r="R155" s="22"/>
      <c r="T155" s="23"/>
      <c r="U155" s="24"/>
      <c r="V155" s="38"/>
      <c r="W155" s="25"/>
    </row>
  </sheetData>
  <mergeCells count="31">
    <mergeCell ref="R4:R6"/>
    <mergeCell ref="W5:Z5"/>
    <mergeCell ref="AE5:AH5"/>
    <mergeCell ref="U3:AH4"/>
    <mergeCell ref="AA5:AD5"/>
    <mergeCell ref="S4:S6"/>
    <mergeCell ref="T4:T6"/>
    <mergeCell ref="A95:AD105"/>
    <mergeCell ref="A1:AD2"/>
    <mergeCell ref="A3:A6"/>
    <mergeCell ref="B3:B6"/>
    <mergeCell ref="H3:H6"/>
    <mergeCell ref="C3:G5"/>
    <mergeCell ref="I3:T3"/>
    <mergeCell ref="I4:I6"/>
    <mergeCell ref="J4:P4"/>
    <mergeCell ref="U5:V5"/>
    <mergeCell ref="O89:T89"/>
    <mergeCell ref="O91:T91"/>
    <mergeCell ref="J5:J6"/>
    <mergeCell ref="K5:N5"/>
    <mergeCell ref="O5:P5"/>
    <mergeCell ref="Q4:Q6"/>
    <mergeCell ref="A86:N94"/>
    <mergeCell ref="O92:T92"/>
    <mergeCell ref="O94:T94"/>
    <mergeCell ref="O86:T86"/>
    <mergeCell ref="O87:T87"/>
    <mergeCell ref="O88:T88"/>
    <mergeCell ref="O90:T90"/>
    <mergeCell ref="O93:T93"/>
  </mergeCells>
  <pageMargins left="0.19685039370078741" right="0.19685039370078741" top="0.19685039370078741" bottom="0" header="0.19685039370078741" footer="0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1. Титул</vt:lpstr>
      <vt:lpstr>2, 3. К график, Сводные</vt:lpstr>
      <vt:lpstr>4. План уч проц ООО</vt:lpstr>
      <vt:lpstr>Start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2024-11-12T11:40:29Z</cp:lastPrinted>
  <dcterms:created xsi:type="dcterms:W3CDTF">2011-05-05T04:03:53Z</dcterms:created>
  <dcterms:modified xsi:type="dcterms:W3CDTF">2026-05-12T08:16:54Z</dcterms:modified>
</cp:coreProperties>
</file>