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todKab\Desktop\1 Новый методический портал\ГП\15.02.08 Технология машиностроения\"/>
    </mc:Choice>
  </mc:AlternateContent>
  <bookViews>
    <workbookView xWindow="-1350" yWindow="-60" windowWidth="10140" windowHeight="7260" activeTab="2"/>
  </bookViews>
  <sheets>
    <sheet name="Тит лист" sheetId="8" r:id="rId1"/>
    <sheet name="2, 3. К график, Сводные (2)" sheetId="7" r:id="rId2"/>
    <sheet name="Лист2" sheetId="2" r:id="rId3"/>
    <sheet name="обр стор" sheetId="6" r:id="rId4"/>
  </sheets>
  <definedNames>
    <definedName name="_xlnm.Print_Area" localSheetId="1">'2, 3. К график, Сводные (2)'!$A$1:$BI$140</definedName>
    <definedName name="_xlnm.Print_Area" localSheetId="2">Лист2!$A$1:$Q$88</definedName>
  </definedNames>
  <calcPr calcId="162913"/>
</workbook>
</file>

<file path=xl/calcChain.xml><?xml version="1.0" encoding="utf-8"?>
<calcChain xmlns="http://schemas.openxmlformats.org/spreadsheetml/2006/main">
  <c r="Q140" i="7" l="1"/>
  <c r="K140" i="7"/>
  <c r="E132" i="7"/>
  <c r="E131" i="7"/>
  <c r="E130" i="7"/>
  <c r="E129" i="7"/>
  <c r="E140" i="7" s="1"/>
  <c r="L30" i="2" l="1"/>
  <c r="M30" i="2"/>
  <c r="N30" i="2"/>
  <c r="O30" i="2"/>
  <c r="P30" i="2"/>
  <c r="Q30" i="2"/>
  <c r="L18" i="2"/>
  <c r="M18" i="2"/>
  <c r="N18" i="2"/>
  <c r="O18" i="2"/>
  <c r="P18" i="2"/>
  <c r="Q18" i="2"/>
  <c r="N39" i="2"/>
  <c r="O39" i="2"/>
  <c r="P39" i="2"/>
  <c r="Q39" i="2"/>
  <c r="Q59" i="2"/>
  <c r="O64" i="2"/>
  <c r="P64" i="2"/>
  <c r="Q64" i="2"/>
  <c r="N64" i="2"/>
  <c r="L68" i="2"/>
  <c r="M68" i="2"/>
  <c r="N68" i="2"/>
  <c r="O68" i="2"/>
  <c r="P43" i="2"/>
  <c r="N43" i="2"/>
  <c r="Q68" i="2"/>
  <c r="F44" i="2"/>
  <c r="D44" i="2" s="1"/>
  <c r="E44" i="2" s="1"/>
  <c r="F45" i="2"/>
  <c r="G45" i="2" s="1"/>
  <c r="F46" i="2"/>
  <c r="G46" i="2" s="1"/>
  <c r="F47" i="2"/>
  <c r="G47" i="2" s="1"/>
  <c r="F48" i="2"/>
  <c r="D48" i="2" s="1"/>
  <c r="E48" i="2" s="1"/>
  <c r="F49" i="2"/>
  <c r="D49" i="2" s="1"/>
  <c r="E49" i="2" s="1"/>
  <c r="F50" i="2"/>
  <c r="D50" i="2" s="1"/>
  <c r="E50" i="2" s="1"/>
  <c r="F51" i="2"/>
  <c r="D51" i="2" s="1"/>
  <c r="E51" i="2" s="1"/>
  <c r="F52" i="2"/>
  <c r="D52" i="2" s="1"/>
  <c r="E52" i="2" s="1"/>
  <c r="F53" i="2"/>
  <c r="D53" i="2" s="1"/>
  <c r="E53" i="2" s="1"/>
  <c r="F55" i="2"/>
  <c r="G55" i="2" s="1"/>
  <c r="F61" i="2"/>
  <c r="G61" i="2" s="1"/>
  <c r="F60" i="2"/>
  <c r="D60" i="2" s="1"/>
  <c r="F65" i="2"/>
  <c r="F64" i="2" s="1"/>
  <c r="F70" i="2"/>
  <c r="D70" i="2" s="1"/>
  <c r="E70" i="2" s="1"/>
  <c r="F35" i="2"/>
  <c r="G35" i="2" s="1"/>
  <c r="F57" i="2"/>
  <c r="G57" i="2" s="1"/>
  <c r="D40" i="2"/>
  <c r="H40" i="2"/>
  <c r="G40" i="2" s="1"/>
  <c r="M39" i="2"/>
  <c r="P59" i="2"/>
  <c r="F37" i="2"/>
  <c r="P68" i="2"/>
  <c r="M64" i="2"/>
  <c r="M59" i="2"/>
  <c r="L59" i="2"/>
  <c r="L64" i="2"/>
  <c r="O10" i="2"/>
  <c r="O9" i="2"/>
  <c r="O8" i="2"/>
  <c r="O7" i="2"/>
  <c r="J11" i="2"/>
  <c r="H11" i="2"/>
  <c r="F11" i="2"/>
  <c r="D11" i="2"/>
  <c r="C11" i="2"/>
  <c r="B11" i="2"/>
  <c r="E40" i="2"/>
  <c r="F36" i="2"/>
  <c r="E36" i="2" s="1"/>
  <c r="M43" i="2"/>
  <c r="O43" i="2"/>
  <c r="L39" i="2"/>
  <c r="L34" i="2"/>
  <c r="M34" i="2"/>
  <c r="N34" i="2"/>
  <c r="O34" i="2"/>
  <c r="P34" i="2"/>
  <c r="Q34" i="2"/>
  <c r="J30" i="2"/>
  <c r="K30" i="2"/>
  <c r="I58" i="2"/>
  <c r="I42" i="2" s="1"/>
  <c r="I76" i="2" s="1"/>
  <c r="F56" i="2"/>
  <c r="G56" i="2" s="1"/>
  <c r="F41" i="2"/>
  <c r="G41" i="2" s="1"/>
  <c r="F38" i="2"/>
  <c r="E38" i="2" s="1"/>
  <c r="N59" i="2"/>
  <c r="O59" i="2"/>
  <c r="L43" i="2"/>
  <c r="F54" i="2"/>
  <c r="D54" i="2" s="1"/>
  <c r="E54" i="2" s="1"/>
  <c r="F31" i="2"/>
  <c r="G31" i="2" s="1"/>
  <c r="F32" i="2"/>
  <c r="G32" i="2" s="1"/>
  <c r="F33" i="2"/>
  <c r="H33" i="2" s="1"/>
  <c r="F20" i="2"/>
  <c r="E20" i="2" s="1"/>
  <c r="F21" i="2"/>
  <c r="E21" i="2" s="1"/>
  <c r="F22" i="2"/>
  <c r="E22" i="2" s="1"/>
  <c r="F23" i="2"/>
  <c r="E23" i="2" s="1"/>
  <c r="F24" i="2"/>
  <c r="E24" i="2" s="1"/>
  <c r="F25" i="2"/>
  <c r="E25" i="2" s="1"/>
  <c r="F26" i="2"/>
  <c r="E26" i="2" s="1"/>
  <c r="F27" i="2"/>
  <c r="E27" i="2" s="1"/>
  <c r="F28" i="2"/>
  <c r="G28" i="2" s="1"/>
  <c r="F29" i="2"/>
  <c r="G29" i="2" s="1"/>
  <c r="F19" i="2"/>
  <c r="E19" i="2" s="1"/>
  <c r="J18" i="2"/>
  <c r="K18" i="2"/>
  <c r="H68" i="2"/>
  <c r="H64" i="2"/>
  <c r="H59" i="2"/>
  <c r="D34" i="2"/>
  <c r="D33" i="2"/>
  <c r="E33" i="2" s="1"/>
  <c r="H43" i="2"/>
  <c r="H34" i="2"/>
  <c r="D18" i="2"/>
  <c r="G53" i="2"/>
  <c r="H18" i="2"/>
  <c r="G48" i="2" l="1"/>
  <c r="J17" i="2"/>
  <c r="J76" i="2" s="1"/>
  <c r="F34" i="2"/>
  <c r="O58" i="2"/>
  <c r="O42" i="2" s="1"/>
  <c r="D57" i="2"/>
  <c r="E57" i="2" s="1"/>
  <c r="G19" i="2"/>
  <c r="K17" i="2"/>
  <c r="K76" i="2" s="1"/>
  <c r="E37" i="2"/>
  <c r="G51" i="2"/>
  <c r="O17" i="2"/>
  <c r="D41" i="2"/>
  <c r="E41" i="2" s="1"/>
  <c r="D61" i="2"/>
  <c r="E61" i="2" s="1"/>
  <c r="N17" i="2"/>
  <c r="P17" i="2"/>
  <c r="M58" i="2"/>
  <c r="M42" i="2" s="1"/>
  <c r="E29" i="2"/>
  <c r="D46" i="2"/>
  <c r="E46" i="2" s="1"/>
  <c r="D32" i="2"/>
  <c r="E32" i="2" s="1"/>
  <c r="E30" i="2" s="1"/>
  <c r="F39" i="2"/>
  <c r="G52" i="2"/>
  <c r="G36" i="2"/>
  <c r="G34" i="2" s="1"/>
  <c r="G54" i="2"/>
  <c r="G26" i="2"/>
  <c r="F30" i="2"/>
  <c r="G39" i="2"/>
  <c r="Q58" i="2"/>
  <c r="Q42" i="2" s="1"/>
  <c r="Q17" i="2"/>
  <c r="M17" i="2"/>
  <c r="E68" i="2"/>
  <c r="L58" i="2"/>
  <c r="L42" i="2" s="1"/>
  <c r="D39" i="2"/>
  <c r="G69" i="2"/>
  <c r="G68" i="2" s="1"/>
  <c r="F43" i="2"/>
  <c r="F68" i="2"/>
  <c r="G50" i="2"/>
  <c r="N58" i="2"/>
  <c r="N42" i="2" s="1"/>
  <c r="N80" i="2" s="1"/>
  <c r="P58" i="2"/>
  <c r="P42" i="2" s="1"/>
  <c r="D55" i="2"/>
  <c r="E55" i="2" s="1"/>
  <c r="L17" i="2"/>
  <c r="O11" i="2"/>
  <c r="D68" i="2"/>
  <c r="E60" i="2"/>
  <c r="E59" i="2" s="1"/>
  <c r="G33" i="2"/>
  <c r="G30" i="2" s="1"/>
  <c r="H30" i="2"/>
  <c r="H17" i="2" s="1"/>
  <c r="E18" i="2"/>
  <c r="E39" i="2"/>
  <c r="F18" i="2"/>
  <c r="F17" i="2" s="1"/>
  <c r="F59" i="2"/>
  <c r="D56" i="2"/>
  <c r="E56" i="2" s="1"/>
  <c r="D65" i="2"/>
  <c r="G64" i="2"/>
  <c r="G60" i="2"/>
  <c r="G59" i="2" s="1"/>
  <c r="G27" i="2"/>
  <c r="H39" i="2"/>
  <c r="E35" i="2"/>
  <c r="E34" i="2" s="1"/>
  <c r="D47" i="2"/>
  <c r="E47" i="2" s="1"/>
  <c r="E45" i="2"/>
  <c r="D59" i="2" l="1"/>
  <c r="L80" i="2"/>
  <c r="G18" i="2"/>
  <c r="G43" i="2"/>
  <c r="F58" i="2"/>
  <c r="E43" i="2"/>
  <c r="D30" i="2"/>
  <c r="F42" i="2"/>
  <c r="D43" i="2"/>
  <c r="E65" i="2"/>
  <c r="E64" i="2" s="1"/>
  <c r="D64" i="2"/>
  <c r="D58" i="2" s="1"/>
  <c r="D42" i="2" s="1"/>
  <c r="G17" i="2"/>
</calcChain>
</file>

<file path=xl/sharedStrings.xml><?xml version="1.0" encoding="utf-8"?>
<sst xmlns="http://schemas.openxmlformats.org/spreadsheetml/2006/main" count="1117" uniqueCount="374">
  <si>
    <t>Индекс</t>
  </si>
  <si>
    <t>экзаменов</t>
  </si>
  <si>
    <t>Всего</t>
  </si>
  <si>
    <t>в том числе</t>
  </si>
  <si>
    <t>3 курс</t>
  </si>
  <si>
    <t>4 курс</t>
  </si>
  <si>
    <t>Распределение обязательных учебных занятий по курсам и семестрам</t>
  </si>
  <si>
    <t>Основы философии</t>
  </si>
  <si>
    <t>Иностранный язык</t>
  </si>
  <si>
    <t>Физическая культура</t>
  </si>
  <si>
    <t>Математика</t>
  </si>
  <si>
    <t>Информатика</t>
  </si>
  <si>
    <t>Общепрофессиональные дисциплины</t>
  </si>
  <si>
    <t>ОГСЭ.00</t>
  </si>
  <si>
    <t>ОГСЭ.01</t>
  </si>
  <si>
    <t>ОГСЭ.02</t>
  </si>
  <si>
    <t>ОГСЭ.04</t>
  </si>
  <si>
    <t>ОГСЭ.05</t>
  </si>
  <si>
    <t>ЕН.00</t>
  </si>
  <si>
    <t>ЕН.01</t>
  </si>
  <si>
    <t>ЕН.02</t>
  </si>
  <si>
    <t>всего</t>
  </si>
  <si>
    <t>курсовых работ (проектов)</t>
  </si>
  <si>
    <t>ОДБ.00</t>
  </si>
  <si>
    <t>Общеобразовательные дисциплины базовые</t>
  </si>
  <si>
    <t>Литература</t>
  </si>
  <si>
    <t>Право</t>
  </si>
  <si>
    <t>Экономика</t>
  </si>
  <si>
    <t>Химия</t>
  </si>
  <si>
    <t>Биология</t>
  </si>
  <si>
    <t>ОДБ.01</t>
  </si>
  <si>
    <t>ОДБ.02</t>
  </si>
  <si>
    <t>ОДБ.03</t>
  </si>
  <si>
    <t>ОДБ.04</t>
  </si>
  <si>
    <t>ОДБ.05</t>
  </si>
  <si>
    <t>ОДБ.06</t>
  </si>
  <si>
    <t>ОДБ.07</t>
  </si>
  <si>
    <t>ОДБ.08</t>
  </si>
  <si>
    <t>ОДБ.09</t>
  </si>
  <si>
    <t>ОДБ.10</t>
  </si>
  <si>
    <t>ОДБ.11</t>
  </si>
  <si>
    <t>ОДП.00</t>
  </si>
  <si>
    <t>Общеобразовательные дисциплины профильные</t>
  </si>
  <si>
    <t>Информатика и ИКТ</t>
  </si>
  <si>
    <t>ОДП.01</t>
  </si>
  <si>
    <t>ОДП.02</t>
  </si>
  <si>
    <t>ОДП.03</t>
  </si>
  <si>
    <t>История</t>
  </si>
  <si>
    <t>Общий гуманитарный и социально - экономический цикл</t>
  </si>
  <si>
    <t>Математический и общий естественнонаучный цикл</t>
  </si>
  <si>
    <t>1 курс</t>
  </si>
  <si>
    <t>2 курс</t>
  </si>
  <si>
    <t>П.00</t>
  </si>
  <si>
    <t>Профессиональный цикл</t>
  </si>
  <si>
    <t>ОП.00</t>
  </si>
  <si>
    <t>ОП.01</t>
  </si>
  <si>
    <t>ОП.02</t>
  </si>
  <si>
    <t>ОП.03</t>
  </si>
  <si>
    <t>ОП.04</t>
  </si>
  <si>
    <t>ОП.05</t>
  </si>
  <si>
    <t>ОП.06</t>
  </si>
  <si>
    <t>ОП.07</t>
  </si>
  <si>
    <t>ОП.08</t>
  </si>
  <si>
    <t>ОП.09</t>
  </si>
  <si>
    <t>Безопасность жизнедеятельности</t>
  </si>
  <si>
    <t>ПМ.00</t>
  </si>
  <si>
    <t>ПМ.01</t>
  </si>
  <si>
    <t xml:space="preserve">МДК.01.01. </t>
  </si>
  <si>
    <t>ПМ.02</t>
  </si>
  <si>
    <t>МДК.02.01</t>
  </si>
  <si>
    <t>ПМ.03</t>
  </si>
  <si>
    <t>МДК.03.01</t>
  </si>
  <si>
    <t>Профессиональные модули</t>
  </si>
  <si>
    <t>ПМ.04</t>
  </si>
  <si>
    <t>Наименование циклов, дисциплин, профессиональных модулей, МДК, практик</t>
  </si>
  <si>
    <t>самостоятельная работа</t>
  </si>
  <si>
    <t>Всего занятий</t>
  </si>
  <si>
    <t>лекций</t>
  </si>
  <si>
    <t>лаб. и практ. занятий, вкл. семинары</t>
  </si>
  <si>
    <t>Учебная нагрузка обучающихся (час.)</t>
  </si>
  <si>
    <t>Общеобразовательный цикл</t>
  </si>
  <si>
    <t>О.00</t>
  </si>
  <si>
    <t>учебной практики</t>
  </si>
  <si>
    <t>производств практика/преддимпл практика</t>
  </si>
  <si>
    <t>дифференцированных зачетов</t>
  </si>
  <si>
    <t>Государственная итоговая аттестация</t>
  </si>
  <si>
    <t>дисциплин и МДК</t>
  </si>
  <si>
    <t>УП.01</t>
  </si>
  <si>
    <t>ПП.01</t>
  </si>
  <si>
    <t>Учебная практика</t>
  </si>
  <si>
    <t>Производственная практика</t>
  </si>
  <si>
    <t>ПП.02</t>
  </si>
  <si>
    <t>ПП.03</t>
  </si>
  <si>
    <t>II курс</t>
  </si>
  <si>
    <t>III курс</t>
  </si>
  <si>
    <t>IV курс</t>
  </si>
  <si>
    <t>Курсы</t>
  </si>
  <si>
    <t>по профилю специальности</t>
  </si>
  <si>
    <t>преддипломная</t>
  </si>
  <si>
    <t>Обучение по дисциплинам и межудисциплинарным курсам</t>
  </si>
  <si>
    <t>Промежуточная аттестация</t>
  </si>
  <si>
    <t>1. Сводные данные по бюджету времени (в неделях)</t>
  </si>
  <si>
    <t>УП.04</t>
  </si>
  <si>
    <t>ПП.04</t>
  </si>
  <si>
    <t xml:space="preserve">Русский язык </t>
  </si>
  <si>
    <t xml:space="preserve">История </t>
  </si>
  <si>
    <t xml:space="preserve">Обществознание </t>
  </si>
  <si>
    <t>ОБЖ</t>
  </si>
  <si>
    <t xml:space="preserve">Математика </t>
  </si>
  <si>
    <t>Физика</t>
  </si>
  <si>
    <t>ПДП</t>
  </si>
  <si>
    <t>ГИА</t>
  </si>
  <si>
    <t>Преддипломная практика</t>
  </si>
  <si>
    <t>4 нед</t>
  </si>
  <si>
    <t>6 нед</t>
  </si>
  <si>
    <t xml:space="preserve"> зачетов</t>
  </si>
  <si>
    <t>Каникулы</t>
  </si>
  <si>
    <t>№</t>
  </si>
  <si>
    <t>Наименование</t>
  </si>
  <si>
    <t>Спортивный комплекс</t>
  </si>
  <si>
    <t>Спортивный зал</t>
  </si>
  <si>
    <t>ОП.14</t>
  </si>
  <si>
    <t>максимальная учебная нагрузка, часов</t>
  </si>
  <si>
    <t>Обязательная аудиторная нагрузка</t>
  </si>
  <si>
    <t>1 сем,      17 недель</t>
  </si>
  <si>
    <t>2 сем,     22 недели</t>
  </si>
  <si>
    <t>Инженерная графика</t>
  </si>
  <si>
    <t>Компьютерная графика</t>
  </si>
  <si>
    <t>Техническая механика</t>
  </si>
  <si>
    <t>Материаловедение</t>
  </si>
  <si>
    <t>Метрология, стандартизация и сертификация</t>
  </si>
  <si>
    <t>Процессы формообразования    и инструменты</t>
  </si>
  <si>
    <t>Технологическое оборудование</t>
  </si>
  <si>
    <t>ОП.10</t>
  </si>
  <si>
    <t>Основы экономики отрасли и правового обеспечения профессиональной деятельности</t>
  </si>
  <si>
    <t>ОП.11</t>
  </si>
  <si>
    <t>ОП.12</t>
  </si>
  <si>
    <t>ОП.13</t>
  </si>
  <si>
    <t>МДК.01.02.</t>
  </si>
  <si>
    <t>Участие в организации производственной деятельности структурного подразделения</t>
  </si>
  <si>
    <t>формы    промежуточной аттестации (Э-экзамен, ДЗ - дифференц зачет,   З- зачет)</t>
  </si>
  <si>
    <t>-/1/2</t>
  </si>
  <si>
    <t>МДК.03.02</t>
  </si>
  <si>
    <t>Технология машиностроения</t>
  </si>
  <si>
    <t>Охрана труда</t>
  </si>
  <si>
    <t>Информационные технологии в профессиональной деятельности</t>
  </si>
  <si>
    <t>Технологическая оснастка</t>
  </si>
  <si>
    <t>Программирование для автоматизированного оборудования</t>
  </si>
  <si>
    <t>5 сем,       16 недель</t>
  </si>
  <si>
    <t>УП.02</t>
  </si>
  <si>
    <t>Разработка технологических процессов изготовления деталей машин</t>
  </si>
  <si>
    <t>Технологические процессы изготовления деталей машин</t>
  </si>
  <si>
    <t>Системы автоматизированного проектирования и программирования в машиностроении</t>
  </si>
  <si>
    <t>Планирование и организация работы структурного подразделения</t>
  </si>
  <si>
    <t>Участие во внедрении технологических процессов изготовления деталей машин и осуществление технологического контроля</t>
  </si>
  <si>
    <t>Реализация технологических процессов изготовления деталей</t>
  </si>
  <si>
    <t>Контроль соответствия качества деталей требованиям технической документации</t>
  </si>
  <si>
    <t>УП.03</t>
  </si>
  <si>
    <t>2 План учебного процесса</t>
  </si>
  <si>
    <t xml:space="preserve">Консультации на учебную группу по 100 часов в год (всего 400 часов)                             Государственная (итоговая) аттестация  1.1 Дипломный проект (работа)                                      Выполнение дипломного проекта (работы)  с "17" мая 2015 г. по "16" июня 2015 г.   Защита дипломного проекта (работы) с с "17" июня 2015г.  по "30" июня 2015 г. </t>
  </si>
  <si>
    <t>Кабинеты</t>
  </si>
  <si>
    <t>Инженерной графики</t>
  </si>
  <si>
    <t>Технической механики</t>
  </si>
  <si>
    <t>Лаборатории</t>
  </si>
  <si>
    <t>Материаловедения</t>
  </si>
  <si>
    <t>Информатики</t>
  </si>
  <si>
    <t>Технологии машиностроения</t>
  </si>
  <si>
    <t>Мастерские</t>
  </si>
  <si>
    <t>4. Перечень кабинетов, лабораторий,  мастерских и др. для подготовки по специальности " Технология машиностроения"</t>
  </si>
  <si>
    <t>ИТОГО</t>
  </si>
  <si>
    <t>-/-/-</t>
  </si>
  <si>
    <t>-/-/Э</t>
  </si>
  <si>
    <t>-/ДЗ/-</t>
  </si>
  <si>
    <t>З/ДЗ/-</t>
  </si>
  <si>
    <t>1/9/1</t>
  </si>
  <si>
    <t>1/10/3</t>
  </si>
  <si>
    <t>-/2/2  Эк</t>
  </si>
  <si>
    <t>4/3/1</t>
  </si>
  <si>
    <t>3 сем,       16 недель</t>
  </si>
  <si>
    <t>4 сем,     23 недели</t>
  </si>
  <si>
    <t>З/-/Э</t>
  </si>
  <si>
    <t>-/-/-/ДЗ/-</t>
  </si>
  <si>
    <t>Социально-экономических дисциплин</t>
  </si>
  <si>
    <t>Иностранных языков</t>
  </si>
  <si>
    <t>Математики</t>
  </si>
  <si>
    <t>Экономики отрасли и менеджмента</t>
  </si>
  <si>
    <t>Безопасности жизнедеятельности и охраны труда</t>
  </si>
  <si>
    <t>Метрологии, страндартизации и подтверждения соответствия</t>
  </si>
  <si>
    <t>Процессов формообразования и инструментов</t>
  </si>
  <si>
    <t>Технологического оборудования и оснастки</t>
  </si>
  <si>
    <t>Информационных технологий в профессиональной деятельности</t>
  </si>
  <si>
    <t>Автоматизированного проектирования технологических процессов и программирования систем ЧПУ</t>
  </si>
  <si>
    <t>Механическая</t>
  </si>
  <si>
    <t>Залы</t>
  </si>
  <si>
    <t>Актовый зал</t>
  </si>
  <si>
    <t>Библиотека, читальный зал</t>
  </si>
  <si>
    <t>З/Э/Э</t>
  </si>
  <si>
    <t>7 сем,      17 недель</t>
  </si>
  <si>
    <t>-/З/ДЗ/-</t>
  </si>
  <si>
    <t>З/З/З/З/ДЗ/-</t>
  </si>
  <si>
    <t>-/2/1  Эк</t>
  </si>
  <si>
    <t>-/2/1 Эк</t>
  </si>
  <si>
    <t>-/8/6</t>
  </si>
  <si>
    <t>-/1/1</t>
  </si>
  <si>
    <t>Физики</t>
  </si>
  <si>
    <t>Русского языка и литературы</t>
  </si>
  <si>
    <t>Химии и биологии</t>
  </si>
  <si>
    <t>Методический кабинет</t>
  </si>
  <si>
    <t>5/10/5</t>
  </si>
  <si>
    <t>10/32/16</t>
  </si>
  <si>
    <t>Слесарная</t>
  </si>
  <si>
    <t>-|/ДЗ/-</t>
  </si>
  <si>
    <t>5/18/11</t>
  </si>
  <si>
    <t>8 сем,      12 недель</t>
  </si>
  <si>
    <t>6 сем,       24 недели</t>
  </si>
  <si>
    <t xml:space="preserve">Разработала_______________ Т.А.Круглова </t>
  </si>
  <si>
    <t>Заместитель директора по УМР</t>
  </si>
  <si>
    <t>Выполнение работ по одной или нескольким профессиям рабочих, должностям служащих</t>
  </si>
  <si>
    <r>
      <rPr>
        <b/>
        <sz val="10"/>
        <rFont val="Times New Roman"/>
        <family val="1"/>
        <charset val="204"/>
      </rPr>
      <t xml:space="preserve">3. Пояснительная записка       </t>
    </r>
    <r>
      <rPr>
        <sz val="10"/>
        <rFont val="Times New Roman"/>
        <family val="1"/>
        <charset val="204"/>
      </rPr>
      <t xml:space="preserve">
Настоящий учебный план  основной профессиональной образовательной программы среднего профессионального образования государственного бюджетного образовательного учреждения среднего профессионального образования Московской области «Московский областной профессиональный колледж инновационных технологий» разработан на основе Федерального государственного образовательного стандарта по специальности среднего профессионального образования 15.02.08 Технология машиностроения, утв. приказом Министерства образования и науки РФ от 18 апреля 2014 г. N 350), устава ГБОУ СПО МО «Московский областной профессиональный колледж инновационных технологий», положения об образовательном учреждении среднего профессионального образования, положения об организации и проведении производственной практики, рекомендациями по реализации федерального государственного образовательного стандарта среднего (полного) общего образования (профильное обучение) в пределах основных профессиональных образовательных программ среднего профессионального образования, формируемых на основе федерального государственного образовательного стандарта среднего профессионального образования, постановлением главного государственного санитарного врача РФ от 28.01.2003 г. №2 "О введении в действие санитарно- эпидемиологических правил и нормативов САНПИН 2.4.3.1186-03"
Срок освоения основной образовательной программы составляет 3 года 10 месяцев. 
Продолжительность учебной недели – шестидневная, продолжительность академического часа  – 45 минут, перемены  - 10 минут. Максимальный объём учебной нагрузки составляет 54 часа в неделю, включая все виды аудиторной и внеаудиторной (самостоятельной) учебной работы и консультаций, объём аудиторной учебной нагрузки составляет 36 обязательных аудиторных часов.  Формы и проведение текущего контроля знаний студентов по дисциплинам определяются преподавателями самостоятельно. 
Консультации проводятся преподавателями в соответствии с учебным планом, утвержденным директором техникума в количестве 100 часов на один учебный год. Форму проведения консультации по дисциплинам определяются преподавателями самостоятельно.
Проведение учебной и производственной практики осуществляется в соответствии с графиком учебного процесса и положением о производственной практике студентов ГБОУ СПО МО «Московский областной профессиональный колледж инновационных технологий». Учебная и производственная практика по первому модулю проводится концентрированно в седьмом и восьмом семестре.Учебная и  производственная практика по второму модулю проводится концентрированно в седьмом и восьмом семестре. Учебная и производственная  практика по третьему модулю проводится концентрированно в шестом  семестре ,. Учебная практика по четвёртому модулю проводится концентрированно в третьем  семестре, производственная практика по четвёртому модулю проводится концентрированно в четвертом семестре.Преддипломная практика студентов является завершающим этапом обучения и проводится для овладения ими первоначальным профессиональным опытом, проверки профессиональной готовности будущего специалиста к самостоятельной трудовой деятельности и сбора материалов к дипломному проекту. Закрепление баз практик осуществляется администрацией учебного заведения на основе прямых связей, договоров с организациями независимо от их организационно-правовых форм и форм собственности. Форма отчетности студентов – отчет по итогам прохождения производственной практики. 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секциях). В период обучения с юношами проводятся учебные сборы.
</t>
    </r>
    <r>
      <rPr>
        <b/>
        <sz val="10"/>
        <rFont val="Times New Roman"/>
        <family val="1"/>
        <charset val="204"/>
      </rPr>
      <t xml:space="preserve">3.1 Общеобразовательный цикл. </t>
    </r>
    <r>
      <rPr>
        <sz val="10"/>
        <rFont val="Times New Roman"/>
        <family val="1"/>
        <charset val="204"/>
      </rPr>
      <t xml:space="preserve">Общеобразовательный цикл учебного плана сформирован в соответствии с рекомендациями по реализации федерального государственного образовательного стандарт среднего (полного) общего образования (профильное обучение) в пределах основных профессиональных образовательных программ среднего профессионального образования, формируемых на основе федерального государственного образовательного стандарта среднего профессионального образования. Техникумом в соответствии со спецификой основной профессиональной образовательной программы по специальности СПО выбран технический профиль.  Срок реализации ФГОС среднего (полного) общего образования в пределах программы  составляет 39 недель. Умения и знания, полученные обучающимися при освоении учебных дисциплин обеобразовательного цикла, углубляются и расширяются в процессе изучения дисциплин общепрофессионального цикла, а так же отдельных дисциплин профессионального цикла основной профессиональной образовательной программы.
Образовательное учреждение СПО оценивает качество освоения учебных дисциплин общеобразовательного цикла основной профессиональной образовательной программы СПО с получением среднего (полного) общего образования в процессе текущего контроля и промежуточной аттестации.
Промежуточную аттестацию проводят в форме дифференцированных зачётов и экзаменов: дифференцированные зачёты- за счёт времени, отведённого на общеобразовательную дисциплину, экзамены- за счёт времени, выделенного ФГОС СПО.
Экзамены проводят по русскому языку, математике и одной из профильных дисциплин общеобразовательного цикла, которая выбирается обучающимися или образовательным учреждением. По русскому языку и математике-в письменной форме, по профильной дисциплине- в устной.
На ОБЖ отводится не менее 70 часов ( приказ Минобрнауки России от 20.09.2008 г. №241, для юношей проводятся пятидневные военные сборы. На физическую культуру отводится по 3 часа в неделю ( проиказ Минобрнауки России от 30.08.2010 г. №889) 
</t>
    </r>
    <r>
      <rPr>
        <b/>
        <sz val="10"/>
        <rFont val="Times New Roman"/>
        <family val="1"/>
        <charset val="204"/>
      </rPr>
      <t xml:space="preserve">3.2 Формирование вариативной части ОПОП. </t>
    </r>
    <r>
      <rPr>
        <sz val="10"/>
        <rFont val="Times New Roman"/>
        <family val="1"/>
        <charset val="204"/>
      </rPr>
      <t xml:space="preserve">Вариативная часть циклов ОПОП (900 часов) использована на увеличение объёма времени, изучения дисциплин и МДК профессиональных модулей Федерального государственного стандарта:
инженерная графика -  10 часов, 
компьютерная графика- 17 часов,
 техническая механика- 7 часов,
 материаловедение-21 час,
 метрология,стандартизация и сертификация - 27 часов,
 Процессы формообразования и инструменты - 12 часов,
 технологическое оборудование - 8 часов,
 технология машиностроения - 50 часов,
 технологическая оснастка - 8 часов,
 программирование для автоматизированного оборудования - 14 часов,
 информационные технологии в профессиональной деятельности - 10 часов,
 основы экономики отрасли и правового обеспечения профессиональной деятельности -38  часов,
 охрана труда - 28 часов, 
безопасность жизнедеятельности - 10 часов.
 Увеличился объём времени на профессиональные модули профессионального цикла: 
технологические процессы изготовления деталей машин -295 часов, 
системы автоматизированного проектирования и программирования в машиностроении - 123 часа,
 планирование и организация работы структурного подразделения - 31 час, 
реализация технологических процессов изготовления деталей - 9 часов, 
контроль соответствия качества деталей требования технической документации - 16 часов,
 реализация технологических процессов изготовления деталей - 166 часов. 
</t>
    </r>
    <r>
      <rPr>
        <b/>
        <sz val="10"/>
        <rFont val="Times New Roman"/>
        <family val="1"/>
        <charset val="204"/>
      </rPr>
      <t xml:space="preserve">3.3 Формы проведения консультаций.
</t>
    </r>
    <r>
      <rPr>
        <sz val="10"/>
        <rFont val="Times New Roman"/>
        <family val="1"/>
        <charset val="204"/>
      </rPr>
      <t>Консультации проводятся преподавателями в соответствии с учебным планом, утверждённым директором колледжа, в количестве ста часов</t>
    </r>
    <r>
      <rPr>
        <b/>
        <sz val="10"/>
        <rFont val="Times New Roman"/>
        <family val="1"/>
        <charset val="204"/>
      </rPr>
      <t xml:space="preserve"> </t>
    </r>
    <r>
      <rPr>
        <sz val="10"/>
        <rFont val="Times New Roman"/>
        <family val="1"/>
        <charset val="204"/>
      </rPr>
      <t>на один учебный год. Формы проведения групповых консультаций по дисциплинам определяются преподавателями самостоятельно.</t>
    </r>
    <r>
      <rPr>
        <b/>
        <sz val="10"/>
        <rFont val="Times New Roman"/>
        <family val="1"/>
        <charset val="204"/>
      </rPr>
      <t xml:space="preserve">
3.4 Формы проведения промежуточной аттестации.
</t>
    </r>
    <r>
      <rPr>
        <sz val="10"/>
        <rFont val="Times New Roman"/>
        <family val="1"/>
        <charset val="204"/>
      </rPr>
      <t>Промежуточная аттестация включает: экзамены, зачёты, дифференцированные зачёты, курсовые работы. Формы и порядок промежуточной аттестации студентов</t>
    </r>
    <r>
      <rPr>
        <b/>
        <sz val="10"/>
        <rFont val="Times New Roman"/>
        <family val="1"/>
        <charset val="204"/>
      </rPr>
      <t xml:space="preserve"> </t>
    </r>
    <r>
      <rPr>
        <sz val="10"/>
        <rFont val="Times New Roman"/>
        <family val="1"/>
        <charset val="204"/>
      </rPr>
      <t>утверждаются на заседании цикловой комиссии общепрофессиональных и специальных дисциплин. Количество экзаменов составляет 11, количество зачётов- 5 , количество дифференцированных зачётов-18. Промежуточная аттестация в форме зачёта и дифференцированного зачёта проводится за счёт двух последних часов</t>
    </r>
    <r>
      <rPr>
        <b/>
        <sz val="10"/>
        <rFont val="Times New Roman"/>
        <family val="1"/>
        <charset val="204"/>
      </rPr>
      <t xml:space="preserve">, </t>
    </r>
    <r>
      <rPr>
        <sz val="10"/>
        <rFont val="Times New Roman"/>
        <family val="1"/>
        <charset val="204"/>
      </rPr>
      <t>отведенных на освоение дисциплины.</t>
    </r>
    <r>
      <rPr>
        <b/>
        <sz val="10"/>
        <rFont val="Times New Roman"/>
        <family val="1"/>
        <charset val="204"/>
      </rPr>
      <t xml:space="preserve">
</t>
    </r>
    <r>
      <rPr>
        <sz val="10"/>
        <rFont val="Times New Roman"/>
        <family val="1"/>
        <charset val="204"/>
      </rPr>
      <t>Курсовые работы выполняются по МДК : "Технологические процессы изготовления деталей машин" в объёме 6 часов, по МДК "Планирование и организация работы</t>
    </r>
    <r>
      <rPr>
        <b/>
        <sz val="10"/>
        <rFont val="Times New Roman"/>
        <family val="1"/>
        <charset val="204"/>
      </rPr>
      <t xml:space="preserve"> </t>
    </r>
    <r>
      <rPr>
        <sz val="10"/>
        <rFont val="Times New Roman"/>
        <family val="1"/>
        <charset val="204"/>
      </rPr>
      <t>структурного подразделения" в объёме 6 часов, по МДК "Реализация технологических процессов изготовления деталей" в объёме 6 часов. Курсовые работы</t>
    </r>
    <r>
      <rPr>
        <b/>
        <sz val="10"/>
        <rFont val="Times New Roman"/>
        <family val="1"/>
        <charset val="204"/>
      </rPr>
      <t xml:space="preserve"> </t>
    </r>
    <r>
      <rPr>
        <sz val="10"/>
        <rFont val="Times New Roman"/>
        <family val="1"/>
        <charset val="204"/>
      </rPr>
      <t>выполняются за счёт времени, отводимого на изучение данной дисциплины, согласно положения о проведении курсового проектирования, утвержденного директором колледжа ГБОУ СПО МО "МОПКИТ".</t>
    </r>
    <r>
      <rPr>
        <b/>
        <sz val="10"/>
        <rFont val="Times New Roman"/>
        <family val="1"/>
        <charset val="204"/>
      </rPr>
      <t xml:space="preserve">
</t>
    </r>
    <r>
      <rPr>
        <sz val="10"/>
        <rFont val="Times New Roman"/>
        <family val="1"/>
        <charset val="204"/>
      </rPr>
      <t>Профессиональный модуль "Выполнение работ по одной или нескольким профессиям рабочих, должностям служащих" реализуется в соответствии с перечнем</t>
    </r>
    <r>
      <rPr>
        <b/>
        <sz val="10"/>
        <rFont val="Times New Roman"/>
        <family val="1"/>
        <charset val="204"/>
      </rPr>
      <t xml:space="preserve"> </t>
    </r>
    <r>
      <rPr>
        <sz val="10"/>
        <rFont val="Times New Roman"/>
        <family val="1"/>
        <charset val="204"/>
      </rPr>
      <t>профессий рабочих, должностей служащих по профессии 19149 "Токарь".</t>
    </r>
    <r>
      <rPr>
        <b/>
        <sz val="10"/>
        <rFont val="Times New Roman"/>
        <family val="1"/>
        <charset val="204"/>
      </rPr>
      <t xml:space="preserve"> 
3.5 Формы проведения государственной (итоговой) аттестации .
</t>
    </r>
    <r>
      <rPr>
        <sz val="10"/>
        <rFont val="Times New Roman"/>
        <family val="1"/>
        <charset val="204"/>
      </rPr>
      <t>Государственная (итоговая) аттестация включает подготовку выпускной квалификационной работы- 4 недели,и защиты выпускной квалификационной работы</t>
    </r>
    <r>
      <rPr>
        <b/>
        <sz val="10"/>
        <rFont val="Times New Roman"/>
        <family val="1"/>
        <charset val="204"/>
      </rPr>
      <t xml:space="preserve"> </t>
    </r>
    <r>
      <rPr>
        <sz val="10"/>
        <rFont val="Times New Roman"/>
        <family val="1"/>
        <charset val="204"/>
      </rPr>
      <t>(дипломный проект) 2 недели. Государственная</t>
    </r>
    <r>
      <rPr>
        <b/>
        <sz val="10"/>
        <rFont val="Times New Roman"/>
        <family val="1"/>
        <charset val="204"/>
      </rPr>
      <t xml:space="preserve"> (</t>
    </r>
    <r>
      <rPr>
        <sz val="10"/>
        <rFont val="Times New Roman"/>
        <family val="1"/>
        <charset val="204"/>
      </rPr>
      <t>итоговая) аттестация 1.1 Дипломный проект (работа). Выполнение дипломного проекта (работы) с 17 мая 2015 г. по 16 июня 2015 г. Защита дипломного проекта (работы) с 17 июня 2015 г. по 30 июня 2015 г. Форма и порядок государственной (итоговой ) аттестации определяется положением об итоговой аттестации студентов, утвержденным директором ГБОУ СПО МО "МОПКИТ"</t>
    </r>
  </si>
  <si>
    <t xml:space="preserve"> </t>
  </si>
  <si>
    <t>Календарный учебный график</t>
  </si>
  <si>
    <t>ППССЗ 15.02.08 Техническое машиностроения</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</si>
  <si>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</si>
  <si>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</si>
  <si>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</si>
  <si>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</si>
  <si>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</si>
  <si>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</si>
  <si>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</si>
  <si>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</si>
  <si>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</si>
  <si>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</si>
  <si>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</si>
  <si>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</si>
  <si>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</si>
  <si>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</si>
  <si>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</si>
  <si>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</si>
  <si>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</si>
  <si>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</si>
  <si>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</si>
  <si>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</si>
  <si>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</si>
  <si>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</si>
  <si>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</si>
  <si>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</si>
  <si>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</si>
  <si>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</si>
  <si>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</si>
  <si>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</si>
  <si>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</si>
  <si>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</si>
  <si>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</si>
  <si>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</si>
  <si>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</si>
  <si>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</si>
  <si>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</si>
  <si>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</si>
  <si>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</si>
  <si>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</si>
  <si>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</si>
  <si>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</si>
  <si>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</si>
  <si>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</si>
  <si>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</si>
  <si>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</si>
  <si>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</si>
  <si>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</si>
  <si>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</si>
  <si>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</si>
  <si>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</si>
  <si>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</si>
  <si>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</si>
  <si>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</si>
  <si>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</si>
  <si>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</si>
  <si>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</si>
  <si>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</si>
  <si>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</si>
  <si>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</si>
  <si>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</si>
  <si>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</si>
  <si>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</si>
  <si>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</si>
  <si>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</si>
  <si>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</si>
  <si>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</si>
  <si>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</si>
  <si>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</si>
  <si>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</si>
  <si>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</si>
  <si>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</si>
  <si>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</si>
  <si>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</si>
  <si>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</si>
  <si>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</si>
  <si>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</si>
  <si>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</si>
  <si>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</si>
  <si>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</si>
  <si>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</si>
  <si>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</si>
  <si>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</si>
  <si>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</si>
  <si>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</si>
  <si>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</si>
  <si>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</si>
  <si>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</si>
  <si>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</si>
  <si>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</si>
  <si>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</si>
  <si>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</si>
  <si>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</si>
  <si>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</si>
  <si>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</si>
  <si>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</si>
  <si>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</si>
  <si>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</si>
  <si>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</si>
  <si>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I</t>
  </si>
  <si>
    <t>II</t>
  </si>
  <si>
    <t>III</t>
  </si>
  <si>
    <t>IV</t>
  </si>
  <si>
    <t>V</t>
  </si>
  <si>
    <t>VI</t>
  </si>
  <si>
    <t>VII</t>
  </si>
  <si>
    <t>VIII</t>
  </si>
  <si>
    <t>IX</t>
  </si>
  <si>
    <t>X</t>
  </si>
  <si>
    <t>XI</t>
  </si>
  <si>
    <t>=</t>
  </si>
  <si>
    <t>::</t>
  </si>
  <si>
    <t>0</t>
  </si>
  <si>
    <t>D</t>
  </si>
  <si>
    <t>*</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</si>
  <si>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</si>
  <si>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</si>
  <si>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</si>
  <si>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</si>
  <si>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</si>
  <si>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</si>
  <si>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</si>
  <si>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</si>
  <si>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</si>
  <si>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</si>
  <si>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</si>
  <si>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</si>
  <si>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Практики</t>
  </si>
  <si>
    <t>Производственная практика (по профилю специальности)</t>
  </si>
  <si>
    <t>Производственная практика (преддипломная)</t>
  </si>
  <si>
    <t>Подго-_x000D_
товка</t>
  </si>
  <si>
    <t>Прове-_x000D_
дение</t>
  </si>
  <si>
    <t>1 сем</t>
  </si>
  <si>
    <t>2 сем</t>
  </si>
  <si>
    <t>нед.</t>
  </si>
  <si>
    <t>час. обяз. уч. занятий</t>
  </si>
  <si>
    <t xml:space="preserve">17 </t>
  </si>
  <si>
    <t xml:space="preserve">11 </t>
  </si>
  <si>
    <t xml:space="preserve">52 </t>
  </si>
  <si>
    <t xml:space="preserve">2 </t>
  </si>
  <si>
    <t xml:space="preserve">1 </t>
  </si>
  <si>
    <t xml:space="preserve">10 </t>
  </si>
  <si>
    <t xml:space="preserve">4 </t>
  </si>
  <si>
    <t xml:space="preserve">43 </t>
  </si>
  <si>
    <t xml:space="preserve">34 </t>
  </si>
  <si>
    <t xml:space="preserve">199 </t>
  </si>
  <si>
    <t>Обучение по дисциплинам и междисциплинарным курсам, в том числе учебная практика</t>
  </si>
  <si>
    <t>Студентов</t>
  </si>
  <si>
    <t>Групп</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</si>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</sst>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Cyr"/>
      <charset val="204"/>
    </font>
    <font>
      <sz val="8"/>
      <name val="Arial Cyr"/>
      <charset val="204"/>
    </font>
    <font>
      <sz val="7"/>
      <name val="Arial Cyr"/>
      <charset val="204"/>
    </font>
    <font>
      <sz val="10"/>
      <name val="Times New Roman"/>
      <family val="1"/>
      <charset val="204"/>
    </font>
    <font>
      <b/>
      <sz val="10"/>
      <name val="Times New Roman"/>
      <family val="1"/>
      <charset val="204"/>
    </font>
    <font>
      <sz val="9"/>
      <name val="Times New Roman"/>
      <family val="1"/>
      <charset val="204"/>
    </font>
    <font>
      <sz val="12"/>
      <name val="Times New Roman"/>
      <family val="1"/>
      <charset val="204"/>
    </font>
    <font>
      <sz val="11"/>
      <name val="Times New Roman"/>
      <family val="1"/>
      <charset val="204"/>
    </font>
    <font>
      <sz val="11"/>
      <name val="Arial Cyr"/>
      <charset val="204"/>
    </font>
    <font>
      <b/>
      <sz val="12"/>
      <name val="Times New Roman"/>
      <family val="1"/>
      <charset val="204"/>
    </font>
    <font>
      <sz val="12"/>
      <name val="Arial Cyr"/>
      <charset val="204"/>
    </font>
    <font>
      <sz val="14"/>
      <name val="Times New Roman"/>
      <family val="1"/>
      <charset val="204"/>
    </font>
    <font>
      <b/>
      <sz val="10"/>
      <name val="Arial Cyr"/>
      <charset val="204"/>
    </font>
    <font>
      <b/>
      <sz val="12"/>
      <name val="Arial Cyr"/>
      <charset val="204"/>
    </font>
    <font>
      <b/>
      <sz val="8"/>
      <name val="Times New Roman"/>
      <family val="1"/>
      <charset val="204"/>
    </font>
    <font>
      <b/>
      <sz val="14"/>
      <name val="Times New Roman"/>
      <family val="1"/>
      <charset val="204"/>
    </font>
    <font>
      <sz val="8"/>
      <color indexed="8"/>
      <name val="Tahoma"/>
      <family val="2"/>
      <charset val="204"/>
    </font>
    <font>
      <b/>
      <sz val="12"/>
      <color indexed="8"/>
      <name val="Times New Roman"/>
      <family val="1"/>
      <charset val="204"/>
    </font>
    <font>
      <b/>
      <sz val="8"/>
      <color indexed="8"/>
      <name val="Tahoma"/>
      <family val="2"/>
      <charset val="204"/>
    </font>
    <font>
      <sz val="10"/>
      <color indexed="8"/>
      <name val="Tahoma"/>
      <family val="2"/>
      <charset val="204"/>
    </font>
    <font>
      <sz val="10"/>
      <color indexed="8"/>
      <name val="Symbol"/>
      <family val="1"/>
      <charset val="2"/>
    </font>
    <font>
      <b/>
      <sz val="10"/>
      <color indexed="8"/>
      <name val="Arial"/>
      <family val="2"/>
      <charset val="204"/>
    </font>
    <font>
      <sz val="8"/>
      <color indexed="8"/>
      <name val="Symbol"/>
      <family val="1"/>
      <charset val="2"/>
    </font>
    <font>
      <b/>
      <sz val="11"/>
      <color indexed="8"/>
      <name val="Arial"/>
      <family val="2"/>
      <charset val="204"/>
    </font>
    <font>
      <sz val="7"/>
      <color indexed="8"/>
      <name val="Tahoma"/>
      <family val="2"/>
      <charset val="204"/>
    </font>
    <font>
      <sz val="6"/>
      <color indexed="8"/>
      <name val="Arial"/>
      <family val="2"/>
      <charset val="204"/>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16"/>
      </patternFill>
    </fill>
    <fill>
      <patternFill patternType="solid">
        <fgColor indexed="22"/>
        <bgColor indexed="1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16" fillId="0" borderId="0"/>
  </cellStyleXfs>
  <cellXfs count="146">
    <xf numFmtId="0" fontId="0" fillId="0" borderId="0" xfId="0"/>
    <xf numFmtId="0" fontId="1" fillId="0" borderId="0" xfId="0" applyFont="1"/>
    <xf numFmtId="0" fontId="2" fillId="0" borderId="0" xfId="0" applyFont="1" applyBorder="1"/>
    <xf numFmtId="0" fontId="1" fillId="0" borderId="0" xfId="0" applyFont="1" applyBorder="1"/>
    <xf numFmtId="0" fontId="7" fillId="0" borderId="0" xfId="0" applyFont="1"/>
    <xf numFmtId="0" fontId="8" fillId="0" borderId="0" xfId="0" applyFont="1"/>
    <xf numFmtId="0" fontId="9" fillId="0" borderId="0" xfId="0" applyFont="1"/>
    <xf numFmtId="0" fontId="10" fillId="0" borderId="0" xfId="0" applyFont="1"/>
    <xf numFmtId="0" fontId="6" fillId="0" borderId="1" xfId="0" applyFont="1" applyBorder="1" applyAlignment="1">
      <alignment horizontal="center"/>
    </xf>
    <xf numFmtId="1" fontId="6" fillId="0" borderId="1" xfId="0" applyNumberFormat="1" applyFont="1" applyBorder="1" applyAlignment="1">
      <alignment horizontal="center"/>
    </xf>
    <xf numFmtId="0" fontId="0" fillId="2" borderId="0" xfId="0" applyFill="1"/>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left" vertical="top"/>
    </xf>
    <xf numFmtId="0" fontId="7" fillId="0" borderId="0" xfId="0" applyFont="1" applyAlignment="1">
      <alignment horizontal="left" vertical="top"/>
    </xf>
    <xf numFmtId="0" fontId="11" fillId="0" borderId="0" xfId="0" applyFont="1" applyAlignment="1">
      <alignment horizontal="left" vertical="top"/>
    </xf>
    <xf numFmtId="0" fontId="6" fillId="0" borderId="0" xfId="0" applyFont="1" applyAlignment="1">
      <alignment horizontal="left" vertical="top"/>
    </xf>
    <xf numFmtId="0" fontId="0" fillId="0" borderId="1" xfId="0" applyBorder="1"/>
    <xf numFmtId="0" fontId="3" fillId="0" borderId="1" xfId="0" applyFont="1" applyBorder="1" applyAlignment="1">
      <alignment horizontal="center" textRotation="90" wrapText="1"/>
    </xf>
    <xf numFmtId="0" fontId="6" fillId="0" borderId="1" xfId="0" applyFont="1" applyBorder="1" applyAlignment="1">
      <alignment horizontal="center" wrapText="1"/>
    </xf>
    <xf numFmtId="0" fontId="9" fillId="0" borderId="1" xfId="0" applyFont="1" applyBorder="1"/>
    <xf numFmtId="1" fontId="9" fillId="0" borderId="1" xfId="0" applyNumberFormat="1" applyFont="1" applyBorder="1" applyAlignment="1">
      <alignment horizontal="center"/>
    </xf>
    <xf numFmtId="0" fontId="6" fillId="0" borderId="1" xfId="0" applyFont="1" applyBorder="1" applyAlignment="1">
      <alignment vertical="top" wrapText="1"/>
    </xf>
    <xf numFmtId="0" fontId="9" fillId="0" borderId="1" xfId="0" applyFont="1" applyBorder="1" applyAlignment="1">
      <alignment vertical="top" wrapText="1"/>
    </xf>
    <xf numFmtId="0" fontId="6" fillId="0" borderId="1" xfId="0" applyFont="1" applyBorder="1"/>
    <xf numFmtId="0" fontId="9" fillId="0" borderId="1" xfId="0" applyFont="1" applyBorder="1" applyAlignment="1">
      <alignment vertical="top"/>
    </xf>
    <xf numFmtId="0" fontId="6" fillId="0" borderId="1" xfId="0" applyFont="1" applyBorder="1" applyAlignment="1">
      <alignment vertical="top"/>
    </xf>
    <xf numFmtId="0" fontId="9" fillId="0" borderId="1" xfId="0" applyFont="1" applyFill="1" applyBorder="1" applyAlignment="1">
      <alignment vertical="top" wrapText="1"/>
    </xf>
    <xf numFmtId="0" fontId="6" fillId="0" borderId="1" xfId="0" applyFont="1" applyFill="1" applyBorder="1" applyAlignment="1">
      <alignment vertical="top" wrapText="1"/>
    </xf>
    <xf numFmtId="1" fontId="6" fillId="0" borderId="1" xfId="0" applyNumberFormat="1" applyFont="1" applyFill="1" applyBorder="1" applyAlignment="1">
      <alignment horizontal="center"/>
    </xf>
    <xf numFmtId="0" fontId="6" fillId="0" borderId="1" xfId="0" applyFont="1" applyFill="1" applyBorder="1" applyAlignment="1">
      <alignment horizontal="center"/>
    </xf>
    <xf numFmtId="0" fontId="9" fillId="0" borderId="1" xfId="0" applyFont="1" applyBorder="1" applyAlignment="1">
      <alignment horizontal="center"/>
    </xf>
    <xf numFmtId="0" fontId="0" fillId="0" borderId="0" xfId="0" applyBorder="1" applyAlignment="1">
      <alignment horizontal="center" vertical="top"/>
    </xf>
    <xf numFmtId="0" fontId="4" fillId="0" borderId="0" xfId="0" applyFont="1"/>
    <xf numFmtId="0" fontId="6" fillId="0" borderId="1" xfId="0" applyFont="1" applyBorder="1" applyAlignment="1">
      <alignment horizontal="center" vertical="top" wrapText="1"/>
    </xf>
    <xf numFmtId="49" fontId="6" fillId="0" borderId="1" xfId="0" applyNumberFormat="1" applyFont="1" applyFill="1" applyBorder="1" applyAlignment="1">
      <alignment horizontal="center"/>
    </xf>
    <xf numFmtId="49" fontId="6" fillId="0" borderId="1" xfId="0" applyNumberFormat="1"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wrapText="1"/>
    </xf>
    <xf numFmtId="0" fontId="1" fillId="0" borderId="0" xfId="0" applyFont="1" applyAlignment="1"/>
    <xf numFmtId="0" fontId="3" fillId="0" borderId="1" xfId="0" applyFont="1" applyBorder="1" applyAlignment="1">
      <alignment horizontal="center"/>
    </xf>
    <xf numFmtId="0" fontId="14" fillId="0" borderId="0" xfId="0" applyFont="1"/>
    <xf numFmtId="0" fontId="4" fillId="0" borderId="1" xfId="0" applyFont="1" applyBorder="1" applyAlignment="1">
      <alignment horizontal="center"/>
    </xf>
    <xf numFmtId="0" fontId="3" fillId="0" borderId="0" xfId="0" applyFont="1"/>
    <xf numFmtId="0" fontId="3" fillId="0" borderId="1" xfId="0" applyFont="1" applyBorder="1"/>
    <xf numFmtId="0" fontId="9" fillId="3" borderId="1" xfId="0" applyFont="1" applyFill="1" applyBorder="1"/>
    <xf numFmtId="0" fontId="9" fillId="3" borderId="1" xfId="0" applyFont="1" applyFill="1" applyBorder="1" applyAlignment="1">
      <alignment wrapText="1"/>
    </xf>
    <xf numFmtId="49" fontId="9" fillId="3" borderId="1" xfId="0" applyNumberFormat="1" applyFont="1" applyFill="1" applyBorder="1" applyAlignment="1">
      <alignment horizontal="center"/>
    </xf>
    <xf numFmtId="1" fontId="9" fillId="3" borderId="1" xfId="0" applyNumberFormat="1" applyFont="1" applyFill="1" applyBorder="1" applyAlignment="1">
      <alignment horizontal="center"/>
    </xf>
    <xf numFmtId="0" fontId="0" fillId="3" borderId="0" xfId="0" applyFill="1"/>
    <xf numFmtId="0" fontId="9" fillId="3" borderId="1" xfId="0" applyFont="1" applyFill="1" applyBorder="1" applyAlignment="1">
      <alignment vertical="top" wrapText="1"/>
    </xf>
    <xf numFmtId="0" fontId="12" fillId="3" borderId="0" xfId="0" applyFont="1" applyFill="1"/>
    <xf numFmtId="0" fontId="9" fillId="3" borderId="1" xfId="0" applyFont="1" applyFill="1" applyBorder="1" applyAlignment="1">
      <alignment vertical="top"/>
    </xf>
    <xf numFmtId="0" fontId="16" fillId="0" borderId="0" xfId="1" applyFont="1" applyAlignment="1" applyProtection="1">
      <alignment horizontal="center" vertical="center"/>
      <protection locked="0"/>
    </xf>
    <xf numFmtId="0" fontId="16" fillId="0" borderId="0" xfId="1"/>
    <xf numFmtId="0" fontId="17" fillId="0" borderId="0" xfId="1" applyFont="1"/>
    <xf numFmtId="0" fontId="16" fillId="0" borderId="1" xfId="1" applyNumberFormat="1" applyFont="1" applyBorder="1" applyAlignment="1" applyProtection="1">
      <alignment horizontal="center" vertical="center"/>
      <protection locked="0"/>
    </xf>
    <xf numFmtId="0" fontId="16" fillId="0" borderId="1" xfId="1" applyNumberFormat="1" applyFont="1" applyBorder="1" applyAlignment="1" applyProtection="1">
      <alignment horizontal="center" vertical="center" textRotation="90"/>
      <protection locked="0"/>
    </xf>
    <xf numFmtId="0" fontId="16" fillId="0" borderId="1" xfId="1" applyNumberFormat="1" applyFont="1" applyBorder="1" applyAlignment="1" applyProtection="1">
      <alignment horizontal="left" vertical="center" textRotation="90"/>
      <protection locked="0"/>
    </xf>
    <xf numFmtId="0" fontId="16" fillId="4" borderId="1" xfId="1" applyNumberFormat="1" applyFont="1" applyFill="1" applyBorder="1" applyAlignment="1" applyProtection="1">
      <alignment horizontal="center" vertical="center"/>
      <protection locked="0"/>
    </xf>
    <xf numFmtId="0" fontId="16" fillId="4" borderId="1" xfId="1" applyNumberFormat="1" applyFont="1" applyFill="1" applyBorder="1" applyAlignment="1" applyProtection="1">
      <alignment horizontal="left" vertical="center"/>
      <protection locked="0"/>
    </xf>
    <xf numFmtId="0" fontId="16" fillId="0" borderId="0" xfId="1" applyFont="1" applyAlignment="1" applyProtection="1">
      <alignment horizontal="left" vertical="center"/>
      <protection locked="0"/>
    </xf>
    <xf numFmtId="0" fontId="16" fillId="0" borderId="0" xfId="1" applyFont="1" applyAlignment="1" applyProtection="1">
      <alignment horizontal="left" vertical="top" wrapText="1"/>
      <protection locked="0"/>
    </xf>
    <xf numFmtId="0" fontId="22" fillId="0" borderId="1" xfId="1" applyNumberFormat="1" applyFont="1" applyBorder="1" applyAlignment="1" applyProtection="1">
      <alignment horizontal="center" vertical="center"/>
      <protection locked="0"/>
    </xf>
    <xf numFmtId="0" fontId="18" fillId="0" borderId="1" xfId="1" applyNumberFormat="1" applyFont="1" applyBorder="1" applyAlignment="1" applyProtection="1">
      <alignment horizontal="center" vertical="center"/>
      <protection locked="0"/>
    </xf>
    <xf numFmtId="0" fontId="16" fillId="0" borderId="0" xfId="1" applyFont="1" applyAlignment="1" applyProtection="1">
      <alignment horizontal="center" vertical="center" wrapText="1"/>
      <protection locked="0"/>
    </xf>
    <xf numFmtId="0" fontId="18" fillId="0" borderId="0" xfId="1" applyFont="1" applyAlignment="1" applyProtection="1">
      <alignment horizontal="center" vertical="center" wrapText="1"/>
      <protection locked="0"/>
    </xf>
    <xf numFmtId="0" fontId="18" fillId="0" borderId="0" xfId="1" applyFont="1" applyAlignment="1" applyProtection="1">
      <alignment horizontal="center" vertical="center"/>
      <protection locked="0"/>
    </xf>
    <xf numFmtId="0" fontId="16" fillId="4" borderId="0" xfId="1" applyFont="1" applyFill="1" applyBorder="1" applyAlignment="1" applyProtection="1">
      <alignment horizontal="center" vertical="center" wrapText="1"/>
      <protection locked="0"/>
    </xf>
    <xf numFmtId="0" fontId="16" fillId="4" borderId="0" xfId="1" applyFont="1" applyFill="1" applyBorder="1" applyAlignment="1" applyProtection="1">
      <alignment horizontal="left" vertical="center"/>
      <protection locked="0"/>
    </xf>
    <xf numFmtId="0" fontId="16" fillId="4" borderId="0" xfId="1" applyFont="1" applyFill="1" applyBorder="1" applyAlignment="1" applyProtection="1">
      <alignment horizontal="center" vertical="center"/>
      <protection locked="0"/>
    </xf>
    <xf numFmtId="0" fontId="18" fillId="5" borderId="0" xfId="1" applyFont="1" applyFill="1" applyBorder="1" applyAlignment="1" applyProtection="1">
      <alignment horizontal="center" vertical="center"/>
      <protection locked="0"/>
    </xf>
    <xf numFmtId="0" fontId="16" fillId="5" borderId="0" xfId="1" applyFont="1" applyFill="1" applyBorder="1" applyAlignment="1" applyProtection="1">
      <alignment horizontal="center" vertical="center"/>
      <protection locked="0"/>
    </xf>
    <xf numFmtId="0" fontId="24" fillId="0" borderId="0" xfId="1" applyFont="1" applyAlignment="1" applyProtection="1">
      <alignment horizontal="center" vertical="center"/>
      <protection locked="0"/>
    </xf>
    <xf numFmtId="0" fontId="24" fillId="0" borderId="0" xfId="1" applyFont="1" applyAlignment="1" applyProtection="1">
      <alignment horizontal="center" vertical="center" wrapText="1"/>
      <protection locked="0"/>
    </xf>
    <xf numFmtId="0" fontId="16" fillId="0" borderId="0" xfId="1" applyFont="1" applyAlignment="1" applyProtection="1">
      <alignment horizontal="center" vertical="center" wrapText="1"/>
      <protection locked="0"/>
    </xf>
    <xf numFmtId="0" fontId="16" fillId="0" borderId="0" xfId="1"/>
    <xf numFmtId="0" fontId="16" fillId="0" borderId="0" xfId="1" applyFont="1" applyAlignment="1" applyProtection="1">
      <alignment horizontal="center" vertical="center"/>
      <protection locked="0"/>
    </xf>
    <xf numFmtId="0" fontId="16" fillId="5" borderId="0" xfId="1" applyFont="1" applyFill="1" applyBorder="1" applyAlignment="1" applyProtection="1">
      <alignment horizontal="center" vertical="center" wrapText="1"/>
      <protection locked="0"/>
    </xf>
    <xf numFmtId="0" fontId="25" fillId="0" borderId="0" xfId="1" applyFont="1" applyAlignment="1" applyProtection="1">
      <alignment horizontal="center" vertical="center" wrapText="1"/>
      <protection locked="0"/>
    </xf>
    <xf numFmtId="0" fontId="18" fillId="4" borderId="1" xfId="1" applyNumberFormat="1" applyFont="1" applyFill="1" applyBorder="1" applyAlignment="1" applyProtection="1">
      <alignment horizontal="center" vertical="center"/>
      <protection locked="0"/>
    </xf>
    <xf numFmtId="0" fontId="18" fillId="0" borderId="0" xfId="1" applyFont="1" applyAlignment="1" applyProtection="1">
      <alignment horizontal="center" vertical="center"/>
      <protection locked="0"/>
    </xf>
    <xf numFmtId="0" fontId="16" fillId="4" borderId="1" xfId="1" applyNumberFormat="1" applyFont="1" applyFill="1" applyBorder="1" applyAlignment="1" applyProtection="1">
      <alignment horizontal="center" vertical="center"/>
      <protection locked="0"/>
    </xf>
    <xf numFmtId="0" fontId="18" fillId="4" borderId="8" xfId="1" applyNumberFormat="1" applyFont="1" applyFill="1" applyBorder="1" applyAlignment="1" applyProtection="1">
      <alignment horizontal="center" vertical="center"/>
      <protection locked="0"/>
    </xf>
    <xf numFmtId="0" fontId="18" fillId="4" borderId="9" xfId="1" applyNumberFormat="1" applyFont="1" applyFill="1" applyBorder="1" applyAlignment="1" applyProtection="1">
      <alignment horizontal="center" vertical="center"/>
      <protection locked="0"/>
    </xf>
    <xf numFmtId="0" fontId="18" fillId="4" borderId="10" xfId="1" applyNumberFormat="1" applyFont="1" applyFill="1" applyBorder="1" applyAlignment="1" applyProtection="1">
      <alignment horizontal="center" vertical="center"/>
      <protection locked="0"/>
    </xf>
    <xf numFmtId="0" fontId="24" fillId="0" borderId="1" xfId="1" applyNumberFormat="1" applyFont="1" applyBorder="1" applyAlignment="1" applyProtection="1">
      <alignment horizontal="center" vertical="center"/>
      <protection locked="0"/>
    </xf>
    <xf numFmtId="0" fontId="16" fillId="0" borderId="1" xfId="1" applyNumberFormat="1" applyFont="1" applyBorder="1" applyAlignment="1" applyProtection="1">
      <alignment horizontal="center" vertical="center" wrapText="1"/>
      <protection locked="0"/>
    </xf>
    <xf numFmtId="0" fontId="24" fillId="0" borderId="1" xfId="1" applyNumberFormat="1" applyFont="1" applyBorder="1" applyAlignment="1" applyProtection="1">
      <alignment horizontal="center" vertical="center" wrapText="1"/>
      <protection locked="0"/>
    </xf>
    <xf numFmtId="0" fontId="23" fillId="0" borderId="0" xfId="1" applyFont="1" applyAlignment="1" applyProtection="1">
      <alignment horizontal="left" vertical="top"/>
      <protection locked="0"/>
    </xf>
    <xf numFmtId="0" fontId="16" fillId="0" borderId="1" xfId="1" applyNumberFormat="1" applyFont="1" applyBorder="1" applyAlignment="1" applyProtection="1">
      <alignment horizontal="center" vertical="center"/>
      <protection locked="0"/>
    </xf>
    <xf numFmtId="0" fontId="16" fillId="0" borderId="0" xfId="1" applyFont="1" applyAlignment="1" applyProtection="1">
      <alignment horizontal="left" vertical="center"/>
      <protection locked="0"/>
    </xf>
    <xf numFmtId="0" fontId="16" fillId="0" borderId="0" xfId="1" applyFont="1" applyAlignment="1" applyProtection="1">
      <alignment horizontal="left" vertical="top" wrapText="1"/>
      <protection locked="0"/>
    </xf>
    <xf numFmtId="0" fontId="19" fillId="5" borderId="1" xfId="1" applyNumberFormat="1" applyFont="1" applyFill="1" applyBorder="1" applyAlignment="1" applyProtection="1">
      <alignment horizontal="center" vertical="center"/>
      <protection locked="0"/>
    </xf>
    <xf numFmtId="0" fontId="21" fillId="0" borderId="0" xfId="1" applyFont="1" applyAlignment="1" applyProtection="1">
      <alignment horizontal="left" vertical="top"/>
      <protection locked="0"/>
    </xf>
    <xf numFmtId="0" fontId="19" fillId="4" borderId="1" xfId="1" applyNumberFormat="1" applyFont="1" applyFill="1" applyBorder="1" applyAlignment="1" applyProtection="1">
      <alignment horizontal="center" vertical="center"/>
      <protection locked="0"/>
    </xf>
    <xf numFmtId="0" fontId="20" fillId="4" borderId="1" xfId="1" applyNumberFormat="1" applyFont="1" applyFill="1" applyBorder="1" applyAlignment="1" applyProtection="1">
      <alignment horizontal="center" vertical="center"/>
      <protection locked="0"/>
    </xf>
    <xf numFmtId="0" fontId="16" fillId="3" borderId="0" xfId="1" applyFont="1" applyFill="1" applyAlignment="1" applyProtection="1">
      <alignment horizontal="center" vertical="center"/>
      <protection locked="0"/>
    </xf>
    <xf numFmtId="0" fontId="19" fillId="4" borderId="2" xfId="1" applyNumberFormat="1" applyFont="1" applyFill="1" applyBorder="1" applyAlignment="1" applyProtection="1">
      <alignment horizontal="center" vertical="center"/>
      <protection locked="0"/>
    </xf>
    <xf numFmtId="0" fontId="19" fillId="4" borderId="12" xfId="1" applyNumberFormat="1" applyFont="1" applyFill="1" applyBorder="1" applyAlignment="1" applyProtection="1">
      <alignment horizontal="center" vertical="center"/>
      <protection locked="0"/>
    </xf>
    <xf numFmtId="0" fontId="19" fillId="4" borderId="3" xfId="1" applyNumberFormat="1" applyFont="1" applyFill="1" applyBorder="1" applyAlignment="1" applyProtection="1">
      <alignment horizontal="center" vertical="center"/>
      <protection locked="0"/>
    </xf>
    <xf numFmtId="0" fontId="16" fillId="5" borderId="1" xfId="1" applyNumberFormat="1" applyFont="1" applyFill="1" applyBorder="1" applyAlignment="1" applyProtection="1">
      <alignment horizontal="center" vertical="center"/>
      <protection locked="0"/>
    </xf>
    <xf numFmtId="0" fontId="16" fillId="0" borderId="2" xfId="1" applyNumberFormat="1" applyFont="1" applyBorder="1" applyAlignment="1" applyProtection="1">
      <alignment horizontal="center" vertical="center" textRotation="90"/>
      <protection locked="0"/>
    </xf>
    <xf numFmtId="0" fontId="16" fillId="0" borderId="3" xfId="1" applyNumberFormat="1" applyFont="1" applyBorder="1" applyAlignment="1" applyProtection="1">
      <alignment horizontal="center" vertical="center" textRotation="90"/>
      <protection locked="0"/>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9" fillId="0" borderId="11" xfId="0" applyFont="1" applyBorder="1" applyAlignment="1">
      <alignment horizontal="center"/>
    </xf>
    <xf numFmtId="0" fontId="6" fillId="0" borderId="1" xfId="0" applyFont="1" applyBorder="1" applyAlignment="1">
      <alignment vertical="top" wrapText="1"/>
    </xf>
    <xf numFmtId="0" fontId="6" fillId="0" borderId="1" xfId="0" applyFont="1" applyBorder="1" applyAlignment="1">
      <alignment vertical="top"/>
    </xf>
    <xf numFmtId="0" fontId="13" fillId="0" borderId="1" xfId="0" applyFont="1" applyBorder="1" applyAlignment="1">
      <alignment horizontal="center"/>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1" fontId="15" fillId="3" borderId="2" xfId="0" applyNumberFormat="1" applyFont="1" applyFill="1" applyBorder="1" applyAlignment="1">
      <alignment horizontal="center"/>
    </xf>
    <xf numFmtId="1" fontId="15" fillId="3" borderId="3" xfId="0" applyNumberFormat="1" applyFont="1" applyFill="1" applyBorder="1" applyAlignment="1">
      <alignment horizontal="center"/>
    </xf>
    <xf numFmtId="0" fontId="9" fillId="0" borderId="1" xfId="0" applyFont="1" applyBorder="1" applyAlignment="1">
      <alignment horizontal="center" wrapText="1"/>
    </xf>
    <xf numFmtId="0" fontId="3" fillId="0" borderId="1" xfId="0" applyFont="1" applyBorder="1" applyAlignment="1">
      <alignment horizontal="center" wrapText="1"/>
    </xf>
    <xf numFmtId="2" fontId="3" fillId="0" borderId="1" xfId="0" applyNumberFormat="1" applyFont="1" applyBorder="1" applyAlignment="1">
      <alignment horizontal="center" vertical="top" wrapText="1"/>
    </xf>
    <xf numFmtId="0" fontId="3" fillId="0" borderId="1" xfId="0" applyFont="1" applyBorder="1" applyAlignment="1">
      <alignment horizontal="center"/>
    </xf>
    <xf numFmtId="2" fontId="7" fillId="0" borderId="1" xfId="0" applyNumberFormat="1" applyFont="1" applyBorder="1" applyAlignment="1">
      <alignment horizontal="center" textRotation="90" wrapText="1"/>
    </xf>
    <xf numFmtId="0" fontId="7" fillId="0" borderId="1" xfId="0" applyFont="1" applyBorder="1" applyAlignment="1">
      <alignment horizontal="center" textRotation="90" wrapText="1"/>
    </xf>
    <xf numFmtId="0" fontId="13" fillId="0" borderId="1" xfId="0" applyFont="1" applyBorder="1" applyAlignment="1">
      <alignment horizontal="center" wrapText="1"/>
    </xf>
    <xf numFmtId="1" fontId="13" fillId="0" borderId="1" xfId="0" applyNumberFormat="1" applyFont="1" applyBorder="1" applyAlignment="1">
      <alignment horizontal="center" vertical="center" textRotation="90"/>
    </xf>
    <xf numFmtId="0" fontId="6" fillId="0" borderId="1" xfId="0" applyFont="1" applyBorder="1" applyAlignment="1">
      <alignment horizontal="left"/>
    </xf>
    <xf numFmtId="0" fontId="15" fillId="3" borderId="4" xfId="0" applyFont="1" applyFill="1" applyBorder="1" applyAlignment="1">
      <alignment horizontal="center" wrapText="1"/>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15" fillId="3" borderId="2" xfId="0" applyFont="1" applyFill="1" applyBorder="1" applyAlignment="1">
      <alignment horizontal="center"/>
    </xf>
    <xf numFmtId="0" fontId="15" fillId="3" borderId="3" xfId="0" applyFont="1" applyFill="1" applyBorder="1" applyAlignment="1">
      <alignment horizontal="center"/>
    </xf>
    <xf numFmtId="0" fontId="7" fillId="0" borderId="1" xfId="0" applyFont="1" applyBorder="1" applyAlignment="1">
      <alignment horizontal="center" textRotation="90"/>
    </xf>
    <xf numFmtId="0" fontId="5" fillId="0" borderId="1" xfId="0" applyFont="1" applyBorder="1" applyAlignment="1">
      <alignment horizontal="center"/>
    </xf>
    <xf numFmtId="0" fontId="3" fillId="0" borderId="1" xfId="0" applyFont="1" applyBorder="1" applyAlignment="1">
      <alignment horizontal="center" textRotation="90" wrapText="1"/>
    </xf>
    <xf numFmtId="0" fontId="3" fillId="0" borderId="1" xfId="0" applyFont="1" applyBorder="1" applyAlignment="1">
      <alignment textRotation="90"/>
    </xf>
    <xf numFmtId="0" fontId="5" fillId="0" borderId="1" xfId="0" applyFont="1" applyBorder="1" applyAlignment="1">
      <alignment horizontal="center" wrapText="1"/>
    </xf>
    <xf numFmtId="0" fontId="3" fillId="0" borderId="1"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 xfId="0" applyFont="1" applyBorder="1" applyAlignment="1">
      <alignment horizontal="center"/>
    </xf>
    <xf numFmtId="0" fontId="3" fillId="0" borderId="0" xfId="0" applyFont="1" applyAlignment="1">
      <alignment horizontal="left" vertical="top" wrapText="1"/>
    </xf>
  </cellXfs>
  <cellStyles count="2">
    <cellStyle name="Обычный" xfId="0" builtinId="0"/>
    <cellStyle name="Обычный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0</xdr:row>
      <xdr:rowOff>40822</xdr:rowOff>
    </xdr:from>
    <xdr:to>
      <xdr:col>10</xdr:col>
      <xdr:colOff>136071</xdr:colOff>
      <xdr:row>54</xdr:row>
      <xdr:rowOff>0</xdr:rowOff>
    </xdr:to>
    <xdr:pic>
      <xdr:nvPicPr>
        <xdr:cNvPr id="2" name="Рисунок 1"/>
        <xdr:cNvPicPr>
          <a:picLocks noChangeAspect="1"/>
        </xdr:cNvPicPr>
      </xdr:nvPicPr>
      <xdr:blipFill rotWithShape="1">
        <a:blip xmlns:r="http://schemas.openxmlformats.org/officeDocument/2006/relationships" r:embed="rId1"/>
        <a:srcRect l="32750" t="5116" r="33390" b="10261"/>
        <a:stretch/>
      </xdr:blipFill>
      <xdr:spPr>
        <a:xfrm>
          <a:off x="40821" y="40822"/>
          <a:ext cx="6218464" cy="877660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M28" sqref="M28"/>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I179"/>
  <sheetViews>
    <sheetView showGridLines="0" zoomScale="70" zoomScaleNormal="70" workbookViewId="0">
      <selection activeCell="O184" sqref="O184"/>
    </sheetView>
  </sheetViews>
  <sheetFormatPr defaultColWidth="12.5703125" defaultRowHeight="13.5" customHeight="1" x14ac:dyDescent="0.15"/>
  <cols>
    <col min="1" max="1" width="5.5703125" style="54" customWidth="1"/>
    <col min="2" max="61" width="2.85546875" style="54" customWidth="1"/>
    <col min="62" max="256" width="12.5703125" style="54"/>
    <col min="257" max="257" width="5.5703125" style="54" customWidth="1"/>
    <col min="258" max="317" width="2.85546875" style="54" customWidth="1"/>
    <col min="318" max="512" width="12.5703125" style="54"/>
    <col min="513" max="513" width="5.5703125" style="54" customWidth="1"/>
    <col min="514" max="573" width="2.85546875" style="54" customWidth="1"/>
    <col min="574" max="768" width="12.5703125" style="54"/>
    <col min="769" max="769" width="5.5703125" style="54" customWidth="1"/>
    <col min="770" max="829" width="2.85546875" style="54" customWidth="1"/>
    <col min="830" max="1024" width="12.5703125" style="54"/>
    <col min="1025" max="1025" width="5.5703125" style="54" customWidth="1"/>
    <col min="1026" max="1085" width="2.85546875" style="54" customWidth="1"/>
    <col min="1086" max="1280" width="12.5703125" style="54"/>
    <col min="1281" max="1281" width="5.5703125" style="54" customWidth="1"/>
    <col min="1282" max="1341" width="2.85546875" style="54" customWidth="1"/>
    <col min="1342" max="1536" width="12.5703125" style="54"/>
    <col min="1537" max="1537" width="5.5703125" style="54" customWidth="1"/>
    <col min="1538" max="1597" width="2.85546875" style="54" customWidth="1"/>
    <col min="1598" max="1792" width="12.5703125" style="54"/>
    <col min="1793" max="1793" width="5.5703125" style="54" customWidth="1"/>
    <col min="1794" max="1853" width="2.85546875" style="54" customWidth="1"/>
    <col min="1854" max="2048" width="12.5703125" style="54"/>
    <col min="2049" max="2049" width="5.5703125" style="54" customWidth="1"/>
    <col min="2050" max="2109" width="2.85546875" style="54" customWidth="1"/>
    <col min="2110" max="2304" width="12.5703125" style="54"/>
    <col min="2305" max="2305" width="5.5703125" style="54" customWidth="1"/>
    <col min="2306" max="2365" width="2.85546875" style="54" customWidth="1"/>
    <col min="2366" max="2560" width="12.5703125" style="54"/>
    <col min="2561" max="2561" width="5.5703125" style="54" customWidth="1"/>
    <col min="2562" max="2621" width="2.85546875" style="54" customWidth="1"/>
    <col min="2622" max="2816" width="12.5703125" style="54"/>
    <col min="2817" max="2817" width="5.5703125" style="54" customWidth="1"/>
    <col min="2818" max="2877" width="2.85546875" style="54" customWidth="1"/>
    <col min="2878" max="3072" width="12.5703125" style="54"/>
    <col min="3073" max="3073" width="5.5703125" style="54" customWidth="1"/>
    <col min="3074" max="3133" width="2.85546875" style="54" customWidth="1"/>
    <col min="3134" max="3328" width="12.5703125" style="54"/>
    <col min="3329" max="3329" width="5.5703125" style="54" customWidth="1"/>
    <col min="3330" max="3389" width="2.85546875" style="54" customWidth="1"/>
    <col min="3390" max="3584" width="12.5703125" style="54"/>
    <col min="3585" max="3585" width="5.5703125" style="54" customWidth="1"/>
    <col min="3586" max="3645" width="2.85546875" style="54" customWidth="1"/>
    <col min="3646" max="3840" width="12.5703125" style="54"/>
    <col min="3841" max="3841" width="5.5703125" style="54" customWidth="1"/>
    <col min="3842" max="3901" width="2.85546875" style="54" customWidth="1"/>
    <col min="3902" max="4096" width="12.5703125" style="54"/>
    <col min="4097" max="4097" width="5.5703125" style="54" customWidth="1"/>
    <col min="4098" max="4157" width="2.85546875" style="54" customWidth="1"/>
    <col min="4158" max="4352" width="12.5703125" style="54"/>
    <col min="4353" max="4353" width="5.5703125" style="54" customWidth="1"/>
    <col min="4354" max="4413" width="2.85546875" style="54" customWidth="1"/>
    <col min="4414" max="4608" width="12.5703125" style="54"/>
    <col min="4609" max="4609" width="5.5703125" style="54" customWidth="1"/>
    <col min="4610" max="4669" width="2.85546875" style="54" customWidth="1"/>
    <col min="4670" max="4864" width="12.5703125" style="54"/>
    <col min="4865" max="4865" width="5.5703125" style="54" customWidth="1"/>
    <col min="4866" max="4925" width="2.85546875" style="54" customWidth="1"/>
    <col min="4926" max="5120" width="12.5703125" style="54"/>
    <col min="5121" max="5121" width="5.5703125" style="54" customWidth="1"/>
    <col min="5122" max="5181" width="2.85546875" style="54" customWidth="1"/>
    <col min="5182" max="5376" width="12.5703125" style="54"/>
    <col min="5377" max="5377" width="5.5703125" style="54" customWidth="1"/>
    <col min="5378" max="5437" width="2.85546875" style="54" customWidth="1"/>
    <col min="5438" max="5632" width="12.5703125" style="54"/>
    <col min="5633" max="5633" width="5.5703125" style="54" customWidth="1"/>
    <col min="5634" max="5693" width="2.85546875" style="54" customWidth="1"/>
    <col min="5694" max="5888" width="12.5703125" style="54"/>
    <col min="5889" max="5889" width="5.5703125" style="54" customWidth="1"/>
    <col min="5890" max="5949" width="2.85546875" style="54" customWidth="1"/>
    <col min="5950" max="6144" width="12.5703125" style="54"/>
    <col min="6145" max="6145" width="5.5703125" style="54" customWidth="1"/>
    <col min="6146" max="6205" width="2.85546875" style="54" customWidth="1"/>
    <col min="6206" max="6400" width="12.5703125" style="54"/>
    <col min="6401" max="6401" width="5.5703125" style="54" customWidth="1"/>
    <col min="6402" max="6461" width="2.85546875" style="54" customWidth="1"/>
    <col min="6462" max="6656" width="12.5703125" style="54"/>
    <col min="6657" max="6657" width="5.5703125" style="54" customWidth="1"/>
    <col min="6658" max="6717" width="2.85546875" style="54" customWidth="1"/>
    <col min="6718" max="6912" width="12.5703125" style="54"/>
    <col min="6913" max="6913" width="5.5703125" style="54" customWidth="1"/>
    <col min="6914" max="6973" width="2.85546875" style="54" customWidth="1"/>
    <col min="6974" max="7168" width="12.5703125" style="54"/>
    <col min="7169" max="7169" width="5.5703125" style="54" customWidth="1"/>
    <col min="7170" max="7229" width="2.85546875" style="54" customWidth="1"/>
    <col min="7230" max="7424" width="12.5703125" style="54"/>
    <col min="7425" max="7425" width="5.5703125" style="54" customWidth="1"/>
    <col min="7426" max="7485" width="2.85546875" style="54" customWidth="1"/>
    <col min="7486" max="7680" width="12.5703125" style="54"/>
    <col min="7681" max="7681" width="5.5703125" style="54" customWidth="1"/>
    <col min="7682" max="7741" width="2.85546875" style="54" customWidth="1"/>
    <col min="7742" max="7936" width="12.5703125" style="54"/>
    <col min="7937" max="7937" width="5.5703125" style="54" customWidth="1"/>
    <col min="7938" max="7997" width="2.85546875" style="54" customWidth="1"/>
    <col min="7998" max="8192" width="12.5703125" style="54"/>
    <col min="8193" max="8193" width="5.5703125" style="54" customWidth="1"/>
    <col min="8194" max="8253" width="2.85546875" style="54" customWidth="1"/>
    <col min="8254" max="8448" width="12.5703125" style="54"/>
    <col min="8449" max="8449" width="5.5703125" style="54" customWidth="1"/>
    <col min="8450" max="8509" width="2.85546875" style="54" customWidth="1"/>
    <col min="8510" max="8704" width="12.5703125" style="54"/>
    <col min="8705" max="8705" width="5.5703125" style="54" customWidth="1"/>
    <col min="8706" max="8765" width="2.85546875" style="54" customWidth="1"/>
    <col min="8766" max="8960" width="12.5703125" style="54"/>
    <col min="8961" max="8961" width="5.5703125" style="54" customWidth="1"/>
    <col min="8962" max="9021" width="2.85546875" style="54" customWidth="1"/>
    <col min="9022" max="9216" width="12.5703125" style="54"/>
    <col min="9217" max="9217" width="5.5703125" style="54" customWidth="1"/>
    <col min="9218" max="9277" width="2.85546875" style="54" customWidth="1"/>
    <col min="9278" max="9472" width="12.5703125" style="54"/>
    <col min="9473" max="9473" width="5.5703125" style="54" customWidth="1"/>
    <col min="9474" max="9533" width="2.85546875" style="54" customWidth="1"/>
    <col min="9534" max="9728" width="12.5703125" style="54"/>
    <col min="9729" max="9729" width="5.5703125" style="54" customWidth="1"/>
    <col min="9730" max="9789" width="2.85546875" style="54" customWidth="1"/>
    <col min="9790" max="9984" width="12.5703125" style="54"/>
    <col min="9985" max="9985" width="5.5703125" style="54" customWidth="1"/>
    <col min="9986" max="10045" width="2.85546875" style="54" customWidth="1"/>
    <col min="10046" max="10240" width="12.5703125" style="54"/>
    <col min="10241" max="10241" width="5.5703125" style="54" customWidth="1"/>
    <col min="10242" max="10301" width="2.85546875" style="54" customWidth="1"/>
    <col min="10302" max="10496" width="12.5703125" style="54"/>
    <col min="10497" max="10497" width="5.5703125" style="54" customWidth="1"/>
    <col min="10498" max="10557" width="2.85546875" style="54" customWidth="1"/>
    <col min="10558" max="10752" width="12.5703125" style="54"/>
    <col min="10753" max="10753" width="5.5703125" style="54" customWidth="1"/>
    <col min="10754" max="10813" width="2.85546875" style="54" customWidth="1"/>
    <col min="10814" max="11008" width="12.5703125" style="54"/>
    <col min="11009" max="11009" width="5.5703125" style="54" customWidth="1"/>
    <col min="11010" max="11069" width="2.85546875" style="54" customWidth="1"/>
    <col min="11070" max="11264" width="12.5703125" style="54"/>
    <col min="11265" max="11265" width="5.5703125" style="54" customWidth="1"/>
    <col min="11266" max="11325" width="2.85546875" style="54" customWidth="1"/>
    <col min="11326" max="11520" width="12.5703125" style="54"/>
    <col min="11521" max="11521" width="5.5703125" style="54" customWidth="1"/>
    <col min="11522" max="11581" width="2.85546875" style="54" customWidth="1"/>
    <col min="11582" max="11776" width="12.5703125" style="54"/>
    <col min="11777" max="11777" width="5.5703125" style="54" customWidth="1"/>
    <col min="11778" max="11837" width="2.85546875" style="54" customWidth="1"/>
    <col min="11838" max="12032" width="12.5703125" style="54"/>
    <col min="12033" max="12033" width="5.5703125" style="54" customWidth="1"/>
    <col min="12034" max="12093" width="2.85546875" style="54" customWidth="1"/>
    <col min="12094" max="12288" width="12.5703125" style="54"/>
    <col min="12289" max="12289" width="5.5703125" style="54" customWidth="1"/>
    <col min="12290" max="12349" width="2.85546875" style="54" customWidth="1"/>
    <col min="12350" max="12544" width="12.5703125" style="54"/>
    <col min="12545" max="12545" width="5.5703125" style="54" customWidth="1"/>
    <col min="12546" max="12605" width="2.85546875" style="54" customWidth="1"/>
    <col min="12606" max="12800" width="12.5703125" style="54"/>
    <col min="12801" max="12801" width="5.5703125" style="54" customWidth="1"/>
    <col min="12802" max="12861" width="2.85546875" style="54" customWidth="1"/>
    <col min="12862" max="13056" width="12.5703125" style="54"/>
    <col min="13057" max="13057" width="5.5703125" style="54" customWidth="1"/>
    <col min="13058" max="13117" width="2.85546875" style="54" customWidth="1"/>
    <col min="13118" max="13312" width="12.5703125" style="54"/>
    <col min="13313" max="13313" width="5.5703125" style="54" customWidth="1"/>
    <col min="13314" max="13373" width="2.85546875" style="54" customWidth="1"/>
    <col min="13374" max="13568" width="12.5703125" style="54"/>
    <col min="13569" max="13569" width="5.5703125" style="54" customWidth="1"/>
    <col min="13570" max="13629" width="2.85546875" style="54" customWidth="1"/>
    <col min="13630" max="13824" width="12.5703125" style="54"/>
    <col min="13825" max="13825" width="5.5703125" style="54" customWidth="1"/>
    <col min="13826" max="13885" width="2.85546875" style="54" customWidth="1"/>
    <col min="13886" max="14080" width="12.5703125" style="54"/>
    <col min="14081" max="14081" width="5.5703125" style="54" customWidth="1"/>
    <col min="14082" max="14141" width="2.85546875" style="54" customWidth="1"/>
    <col min="14142" max="14336" width="12.5703125" style="54"/>
    <col min="14337" max="14337" width="5.5703125" style="54" customWidth="1"/>
    <col min="14338" max="14397" width="2.85546875" style="54" customWidth="1"/>
    <col min="14398" max="14592" width="12.5703125" style="54"/>
    <col min="14593" max="14593" width="5.5703125" style="54" customWidth="1"/>
    <col min="14594" max="14653" width="2.85546875" style="54" customWidth="1"/>
    <col min="14654" max="14848" width="12.5703125" style="54"/>
    <col min="14849" max="14849" width="5.5703125" style="54" customWidth="1"/>
    <col min="14850" max="14909" width="2.85546875" style="54" customWidth="1"/>
    <col min="14910" max="15104" width="12.5703125" style="54"/>
    <col min="15105" max="15105" width="5.5703125" style="54" customWidth="1"/>
    <col min="15106" max="15165" width="2.85546875" style="54" customWidth="1"/>
    <col min="15166" max="15360" width="12.5703125" style="54"/>
    <col min="15361" max="15361" width="5.5703125" style="54" customWidth="1"/>
    <col min="15362" max="15421" width="2.85546875" style="54" customWidth="1"/>
    <col min="15422" max="15616" width="12.5703125" style="54"/>
    <col min="15617" max="15617" width="5.5703125" style="54" customWidth="1"/>
    <col min="15618" max="15677" width="2.85546875" style="54" customWidth="1"/>
    <col min="15678" max="15872" width="12.5703125" style="54"/>
    <col min="15873" max="15873" width="5.5703125" style="54" customWidth="1"/>
    <col min="15874" max="15933" width="2.85546875" style="54" customWidth="1"/>
    <col min="15934" max="16128" width="12.5703125" style="54"/>
    <col min="16129" max="16129" width="5.5703125" style="54" customWidth="1"/>
    <col min="16130" max="16189" width="2.85546875" style="54" customWidth="1"/>
    <col min="16190" max="16384" width="12.5703125" style="54"/>
  </cols>
  <sheetData>
    <row r="1" spans="1:61" ht="7.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row>
    <row r="2" spans="1:61" ht="19.5" customHeight="1" x14ac:dyDescent="0.25">
      <c r="A2" s="55" t="s">
        <v>220</v>
      </c>
      <c r="B2" s="55"/>
      <c r="C2" s="55"/>
      <c r="D2" s="55"/>
      <c r="E2" s="55"/>
      <c r="F2" s="55"/>
      <c r="G2" s="55"/>
      <c r="H2" s="55"/>
      <c r="I2" s="55"/>
      <c r="J2" s="55"/>
      <c r="K2" s="55"/>
      <c r="L2" s="55"/>
      <c r="M2" s="55"/>
      <c r="N2" s="55"/>
      <c r="O2" s="55"/>
      <c r="P2" s="55"/>
      <c r="Q2" s="55"/>
      <c r="R2" s="55" t="s">
        <v>221</v>
      </c>
    </row>
    <row r="3" spans="1:61" ht="11.25" customHeight="1" x14ac:dyDescent="0.15">
      <c r="A3" s="90" t="s">
        <v>222</v>
      </c>
      <c r="B3" s="90" t="s">
        <v>223</v>
      </c>
      <c r="C3" s="90"/>
      <c r="D3" s="90"/>
      <c r="E3" s="90"/>
      <c r="F3" s="102" t="s">
        <v>224</v>
      </c>
      <c r="G3" s="90" t="s">
        <v>225</v>
      </c>
      <c r="H3" s="90"/>
      <c r="I3" s="90"/>
      <c r="J3" s="102" t="s">
        <v>226</v>
      </c>
      <c r="K3" s="90" t="s">
        <v>227</v>
      </c>
      <c r="L3" s="90"/>
      <c r="M3" s="90"/>
      <c r="N3" s="56"/>
      <c r="O3" s="90" t="s">
        <v>228</v>
      </c>
      <c r="P3" s="90"/>
      <c r="Q3" s="90"/>
      <c r="R3" s="90"/>
      <c r="S3" s="102" t="s">
        <v>229</v>
      </c>
      <c r="T3" s="90" t="s">
        <v>230</v>
      </c>
      <c r="U3" s="90"/>
      <c r="V3" s="90"/>
      <c r="W3" s="102" t="s">
        <v>231</v>
      </c>
      <c r="X3" s="90" t="s">
        <v>232</v>
      </c>
      <c r="Y3" s="90"/>
      <c r="Z3" s="90"/>
      <c r="AA3" s="102" t="s">
        <v>233</v>
      </c>
      <c r="AB3" s="90" t="s">
        <v>234</v>
      </c>
      <c r="AC3" s="90"/>
      <c r="AD3" s="90"/>
      <c r="AE3" s="90"/>
      <c r="AF3" s="102" t="s">
        <v>235</v>
      </c>
      <c r="AG3" s="90" t="s">
        <v>236</v>
      </c>
      <c r="AH3" s="90"/>
      <c r="AI3" s="90"/>
      <c r="AJ3" s="102" t="s">
        <v>237</v>
      </c>
      <c r="AK3" s="90" t="s">
        <v>238</v>
      </c>
      <c r="AL3" s="90"/>
      <c r="AM3" s="90"/>
      <c r="AN3" s="90"/>
      <c r="AO3" s="90" t="s">
        <v>239</v>
      </c>
      <c r="AP3" s="90"/>
      <c r="AQ3" s="90"/>
      <c r="AR3" s="90"/>
      <c r="AS3" s="102" t="s">
        <v>240</v>
      </c>
      <c r="AT3" s="90" t="s">
        <v>241</v>
      </c>
      <c r="AU3" s="90"/>
      <c r="AV3" s="90"/>
      <c r="AW3" s="102" t="s">
        <v>242</v>
      </c>
      <c r="AX3" s="90" t="s">
        <v>243</v>
      </c>
      <c r="AY3" s="90"/>
      <c r="AZ3" s="90"/>
      <c r="BA3" s="90"/>
    </row>
    <row r="4" spans="1:61" ht="60.75" customHeight="1" x14ac:dyDescent="0.15">
      <c r="A4" s="90"/>
      <c r="B4" s="57" t="s">
        <v>244</v>
      </c>
      <c r="C4" s="57" t="s">
        <v>245</v>
      </c>
      <c r="D4" s="57" t="s">
        <v>246</v>
      </c>
      <c r="E4" s="57" t="s">
        <v>247</v>
      </c>
      <c r="F4" s="103"/>
      <c r="G4" s="57" t="s">
        <v>248</v>
      </c>
      <c r="H4" s="57" t="s">
        <v>249</v>
      </c>
      <c r="I4" s="57" t="s">
        <v>250</v>
      </c>
      <c r="J4" s="103"/>
      <c r="K4" s="57" t="s">
        <v>251</v>
      </c>
      <c r="L4" s="57" t="s">
        <v>252</v>
      </c>
      <c r="M4" s="57" t="s">
        <v>253</v>
      </c>
      <c r="N4" s="57" t="s">
        <v>254</v>
      </c>
      <c r="O4" s="57" t="s">
        <v>244</v>
      </c>
      <c r="P4" s="57" t="s">
        <v>245</v>
      </c>
      <c r="Q4" s="57" t="s">
        <v>246</v>
      </c>
      <c r="R4" s="57" t="s">
        <v>247</v>
      </c>
      <c r="S4" s="103"/>
      <c r="T4" s="57" t="s">
        <v>255</v>
      </c>
      <c r="U4" s="57" t="s">
        <v>256</v>
      </c>
      <c r="V4" s="57" t="s">
        <v>257</v>
      </c>
      <c r="W4" s="103"/>
      <c r="X4" s="57" t="s">
        <v>258</v>
      </c>
      <c r="Y4" s="57" t="s">
        <v>259</v>
      </c>
      <c r="Z4" s="57" t="s">
        <v>260</v>
      </c>
      <c r="AA4" s="103"/>
      <c r="AB4" s="57" t="s">
        <v>258</v>
      </c>
      <c r="AC4" s="57" t="s">
        <v>259</v>
      </c>
      <c r="AD4" s="57" t="s">
        <v>260</v>
      </c>
      <c r="AE4" s="57" t="s">
        <v>261</v>
      </c>
      <c r="AF4" s="103"/>
      <c r="AG4" s="57" t="s">
        <v>248</v>
      </c>
      <c r="AH4" s="57" t="s">
        <v>249</v>
      </c>
      <c r="AI4" s="57" t="s">
        <v>250</v>
      </c>
      <c r="AJ4" s="103"/>
      <c r="AK4" s="57" t="s">
        <v>262</v>
      </c>
      <c r="AL4" s="57" t="s">
        <v>263</v>
      </c>
      <c r="AM4" s="57" t="s">
        <v>264</v>
      </c>
      <c r="AN4" s="57" t="s">
        <v>265</v>
      </c>
      <c r="AO4" s="57" t="s">
        <v>244</v>
      </c>
      <c r="AP4" s="57" t="s">
        <v>245</v>
      </c>
      <c r="AQ4" s="57" t="s">
        <v>246</v>
      </c>
      <c r="AR4" s="57" t="s">
        <v>247</v>
      </c>
      <c r="AS4" s="103"/>
      <c r="AT4" s="57" t="s">
        <v>248</v>
      </c>
      <c r="AU4" s="57" t="s">
        <v>249</v>
      </c>
      <c r="AV4" s="57" t="s">
        <v>250</v>
      </c>
      <c r="AW4" s="103"/>
      <c r="AX4" s="57" t="s">
        <v>251</v>
      </c>
      <c r="AY4" s="57" t="s">
        <v>252</v>
      </c>
      <c r="AZ4" s="57" t="s">
        <v>253</v>
      </c>
      <c r="BA4" s="58" t="s">
        <v>266</v>
      </c>
    </row>
    <row r="5" spans="1:61" ht="9.75" customHeight="1" x14ac:dyDescent="0.15">
      <c r="A5" s="90"/>
      <c r="B5" s="59" t="s">
        <v>267</v>
      </c>
      <c r="C5" s="59" t="s">
        <v>268</v>
      </c>
      <c r="D5" s="59" t="s">
        <v>269</v>
      </c>
      <c r="E5" s="59" t="s">
        <v>270</v>
      </c>
      <c r="F5" s="59" t="s">
        <v>271</v>
      </c>
      <c r="G5" s="59" t="s">
        <v>272</v>
      </c>
      <c r="H5" s="59" t="s">
        <v>273</v>
      </c>
      <c r="I5" s="59" t="s">
        <v>274</v>
      </c>
      <c r="J5" s="59" t="s">
        <v>275</v>
      </c>
      <c r="K5" s="59" t="s">
        <v>276</v>
      </c>
      <c r="L5" s="59" t="s">
        <v>277</v>
      </c>
      <c r="M5" s="59" t="s">
        <v>278</v>
      </c>
      <c r="N5" s="59" t="s">
        <v>279</v>
      </c>
      <c r="O5" s="59" t="s">
        <v>280</v>
      </c>
      <c r="P5" s="59" t="s">
        <v>281</v>
      </c>
      <c r="Q5" s="59" t="s">
        <v>282</v>
      </c>
      <c r="R5" s="59" t="s">
        <v>283</v>
      </c>
      <c r="S5" s="59" t="s">
        <v>284</v>
      </c>
      <c r="T5" s="59" t="s">
        <v>285</v>
      </c>
      <c r="U5" s="59" t="s">
        <v>286</v>
      </c>
      <c r="V5" s="59" t="s">
        <v>287</v>
      </c>
      <c r="W5" s="59" t="s">
        <v>288</v>
      </c>
      <c r="X5" s="59" t="s">
        <v>289</v>
      </c>
      <c r="Y5" s="59" t="s">
        <v>290</v>
      </c>
      <c r="Z5" s="59" t="s">
        <v>291</v>
      </c>
      <c r="AA5" s="59" t="s">
        <v>292</v>
      </c>
      <c r="AB5" s="59" t="s">
        <v>293</v>
      </c>
      <c r="AC5" s="59" t="s">
        <v>294</v>
      </c>
      <c r="AD5" s="59" t="s">
        <v>295</v>
      </c>
      <c r="AE5" s="59" t="s">
        <v>296</v>
      </c>
      <c r="AF5" s="59" t="s">
        <v>297</v>
      </c>
      <c r="AG5" s="59" t="s">
        <v>298</v>
      </c>
      <c r="AH5" s="59" t="s">
        <v>299</v>
      </c>
      <c r="AI5" s="59" t="s">
        <v>300</v>
      </c>
      <c r="AJ5" s="59" t="s">
        <v>301</v>
      </c>
      <c r="AK5" s="59" t="s">
        <v>302</v>
      </c>
      <c r="AL5" s="59" t="s">
        <v>303</v>
      </c>
      <c r="AM5" s="59" t="s">
        <v>304</v>
      </c>
      <c r="AN5" s="59" t="s">
        <v>305</v>
      </c>
      <c r="AO5" s="59" t="s">
        <v>306</v>
      </c>
      <c r="AP5" s="59" t="s">
        <v>307</v>
      </c>
      <c r="AQ5" s="59" t="s">
        <v>308</v>
      </c>
      <c r="AR5" s="59" t="s">
        <v>309</v>
      </c>
      <c r="AS5" s="59" t="s">
        <v>310</v>
      </c>
      <c r="AT5" s="59" t="s">
        <v>311</v>
      </c>
      <c r="AU5" s="59" t="s">
        <v>312</v>
      </c>
      <c r="AV5" s="59" t="s">
        <v>313</v>
      </c>
      <c r="AW5" s="59" t="s">
        <v>314</v>
      </c>
      <c r="AX5" s="59" t="s">
        <v>315</v>
      </c>
      <c r="AY5" s="59" t="s">
        <v>316</v>
      </c>
      <c r="AZ5" s="59" t="s">
        <v>317</v>
      </c>
      <c r="BA5" s="60" t="s">
        <v>318</v>
      </c>
    </row>
    <row r="6" spans="1:61" ht="13.5" hidden="1" customHeight="1" x14ac:dyDescent="0.15">
      <c r="A6" s="59"/>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row>
    <row r="7" spans="1:61" ht="13.5" hidden="1" customHeight="1" x14ac:dyDescent="0.15">
      <c r="A7" s="80" t="s">
        <v>319</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61"/>
      <c r="BC7" s="53"/>
    </row>
    <row r="8" spans="1:61" ht="13.5" hidden="1" customHeight="1" x14ac:dyDescent="0.15">
      <c r="A8" s="8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row>
    <row r="9" spans="1:61" ht="13.5" hidden="1" customHeight="1" x14ac:dyDescent="0.15">
      <c r="A9" s="59"/>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row>
    <row r="10" spans="1:61" ht="13.5" hidden="1" customHeight="1" x14ac:dyDescent="0.15">
      <c r="A10" s="80" t="s">
        <v>320</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61"/>
      <c r="BC10" s="53"/>
      <c r="BD10" s="61"/>
      <c r="BE10" s="61"/>
      <c r="BF10" s="53"/>
      <c r="BG10" s="61"/>
      <c r="BH10" s="61"/>
      <c r="BI10" s="53"/>
    </row>
    <row r="11" spans="1:61" ht="13.5" hidden="1" customHeight="1" x14ac:dyDescent="0.15">
      <c r="A11" s="80"/>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61"/>
      <c r="BC11" s="53"/>
      <c r="BD11" s="61"/>
      <c r="BE11" s="61"/>
      <c r="BF11" s="53"/>
      <c r="BG11" s="61"/>
      <c r="BH11" s="61"/>
      <c r="BI11" s="53"/>
    </row>
    <row r="12" spans="1:61" ht="13.5" hidden="1" customHeight="1" x14ac:dyDescent="0.15">
      <c r="A12" s="59"/>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61"/>
      <c r="BC12" s="53"/>
      <c r="BD12" s="61"/>
      <c r="BE12" s="61"/>
      <c r="BF12" s="53"/>
      <c r="BG12" s="61"/>
      <c r="BH12" s="61"/>
      <c r="BI12" s="53"/>
    </row>
    <row r="13" spans="1:61" ht="13.5" hidden="1" customHeight="1" x14ac:dyDescent="0.15">
      <c r="A13" s="80" t="s">
        <v>321</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61"/>
      <c r="BC13" s="53"/>
      <c r="BD13" s="61"/>
      <c r="BE13" s="61"/>
      <c r="BF13" s="53"/>
      <c r="BG13" s="61"/>
      <c r="BH13" s="61"/>
      <c r="BI13" s="53"/>
    </row>
    <row r="14" spans="1:61" ht="13.5" hidden="1" customHeight="1" x14ac:dyDescent="0.15">
      <c r="A14" s="8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61"/>
      <c r="BC14" s="53"/>
      <c r="BD14" s="61"/>
      <c r="BE14" s="61"/>
      <c r="BF14" s="53"/>
      <c r="BG14" s="61"/>
      <c r="BH14" s="61"/>
      <c r="BI14" s="53"/>
    </row>
    <row r="15" spans="1:61" ht="13.5" hidden="1" customHeight="1" x14ac:dyDescent="0.15">
      <c r="A15" s="59"/>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61"/>
      <c r="BC15" s="53"/>
      <c r="BD15" s="61"/>
      <c r="BE15" s="61"/>
      <c r="BF15" s="53"/>
      <c r="BG15" s="61"/>
      <c r="BH15" s="61"/>
      <c r="BI15" s="53"/>
    </row>
    <row r="16" spans="1:61" ht="13.5" hidden="1" customHeight="1" x14ac:dyDescent="0.15">
      <c r="A16" s="80" t="s">
        <v>322</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61"/>
      <c r="BC16" s="53"/>
      <c r="BD16" s="61"/>
      <c r="BE16" s="61"/>
      <c r="BF16" s="53"/>
      <c r="BG16" s="61"/>
      <c r="BH16" s="61"/>
      <c r="BI16" s="53"/>
    </row>
    <row r="17" spans="1:61" ht="13.5" hidden="1" customHeight="1" x14ac:dyDescent="0.15">
      <c r="A17" s="8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61"/>
      <c r="BC17" s="53"/>
      <c r="BD17" s="61"/>
      <c r="BE17" s="61"/>
      <c r="BF17" s="53"/>
      <c r="BG17" s="61"/>
      <c r="BH17" s="61"/>
      <c r="BI17" s="53"/>
    </row>
    <row r="18" spans="1:61" ht="13.5" hidden="1" customHeight="1" x14ac:dyDescent="0.15">
      <c r="A18" s="59"/>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61"/>
      <c r="BC18" s="53"/>
      <c r="BD18" s="61"/>
      <c r="BE18" s="61"/>
      <c r="BF18" s="53"/>
      <c r="BG18" s="61"/>
      <c r="BH18" s="61"/>
      <c r="BI18" s="53"/>
    </row>
    <row r="19" spans="1:61" ht="13.5" hidden="1" customHeight="1" x14ac:dyDescent="0.15">
      <c r="A19" s="80" t="s">
        <v>323</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61"/>
      <c r="BC19" s="53"/>
      <c r="BD19" s="61"/>
      <c r="BE19" s="61"/>
      <c r="BF19" s="53"/>
      <c r="BG19" s="61"/>
      <c r="BH19" s="61"/>
      <c r="BI19" s="53"/>
    </row>
    <row r="20" spans="1:61" ht="13.5" hidden="1" customHeight="1" x14ac:dyDescent="0.15">
      <c r="A20" s="8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61"/>
      <c r="BC20" s="53"/>
      <c r="BD20" s="61"/>
      <c r="BE20" s="61"/>
      <c r="BF20" s="53"/>
      <c r="BG20" s="61"/>
      <c r="BH20" s="61"/>
      <c r="BI20" s="53"/>
    </row>
    <row r="21" spans="1:61" ht="13.5" hidden="1" customHeight="1" x14ac:dyDescent="0.1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61"/>
      <c r="BC21" s="53"/>
      <c r="BD21" s="61"/>
      <c r="BE21" s="61"/>
      <c r="BF21" s="53"/>
      <c r="BG21" s="61"/>
      <c r="BH21" s="61"/>
      <c r="BI21" s="53"/>
    </row>
    <row r="22" spans="1:61" ht="13.5" hidden="1" customHeight="1" x14ac:dyDescent="0.15">
      <c r="A22" s="80" t="s">
        <v>324</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61"/>
      <c r="BC22" s="53"/>
      <c r="BD22" s="61"/>
      <c r="BE22" s="61"/>
      <c r="BF22" s="53"/>
      <c r="BG22" s="61"/>
      <c r="BH22" s="61"/>
      <c r="BI22" s="53"/>
    </row>
    <row r="23" spans="1:61" ht="13.5" hidden="1" customHeight="1" x14ac:dyDescent="0.15">
      <c r="A23" s="80"/>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61"/>
      <c r="BC23" s="53"/>
      <c r="BD23" s="61"/>
      <c r="BE23" s="61"/>
      <c r="BF23" s="53"/>
      <c r="BG23" s="61"/>
      <c r="BH23" s="61"/>
      <c r="BI23" s="53"/>
    </row>
    <row r="24" spans="1:61" ht="13.5" hidden="1" customHeight="1" x14ac:dyDescent="0.15">
      <c r="A24" s="59"/>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61"/>
      <c r="BC24" s="53"/>
      <c r="BD24" s="61"/>
      <c r="BE24" s="61"/>
      <c r="BF24" s="53"/>
      <c r="BG24" s="61"/>
      <c r="BH24" s="61"/>
      <c r="BI24" s="53"/>
    </row>
    <row r="25" spans="1:61" ht="13.5" hidden="1" customHeight="1" x14ac:dyDescent="0.15">
      <c r="A25" s="80" t="s">
        <v>325</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61"/>
      <c r="BC25" s="53"/>
      <c r="BD25" s="61"/>
      <c r="BE25" s="61"/>
      <c r="BF25" s="53"/>
      <c r="BG25" s="61"/>
      <c r="BH25" s="61"/>
      <c r="BI25" s="53"/>
    </row>
    <row r="26" spans="1:61" ht="13.5" hidden="1" customHeight="1" x14ac:dyDescent="0.15">
      <c r="A26" s="8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61"/>
      <c r="BC26" s="53"/>
      <c r="BD26" s="61"/>
      <c r="BE26" s="61"/>
      <c r="BF26" s="53"/>
      <c r="BG26" s="61"/>
      <c r="BH26" s="61"/>
      <c r="BI26" s="53"/>
    </row>
    <row r="27" spans="1:61" ht="13.5" hidden="1" customHeight="1" x14ac:dyDescent="0.15">
      <c r="A27" s="59"/>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61"/>
      <c r="BC27" s="53"/>
      <c r="BD27" s="61"/>
      <c r="BE27" s="61"/>
      <c r="BF27" s="53"/>
      <c r="BG27" s="61"/>
      <c r="BH27" s="61"/>
      <c r="BI27" s="53"/>
    </row>
    <row r="28" spans="1:61" ht="13.5" hidden="1" customHeight="1" x14ac:dyDescent="0.15">
      <c r="A28" s="80" t="s">
        <v>326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61"/>
      <c r="BC28" s="53"/>
      <c r="BD28" s="61"/>
      <c r="BE28" s="61"/>
      <c r="BF28" s="53"/>
      <c r="BG28" s="61"/>
      <c r="BH28" s="61"/>
      <c r="BI28" s="53"/>
    </row>
    <row r="29" spans="1:61" ht="13.5" hidden="1" customHeight="1" x14ac:dyDescent="0.15">
      <c r="A29" s="8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61"/>
      <c r="BC29" s="53"/>
      <c r="BD29" s="61"/>
      <c r="BE29" s="61"/>
      <c r="BF29" s="53"/>
      <c r="BG29" s="61"/>
      <c r="BH29" s="61"/>
      <c r="BI29" s="53"/>
    </row>
    <row r="30" spans="1:61" ht="13.5" hidden="1" customHeight="1" x14ac:dyDescent="0.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61"/>
      <c r="BC30" s="53"/>
      <c r="BD30" s="61"/>
      <c r="BE30" s="61"/>
      <c r="BF30" s="53"/>
      <c r="BG30" s="61"/>
      <c r="BH30" s="61"/>
      <c r="BI30" s="53"/>
    </row>
    <row r="31" spans="1:61" ht="13.5" hidden="1" customHeight="1" x14ac:dyDescent="0.15">
      <c r="A31" s="80" t="s">
        <v>327</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61"/>
      <c r="BC31" s="53"/>
      <c r="BD31" s="61"/>
      <c r="BE31" s="61"/>
      <c r="BF31" s="53"/>
      <c r="BG31" s="61"/>
      <c r="BH31" s="61"/>
      <c r="BI31" s="53"/>
    </row>
    <row r="32" spans="1:61" ht="13.5" hidden="1" customHeight="1" x14ac:dyDescent="0.15">
      <c r="A32" s="8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61"/>
      <c r="BC32" s="53"/>
      <c r="BD32" s="61"/>
      <c r="BE32" s="61"/>
      <c r="BF32" s="53"/>
      <c r="BG32" s="61"/>
      <c r="BH32" s="61"/>
      <c r="BI32" s="53"/>
    </row>
    <row r="33" spans="1:61" ht="13.5" hidden="1" customHeight="1" x14ac:dyDescent="0.15">
      <c r="A33" s="59"/>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61"/>
      <c r="BC33" s="53"/>
      <c r="BD33" s="61"/>
      <c r="BE33" s="61"/>
      <c r="BF33" s="53"/>
      <c r="BG33" s="61"/>
      <c r="BH33" s="61"/>
      <c r="BI33" s="53"/>
    </row>
    <row r="34" spans="1:61" ht="13.5" hidden="1" customHeight="1" x14ac:dyDescent="0.15">
      <c r="A34" s="80" t="s">
        <v>328</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61"/>
      <c r="BC34" s="53"/>
      <c r="BD34" s="61"/>
      <c r="BE34" s="61"/>
      <c r="BF34" s="53"/>
      <c r="BG34" s="61"/>
      <c r="BH34" s="61"/>
      <c r="BI34" s="53"/>
    </row>
    <row r="35" spans="1:61" ht="13.5" hidden="1" customHeight="1" x14ac:dyDescent="0.15">
      <c r="A35" s="8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61"/>
      <c r="BC35" s="53"/>
      <c r="BD35" s="61"/>
      <c r="BE35" s="61"/>
      <c r="BF35" s="53"/>
      <c r="BG35" s="61"/>
      <c r="BH35" s="61"/>
      <c r="BI35" s="53"/>
    </row>
    <row r="36" spans="1:61" ht="13.5" hidden="1" customHeight="1" x14ac:dyDescent="0.15">
      <c r="A36" s="59"/>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61"/>
      <c r="BC36" s="53"/>
      <c r="BD36" s="61"/>
      <c r="BE36" s="61"/>
      <c r="BF36" s="53"/>
      <c r="BG36" s="61"/>
      <c r="BH36" s="61"/>
      <c r="BI36" s="53"/>
    </row>
    <row r="37" spans="1:61" ht="13.5" hidden="1" customHeight="1" x14ac:dyDescent="0.15">
      <c r="A37" s="80" t="s">
        <v>329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61"/>
      <c r="BC37" s="53"/>
      <c r="BD37" s="61"/>
      <c r="BE37" s="61"/>
      <c r="BF37" s="53"/>
      <c r="BG37" s="61"/>
      <c r="BH37" s="61"/>
      <c r="BI37" s="53"/>
    </row>
    <row r="38" spans="1:61" ht="13.5" hidden="1" customHeight="1" x14ac:dyDescent="0.15">
      <c r="A38" s="8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61"/>
      <c r="BC38" s="53"/>
      <c r="BD38" s="61"/>
      <c r="BE38" s="61"/>
      <c r="BF38" s="53"/>
      <c r="BG38" s="61"/>
      <c r="BH38" s="61"/>
      <c r="BI38" s="53"/>
    </row>
    <row r="39" spans="1:61" ht="2.25" customHeight="1" x14ac:dyDescent="0.15">
      <c r="A39" s="59"/>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61"/>
      <c r="BC39" s="53"/>
      <c r="BD39" s="61"/>
      <c r="BE39" s="61"/>
      <c r="BF39" s="53"/>
      <c r="BG39" s="61"/>
      <c r="BH39" s="61"/>
      <c r="BI39" s="53"/>
    </row>
    <row r="40" spans="1:61" ht="3" customHeight="1" x14ac:dyDescent="0.15">
      <c r="A40" s="80" t="s">
        <v>319</v>
      </c>
      <c r="B40" s="95"/>
      <c r="C40" s="95"/>
      <c r="D40" s="95"/>
      <c r="E40" s="95"/>
      <c r="F40" s="95"/>
      <c r="G40" s="95"/>
      <c r="H40" s="95"/>
      <c r="I40" s="95"/>
      <c r="J40" s="95"/>
      <c r="K40" s="95"/>
      <c r="L40" s="95"/>
      <c r="M40" s="95"/>
      <c r="N40" s="95"/>
      <c r="O40" s="95"/>
      <c r="P40" s="95"/>
      <c r="Q40" s="95"/>
      <c r="R40" s="95"/>
      <c r="S40" s="95" t="s">
        <v>330</v>
      </c>
      <c r="T40" s="95" t="s">
        <v>330</v>
      </c>
      <c r="U40" s="95"/>
      <c r="V40" s="95"/>
      <c r="W40" s="95"/>
      <c r="X40" s="95"/>
      <c r="Y40" s="95"/>
      <c r="Z40" s="95"/>
      <c r="AA40" s="95"/>
      <c r="AB40" s="95"/>
      <c r="AC40" s="95"/>
      <c r="AD40" s="95"/>
      <c r="AE40" s="95"/>
      <c r="AF40" s="95"/>
      <c r="AG40" s="95"/>
      <c r="AH40" s="95"/>
      <c r="AI40" s="95"/>
      <c r="AJ40" s="95"/>
      <c r="AK40" s="95"/>
      <c r="AL40" s="95"/>
      <c r="AM40" s="95"/>
      <c r="AN40" s="95"/>
      <c r="AO40" s="95"/>
      <c r="AP40" s="95"/>
      <c r="AQ40" s="95" t="s">
        <v>331</v>
      </c>
      <c r="AR40" s="95" t="s">
        <v>331</v>
      </c>
      <c r="AS40" s="95" t="s">
        <v>330</v>
      </c>
      <c r="AT40" s="95" t="s">
        <v>330</v>
      </c>
      <c r="AU40" s="95" t="s">
        <v>330</v>
      </c>
      <c r="AV40" s="95" t="s">
        <v>330</v>
      </c>
      <c r="AW40" s="95" t="s">
        <v>330</v>
      </c>
      <c r="AX40" s="95" t="s">
        <v>330</v>
      </c>
      <c r="AY40" s="95" t="s">
        <v>330</v>
      </c>
      <c r="AZ40" s="95" t="s">
        <v>330</v>
      </c>
      <c r="BA40" s="95" t="s">
        <v>330</v>
      </c>
      <c r="BB40" s="61"/>
      <c r="BC40" s="53"/>
      <c r="BD40" s="61"/>
      <c r="BE40" s="61"/>
      <c r="BF40" s="53"/>
      <c r="BG40" s="61"/>
      <c r="BH40" s="61"/>
      <c r="BI40" s="53"/>
    </row>
    <row r="41" spans="1:61" ht="3" customHeight="1" x14ac:dyDescent="0.15">
      <c r="A41" s="80"/>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61"/>
      <c r="BC41" s="53"/>
      <c r="BD41" s="61"/>
      <c r="BE41" s="61"/>
      <c r="BF41" s="53"/>
      <c r="BG41" s="61"/>
      <c r="BH41" s="61"/>
      <c r="BI41" s="53"/>
    </row>
    <row r="42" spans="1:61" ht="3" customHeight="1" x14ac:dyDescent="0.15">
      <c r="A42" s="80"/>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61"/>
      <c r="BC42" s="53"/>
      <c r="BD42" s="61"/>
      <c r="BE42" s="61"/>
      <c r="BF42" s="53"/>
      <c r="BG42" s="61"/>
      <c r="BH42" s="61"/>
      <c r="BI42" s="53"/>
    </row>
    <row r="43" spans="1:61" ht="3" customHeight="1" x14ac:dyDescent="0.15">
      <c r="A43" s="80"/>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61"/>
      <c r="BC43" s="53"/>
      <c r="BD43" s="61"/>
      <c r="BE43" s="61"/>
      <c r="BF43" s="53"/>
      <c r="BG43" s="61"/>
      <c r="BH43" s="61"/>
      <c r="BI43" s="53"/>
    </row>
    <row r="44" spans="1:61" ht="3" customHeight="1" x14ac:dyDescent="0.15">
      <c r="A44" s="80"/>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61"/>
      <c r="BC44" s="53"/>
      <c r="BD44" s="61"/>
      <c r="BE44" s="61"/>
      <c r="BF44" s="53"/>
      <c r="BG44" s="61"/>
      <c r="BH44" s="61"/>
      <c r="BI44" s="53"/>
    </row>
    <row r="45" spans="1:61" ht="3" customHeight="1" x14ac:dyDescent="0.15">
      <c r="A45" s="80"/>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61"/>
      <c r="BC45" s="53"/>
      <c r="BD45" s="61"/>
      <c r="BE45" s="61"/>
      <c r="BF45" s="53"/>
      <c r="BG45" s="61"/>
      <c r="BH45" s="61"/>
      <c r="BI45" s="53"/>
    </row>
    <row r="46" spans="1:61" ht="2.25" customHeight="1" x14ac:dyDescent="0.15">
      <c r="A46" s="59"/>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61"/>
      <c r="BC46" s="53"/>
      <c r="BD46" s="61"/>
      <c r="BE46" s="61"/>
      <c r="BF46" s="53"/>
      <c r="BG46" s="61"/>
      <c r="BH46" s="61"/>
      <c r="BI46" s="53"/>
    </row>
    <row r="47" spans="1:61" ht="3" customHeight="1" x14ac:dyDescent="0.15">
      <c r="A47" s="80" t="s">
        <v>320</v>
      </c>
      <c r="B47" s="95"/>
      <c r="C47" s="95"/>
      <c r="D47" s="95"/>
      <c r="E47" s="95"/>
      <c r="F47" s="95"/>
      <c r="G47" s="95"/>
      <c r="H47" s="95"/>
      <c r="I47" s="95"/>
      <c r="J47" s="95"/>
      <c r="K47" s="95"/>
      <c r="L47" s="95"/>
      <c r="M47" s="95"/>
      <c r="N47" s="95"/>
      <c r="O47" s="95" t="s">
        <v>332</v>
      </c>
      <c r="P47" s="95" t="s">
        <v>332</v>
      </c>
      <c r="Q47" s="95" t="s">
        <v>332</v>
      </c>
      <c r="R47" s="95" t="s">
        <v>331</v>
      </c>
      <c r="S47" s="95" t="s">
        <v>330</v>
      </c>
      <c r="T47" s="95" t="s">
        <v>330</v>
      </c>
      <c r="U47" s="95"/>
      <c r="V47" s="95"/>
      <c r="W47" s="95"/>
      <c r="X47" s="95"/>
      <c r="Y47" s="95"/>
      <c r="Z47" s="95"/>
      <c r="AA47" s="95"/>
      <c r="AB47" s="95"/>
      <c r="AC47" s="95"/>
      <c r="AD47" s="95"/>
      <c r="AE47" s="95"/>
      <c r="AF47" s="95"/>
      <c r="AG47" s="95"/>
      <c r="AH47" s="95"/>
      <c r="AI47" s="95"/>
      <c r="AJ47" s="95"/>
      <c r="AK47" s="95"/>
      <c r="AL47" s="95"/>
      <c r="AM47" s="98" t="s">
        <v>274</v>
      </c>
      <c r="AN47" s="98" t="s">
        <v>274</v>
      </c>
      <c r="AO47" s="98" t="s">
        <v>274</v>
      </c>
      <c r="AP47" s="98" t="s">
        <v>274</v>
      </c>
      <c r="AQ47" s="98" t="s">
        <v>274</v>
      </c>
      <c r="AR47" s="95" t="s">
        <v>331</v>
      </c>
      <c r="AS47" s="95" t="s">
        <v>330</v>
      </c>
      <c r="AT47" s="95" t="s">
        <v>330</v>
      </c>
      <c r="AU47" s="95" t="s">
        <v>330</v>
      </c>
      <c r="AV47" s="95" t="s">
        <v>330</v>
      </c>
      <c r="AW47" s="95" t="s">
        <v>330</v>
      </c>
      <c r="AX47" s="95" t="s">
        <v>330</v>
      </c>
      <c r="AY47" s="95" t="s">
        <v>330</v>
      </c>
      <c r="AZ47" s="95" t="s">
        <v>330</v>
      </c>
      <c r="BA47" s="95" t="s">
        <v>330</v>
      </c>
      <c r="BB47" s="61"/>
      <c r="BC47" s="53"/>
      <c r="BD47" s="61"/>
      <c r="BE47" s="61"/>
      <c r="BF47" s="53"/>
      <c r="BG47" s="61"/>
      <c r="BH47" s="61"/>
      <c r="BI47" s="53"/>
    </row>
    <row r="48" spans="1:61" ht="3" customHeight="1" x14ac:dyDescent="0.15">
      <c r="A48" s="80"/>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9"/>
      <c r="AN48" s="99"/>
      <c r="AO48" s="99"/>
      <c r="AP48" s="99"/>
      <c r="AQ48" s="99"/>
      <c r="AR48" s="95"/>
      <c r="AS48" s="95"/>
      <c r="AT48" s="95"/>
      <c r="AU48" s="95"/>
      <c r="AV48" s="95"/>
      <c r="AW48" s="95"/>
      <c r="AX48" s="95"/>
      <c r="AY48" s="95"/>
      <c r="AZ48" s="95"/>
      <c r="BA48" s="95"/>
      <c r="BB48" s="61"/>
      <c r="BC48" s="53"/>
      <c r="BD48" s="61"/>
      <c r="BE48" s="61"/>
      <c r="BF48" s="53"/>
      <c r="BG48" s="61"/>
      <c r="BH48" s="61"/>
      <c r="BI48" s="53"/>
    </row>
    <row r="49" spans="1:61" ht="3" customHeight="1" x14ac:dyDescent="0.15">
      <c r="A49" s="80"/>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9"/>
      <c r="AN49" s="99"/>
      <c r="AO49" s="99"/>
      <c r="AP49" s="99"/>
      <c r="AQ49" s="99"/>
      <c r="AR49" s="95"/>
      <c r="AS49" s="95"/>
      <c r="AT49" s="95"/>
      <c r="AU49" s="95"/>
      <c r="AV49" s="95"/>
      <c r="AW49" s="95"/>
      <c r="AX49" s="95"/>
      <c r="AY49" s="95"/>
      <c r="AZ49" s="95"/>
      <c r="BA49" s="95"/>
      <c r="BB49" s="61"/>
      <c r="BC49" s="53"/>
      <c r="BD49" s="61"/>
      <c r="BE49" s="61"/>
      <c r="BF49" s="53"/>
      <c r="BG49" s="61"/>
      <c r="BH49" s="61"/>
      <c r="BI49" s="53"/>
    </row>
    <row r="50" spans="1:61" ht="3" customHeight="1" x14ac:dyDescent="0.15">
      <c r="A50" s="80"/>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9"/>
      <c r="AN50" s="99"/>
      <c r="AO50" s="99"/>
      <c r="AP50" s="99"/>
      <c r="AQ50" s="99"/>
      <c r="AR50" s="95"/>
      <c r="AS50" s="95"/>
      <c r="AT50" s="95"/>
      <c r="AU50" s="95"/>
      <c r="AV50" s="95"/>
      <c r="AW50" s="95"/>
      <c r="AX50" s="95"/>
      <c r="AY50" s="95"/>
      <c r="AZ50" s="95"/>
      <c r="BA50" s="95"/>
      <c r="BB50" s="61"/>
      <c r="BC50" s="53"/>
      <c r="BD50" s="61"/>
      <c r="BE50" s="61"/>
      <c r="BF50" s="53"/>
      <c r="BG50" s="61"/>
      <c r="BH50" s="61"/>
      <c r="BI50" s="53"/>
    </row>
    <row r="51" spans="1:61" ht="3" customHeight="1" x14ac:dyDescent="0.15">
      <c r="A51" s="80"/>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9"/>
      <c r="AN51" s="99"/>
      <c r="AO51" s="99"/>
      <c r="AP51" s="99"/>
      <c r="AQ51" s="99"/>
      <c r="AR51" s="95"/>
      <c r="AS51" s="95"/>
      <c r="AT51" s="95"/>
      <c r="AU51" s="95"/>
      <c r="AV51" s="95"/>
      <c r="AW51" s="95"/>
      <c r="AX51" s="95"/>
      <c r="AY51" s="95"/>
      <c r="AZ51" s="95"/>
      <c r="BA51" s="95"/>
      <c r="BB51" s="61"/>
      <c r="BC51" s="53"/>
      <c r="BD51" s="61"/>
      <c r="BE51" s="61"/>
      <c r="BF51" s="53"/>
      <c r="BG51" s="61"/>
      <c r="BH51" s="61"/>
      <c r="BI51" s="53"/>
    </row>
    <row r="52" spans="1:61" ht="3" customHeight="1" x14ac:dyDescent="0.15">
      <c r="A52" s="80"/>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100"/>
      <c r="AN52" s="100"/>
      <c r="AO52" s="100"/>
      <c r="AP52" s="100"/>
      <c r="AQ52" s="100"/>
      <c r="AR52" s="95"/>
      <c r="AS52" s="95"/>
      <c r="AT52" s="95"/>
      <c r="AU52" s="95"/>
      <c r="AV52" s="95"/>
      <c r="AW52" s="95"/>
      <c r="AX52" s="95"/>
      <c r="AY52" s="95"/>
      <c r="AZ52" s="95"/>
      <c r="BA52" s="95"/>
      <c r="BB52" s="61"/>
      <c r="BC52" s="53"/>
      <c r="BD52" s="61"/>
      <c r="BE52" s="61"/>
      <c r="BF52" s="53"/>
      <c r="BG52" s="61"/>
      <c r="BH52" s="61"/>
      <c r="BI52" s="53"/>
    </row>
    <row r="53" spans="1:61" ht="2.25" customHeight="1" x14ac:dyDescent="0.15">
      <c r="A53" s="59"/>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61"/>
      <c r="BC53" s="53"/>
      <c r="BD53" s="61"/>
      <c r="BE53" s="61"/>
      <c r="BF53" s="53"/>
      <c r="BG53" s="61"/>
      <c r="BH53" s="61"/>
      <c r="BI53" s="53"/>
    </row>
    <row r="54" spans="1:61" ht="3" customHeight="1" x14ac:dyDescent="0.15">
      <c r="A54" s="80" t="s">
        <v>321</v>
      </c>
      <c r="B54" s="95"/>
      <c r="C54" s="95"/>
      <c r="D54" s="95"/>
      <c r="E54" s="95"/>
      <c r="F54" s="95"/>
      <c r="G54" s="95"/>
      <c r="H54" s="95"/>
      <c r="I54" s="95"/>
      <c r="J54" s="95"/>
      <c r="K54" s="95"/>
      <c r="L54" s="95"/>
      <c r="M54" s="95"/>
      <c r="N54" s="95"/>
      <c r="O54" s="95"/>
      <c r="P54" s="95"/>
      <c r="Q54" s="95"/>
      <c r="R54" s="95" t="s">
        <v>331</v>
      </c>
      <c r="S54" s="95" t="s">
        <v>330</v>
      </c>
      <c r="T54" s="95" t="s">
        <v>330</v>
      </c>
      <c r="U54" s="95"/>
      <c r="V54" s="95"/>
      <c r="W54" s="95"/>
      <c r="X54" s="95"/>
      <c r="Y54" s="95"/>
      <c r="Z54" s="95"/>
      <c r="AA54" s="95"/>
      <c r="AB54" s="95"/>
      <c r="AC54" s="95"/>
      <c r="AD54" s="95"/>
      <c r="AE54" s="95"/>
      <c r="AF54" s="95"/>
      <c r="AG54" s="95"/>
      <c r="AH54" s="95"/>
      <c r="AI54" s="95"/>
      <c r="AJ54" s="95"/>
      <c r="AK54" s="95"/>
      <c r="AL54" s="95" t="s">
        <v>332</v>
      </c>
      <c r="AM54" s="95" t="s">
        <v>332</v>
      </c>
      <c r="AN54" s="95" t="s">
        <v>332</v>
      </c>
      <c r="AO54" s="95" t="s">
        <v>274</v>
      </c>
      <c r="AP54" s="95" t="s">
        <v>274</v>
      </c>
      <c r="AQ54" s="95" t="s">
        <v>274</v>
      </c>
      <c r="AR54" s="95" t="s">
        <v>274</v>
      </c>
      <c r="AS54" s="95" t="s">
        <v>331</v>
      </c>
      <c r="AT54" s="95" t="s">
        <v>330</v>
      </c>
      <c r="AU54" s="95" t="s">
        <v>330</v>
      </c>
      <c r="AV54" s="95" t="s">
        <v>330</v>
      </c>
      <c r="AW54" s="95" t="s">
        <v>330</v>
      </c>
      <c r="AX54" s="95" t="s">
        <v>330</v>
      </c>
      <c r="AY54" s="95" t="s">
        <v>330</v>
      </c>
      <c r="AZ54" s="95" t="s">
        <v>330</v>
      </c>
      <c r="BA54" s="95" t="s">
        <v>330</v>
      </c>
      <c r="BB54" s="61"/>
      <c r="BC54" s="53"/>
      <c r="BD54" s="61"/>
      <c r="BE54" s="61"/>
      <c r="BF54" s="53"/>
      <c r="BG54" s="61"/>
      <c r="BH54" s="61"/>
      <c r="BI54" s="53"/>
    </row>
    <row r="55" spans="1:61" ht="3" customHeight="1" x14ac:dyDescent="0.15">
      <c r="A55" s="80"/>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61"/>
      <c r="BC55" s="53"/>
      <c r="BD55" s="61"/>
      <c r="BE55" s="61"/>
      <c r="BF55" s="53"/>
      <c r="BG55" s="61"/>
      <c r="BH55" s="61"/>
      <c r="BI55" s="53"/>
    </row>
    <row r="56" spans="1:61" ht="3" customHeight="1" x14ac:dyDescent="0.15">
      <c r="A56" s="80"/>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61"/>
      <c r="BC56" s="53"/>
      <c r="BD56" s="61"/>
      <c r="BE56" s="61"/>
      <c r="BF56" s="53"/>
      <c r="BG56" s="61"/>
      <c r="BH56" s="61"/>
      <c r="BI56" s="53"/>
    </row>
    <row r="57" spans="1:61" ht="3" customHeight="1" x14ac:dyDescent="0.15">
      <c r="A57" s="80"/>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61"/>
      <c r="BC57" s="53"/>
      <c r="BD57" s="61"/>
      <c r="BE57" s="61"/>
      <c r="BF57" s="53"/>
      <c r="BG57" s="61"/>
      <c r="BH57" s="61"/>
      <c r="BI57" s="53"/>
    </row>
    <row r="58" spans="1:61" ht="3" customHeight="1" x14ac:dyDescent="0.15">
      <c r="A58" s="80"/>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61"/>
      <c r="BC58" s="53"/>
      <c r="BD58" s="61"/>
      <c r="BE58" s="61"/>
      <c r="BF58" s="53"/>
      <c r="BG58" s="61"/>
      <c r="BH58" s="61"/>
      <c r="BI58" s="53"/>
    </row>
    <row r="59" spans="1:61" ht="3" customHeight="1" x14ac:dyDescent="0.15">
      <c r="A59" s="80"/>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61"/>
      <c r="BC59" s="53"/>
      <c r="BD59" s="61"/>
      <c r="BE59" s="61"/>
      <c r="BF59" s="53"/>
      <c r="BG59" s="61"/>
      <c r="BH59" s="61"/>
      <c r="BI59" s="53"/>
    </row>
    <row r="60" spans="1:61" ht="2.25" customHeight="1" x14ac:dyDescent="0.15">
      <c r="A60" s="59"/>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61"/>
      <c r="BC60" s="53"/>
      <c r="BD60" s="61"/>
      <c r="BE60" s="61"/>
      <c r="BF60" s="53"/>
      <c r="BG60" s="61"/>
      <c r="BH60" s="61"/>
      <c r="BI60" s="53"/>
    </row>
    <row r="61" spans="1:61" ht="3" customHeight="1" x14ac:dyDescent="0.15">
      <c r="A61" s="80" t="s">
        <v>322</v>
      </c>
      <c r="B61" s="95" t="s">
        <v>274</v>
      </c>
      <c r="C61" s="95" t="s">
        <v>274</v>
      </c>
      <c r="D61" s="95"/>
      <c r="E61" s="95"/>
      <c r="F61" s="95"/>
      <c r="G61" s="95"/>
      <c r="H61" s="95"/>
      <c r="I61" s="95"/>
      <c r="J61" s="95"/>
      <c r="K61" s="95"/>
      <c r="L61" s="95"/>
      <c r="M61" s="95"/>
      <c r="N61" s="95"/>
      <c r="O61" s="95"/>
      <c r="P61" s="95" t="s">
        <v>332</v>
      </c>
      <c r="Q61" s="95" t="s">
        <v>332</v>
      </c>
      <c r="R61" s="95" t="s">
        <v>274</v>
      </c>
      <c r="S61" s="95" t="s">
        <v>330</v>
      </c>
      <c r="T61" s="95" t="s">
        <v>330</v>
      </c>
      <c r="U61" s="95"/>
      <c r="V61" s="95"/>
      <c r="W61" s="95"/>
      <c r="X61" s="95"/>
      <c r="Y61" s="95"/>
      <c r="Z61" s="95"/>
      <c r="AA61" s="95" t="s">
        <v>274</v>
      </c>
      <c r="AB61" s="95" t="s">
        <v>274</v>
      </c>
      <c r="AC61" s="95" t="s">
        <v>274</v>
      </c>
      <c r="AD61" s="95" t="s">
        <v>274</v>
      </c>
      <c r="AE61" s="95" t="s">
        <v>274</v>
      </c>
      <c r="AF61" s="95" t="s">
        <v>274</v>
      </c>
      <c r="AG61" s="95" t="s">
        <v>274</v>
      </c>
      <c r="AH61" s="95" t="s">
        <v>331</v>
      </c>
      <c r="AI61" s="95" t="s">
        <v>328</v>
      </c>
      <c r="AJ61" s="95" t="s">
        <v>328</v>
      </c>
      <c r="AK61" s="95" t="s">
        <v>328</v>
      </c>
      <c r="AL61" s="95" t="s">
        <v>328</v>
      </c>
      <c r="AM61" s="96" t="s">
        <v>333</v>
      </c>
      <c r="AN61" s="96" t="s">
        <v>333</v>
      </c>
      <c r="AO61" s="96" t="s">
        <v>333</v>
      </c>
      <c r="AP61" s="96" t="s">
        <v>333</v>
      </c>
      <c r="AQ61" s="95" t="s">
        <v>321</v>
      </c>
      <c r="AR61" s="95" t="s">
        <v>321</v>
      </c>
      <c r="AS61" s="95" t="s">
        <v>334</v>
      </c>
      <c r="AT61" s="95" t="s">
        <v>334</v>
      </c>
      <c r="AU61" s="95" t="s">
        <v>334</v>
      </c>
      <c r="AV61" s="95" t="s">
        <v>334</v>
      </c>
      <c r="AW61" s="95" t="s">
        <v>334</v>
      </c>
      <c r="AX61" s="95" t="s">
        <v>334</v>
      </c>
      <c r="AY61" s="95" t="s">
        <v>334</v>
      </c>
      <c r="AZ61" s="95" t="s">
        <v>334</v>
      </c>
      <c r="BA61" s="95" t="s">
        <v>334</v>
      </c>
      <c r="BB61" s="61"/>
      <c r="BC61" s="53"/>
      <c r="BD61" s="61"/>
      <c r="BE61" s="61"/>
      <c r="BF61" s="53"/>
      <c r="BG61" s="61"/>
      <c r="BH61" s="61"/>
      <c r="BI61" s="53"/>
    </row>
    <row r="62" spans="1:61" ht="3" customHeight="1" x14ac:dyDescent="0.15">
      <c r="A62" s="80"/>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6"/>
      <c r="AN62" s="96"/>
      <c r="AO62" s="96"/>
      <c r="AP62" s="96"/>
      <c r="AQ62" s="95"/>
      <c r="AR62" s="95"/>
      <c r="AS62" s="95"/>
      <c r="AT62" s="95"/>
      <c r="AU62" s="95"/>
      <c r="AV62" s="95"/>
      <c r="AW62" s="95"/>
      <c r="AX62" s="95"/>
      <c r="AY62" s="95"/>
      <c r="AZ62" s="95"/>
      <c r="BA62" s="95"/>
      <c r="BB62" s="61"/>
      <c r="BC62" s="53"/>
      <c r="BD62" s="61"/>
      <c r="BE62" s="61"/>
      <c r="BF62" s="53"/>
      <c r="BG62" s="61"/>
      <c r="BH62" s="61"/>
      <c r="BI62" s="53"/>
    </row>
    <row r="63" spans="1:61" ht="3" customHeight="1" x14ac:dyDescent="0.15">
      <c r="A63" s="80"/>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6"/>
      <c r="AN63" s="96"/>
      <c r="AO63" s="96"/>
      <c r="AP63" s="96"/>
      <c r="AQ63" s="95"/>
      <c r="AR63" s="95"/>
      <c r="AS63" s="95"/>
      <c r="AT63" s="95"/>
      <c r="AU63" s="95"/>
      <c r="AV63" s="95"/>
      <c r="AW63" s="95"/>
      <c r="AX63" s="95"/>
      <c r="AY63" s="95"/>
      <c r="AZ63" s="95"/>
      <c r="BA63" s="95"/>
      <c r="BB63" s="61"/>
      <c r="BC63" s="53"/>
      <c r="BD63" s="61"/>
      <c r="BE63" s="61"/>
      <c r="BF63" s="53"/>
      <c r="BG63" s="61"/>
      <c r="BH63" s="61"/>
      <c r="BI63" s="53"/>
    </row>
    <row r="64" spans="1:61" ht="3" customHeight="1" x14ac:dyDescent="0.15">
      <c r="A64" s="80"/>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6"/>
      <c r="AN64" s="96"/>
      <c r="AO64" s="96"/>
      <c r="AP64" s="96"/>
      <c r="AQ64" s="95"/>
      <c r="AR64" s="95"/>
      <c r="AS64" s="95"/>
      <c r="AT64" s="95"/>
      <c r="AU64" s="95"/>
      <c r="AV64" s="95"/>
      <c r="AW64" s="95"/>
      <c r="AX64" s="95"/>
      <c r="AY64" s="95"/>
      <c r="AZ64" s="95"/>
      <c r="BA64" s="95"/>
      <c r="BB64" s="61"/>
      <c r="BC64" s="53"/>
      <c r="BD64" s="61"/>
      <c r="BE64" s="61"/>
      <c r="BF64" s="53"/>
      <c r="BG64" s="61"/>
      <c r="BH64" s="61"/>
      <c r="BI64" s="53"/>
    </row>
    <row r="65" spans="1:61" ht="3" customHeight="1" x14ac:dyDescent="0.15">
      <c r="A65" s="80"/>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6"/>
      <c r="AN65" s="96"/>
      <c r="AO65" s="96"/>
      <c r="AP65" s="96"/>
      <c r="AQ65" s="95"/>
      <c r="AR65" s="95"/>
      <c r="AS65" s="95"/>
      <c r="AT65" s="95"/>
      <c r="AU65" s="95"/>
      <c r="AV65" s="95"/>
      <c r="AW65" s="95"/>
      <c r="AX65" s="95"/>
      <c r="AY65" s="95"/>
      <c r="AZ65" s="95"/>
      <c r="BA65" s="95"/>
      <c r="BB65" s="61"/>
      <c r="BC65" s="53"/>
      <c r="BD65" s="61"/>
      <c r="BE65" s="61"/>
      <c r="BF65" s="53"/>
      <c r="BG65" s="61"/>
      <c r="BH65" s="61"/>
      <c r="BI65" s="53"/>
    </row>
    <row r="66" spans="1:61" ht="3" customHeight="1" x14ac:dyDescent="0.15">
      <c r="A66" s="80"/>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6"/>
      <c r="AN66" s="96"/>
      <c r="AO66" s="96"/>
      <c r="AP66" s="96"/>
      <c r="AQ66" s="95"/>
      <c r="AR66" s="95"/>
      <c r="AS66" s="95"/>
      <c r="AT66" s="95"/>
      <c r="AU66" s="95"/>
      <c r="AV66" s="95"/>
      <c r="AW66" s="95"/>
      <c r="AX66" s="95"/>
      <c r="AY66" s="95"/>
      <c r="AZ66" s="95"/>
      <c r="BA66" s="95"/>
      <c r="BB66" s="61"/>
      <c r="BC66" s="53"/>
      <c r="BD66" s="61"/>
      <c r="BE66" s="61"/>
      <c r="BF66" s="53"/>
      <c r="BG66" s="61"/>
      <c r="BH66" s="61"/>
      <c r="BI66" s="53"/>
    </row>
    <row r="67" spans="1:61" ht="13.5" hidden="1" customHeight="1" x14ac:dyDescent="0.15">
      <c r="A67" s="59"/>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61"/>
      <c r="BC67" s="53"/>
      <c r="BD67" s="61"/>
      <c r="BE67" s="61"/>
      <c r="BF67" s="53"/>
      <c r="BG67" s="61"/>
      <c r="BH67" s="61"/>
      <c r="BI67" s="53"/>
    </row>
    <row r="68" spans="1:61" ht="13.5" hidden="1" customHeight="1" x14ac:dyDescent="0.15">
      <c r="A68" s="80" t="s">
        <v>323</v>
      </c>
      <c r="B68" s="93" t="s">
        <v>334</v>
      </c>
      <c r="C68" s="93" t="s">
        <v>334</v>
      </c>
      <c r="D68" s="93" t="s">
        <v>334</v>
      </c>
      <c r="E68" s="93" t="s">
        <v>334</v>
      </c>
      <c r="F68" s="93" t="s">
        <v>334</v>
      </c>
      <c r="G68" s="93" t="s">
        <v>334</v>
      </c>
      <c r="H68" s="93" t="s">
        <v>334</v>
      </c>
      <c r="I68" s="93" t="s">
        <v>334</v>
      </c>
      <c r="J68" s="93" t="s">
        <v>334</v>
      </c>
      <c r="K68" s="93" t="s">
        <v>334</v>
      </c>
      <c r="L68" s="93" t="s">
        <v>334</v>
      </c>
      <c r="M68" s="93" t="s">
        <v>334</v>
      </c>
      <c r="N68" s="93" t="s">
        <v>334</v>
      </c>
      <c r="O68" s="93" t="s">
        <v>334</v>
      </c>
      <c r="P68" s="93" t="s">
        <v>334</v>
      </c>
      <c r="Q68" s="93" t="s">
        <v>334</v>
      </c>
      <c r="R68" s="93" t="s">
        <v>334</v>
      </c>
      <c r="S68" s="93" t="s">
        <v>334</v>
      </c>
      <c r="T68" s="93" t="s">
        <v>334</v>
      </c>
      <c r="U68" s="93" t="s">
        <v>334</v>
      </c>
      <c r="V68" s="93" t="s">
        <v>334</v>
      </c>
      <c r="W68" s="93" t="s">
        <v>334</v>
      </c>
      <c r="X68" s="93" t="s">
        <v>334</v>
      </c>
      <c r="Y68" s="93" t="s">
        <v>334</v>
      </c>
      <c r="Z68" s="93" t="s">
        <v>334</v>
      </c>
      <c r="AA68" s="93" t="s">
        <v>334</v>
      </c>
      <c r="AB68" s="93" t="s">
        <v>334</v>
      </c>
      <c r="AC68" s="93" t="s">
        <v>334</v>
      </c>
      <c r="AD68" s="93" t="s">
        <v>334</v>
      </c>
      <c r="AE68" s="93" t="s">
        <v>334</v>
      </c>
      <c r="AF68" s="93" t="s">
        <v>334</v>
      </c>
      <c r="AG68" s="93" t="s">
        <v>334</v>
      </c>
      <c r="AH68" s="93" t="s">
        <v>334</v>
      </c>
      <c r="AI68" s="93" t="s">
        <v>334</v>
      </c>
      <c r="AJ68" s="93" t="s">
        <v>334</v>
      </c>
      <c r="AK68" s="93" t="s">
        <v>334</v>
      </c>
      <c r="AL68" s="93" t="s">
        <v>334</v>
      </c>
      <c r="AM68" s="93" t="s">
        <v>334</v>
      </c>
      <c r="AN68" s="93" t="s">
        <v>334</v>
      </c>
      <c r="AO68" s="93" t="s">
        <v>334</v>
      </c>
      <c r="AP68" s="93" t="s">
        <v>334</v>
      </c>
      <c r="AQ68" s="93" t="s">
        <v>334</v>
      </c>
      <c r="AR68" s="93" t="s">
        <v>334</v>
      </c>
      <c r="AS68" s="93" t="s">
        <v>334</v>
      </c>
      <c r="AT68" s="93" t="s">
        <v>334</v>
      </c>
      <c r="AU68" s="93" t="s">
        <v>334</v>
      </c>
      <c r="AV68" s="93" t="s">
        <v>334</v>
      </c>
      <c r="AW68" s="93" t="s">
        <v>334</v>
      </c>
      <c r="AX68" s="93" t="s">
        <v>334</v>
      </c>
      <c r="AY68" s="93" t="s">
        <v>334</v>
      </c>
      <c r="AZ68" s="93" t="s">
        <v>334</v>
      </c>
      <c r="BA68" s="93" t="s">
        <v>334</v>
      </c>
      <c r="BB68" s="61"/>
      <c r="BC68" s="53"/>
      <c r="BD68" s="61"/>
      <c r="BE68" s="61"/>
      <c r="BF68" s="53"/>
      <c r="BG68" s="61"/>
      <c r="BH68" s="61"/>
      <c r="BI68" s="53"/>
    </row>
    <row r="69" spans="1:61" ht="13.5" hidden="1" customHeight="1" x14ac:dyDescent="0.15">
      <c r="A69" s="80"/>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61"/>
      <c r="BC69" s="53"/>
      <c r="BD69" s="61"/>
      <c r="BE69" s="61"/>
      <c r="BF69" s="53"/>
      <c r="BG69" s="61"/>
      <c r="BH69" s="61"/>
      <c r="BI69" s="53"/>
    </row>
    <row r="70" spans="1:61" ht="13.5" hidden="1" customHeight="1" x14ac:dyDescent="0.15">
      <c r="A70" s="80"/>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61"/>
      <c r="BC70" s="53"/>
      <c r="BD70" s="61"/>
      <c r="BE70" s="61"/>
      <c r="BF70" s="53"/>
      <c r="BG70" s="61"/>
      <c r="BH70" s="61"/>
      <c r="BI70" s="53"/>
    </row>
    <row r="71" spans="1:61" ht="13.5" hidden="1" customHeight="1" x14ac:dyDescent="0.15">
      <c r="A71" s="80"/>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61"/>
      <c r="BC71" s="53"/>
      <c r="BD71" s="61"/>
      <c r="BE71" s="61"/>
      <c r="BF71" s="53"/>
      <c r="BG71" s="61"/>
      <c r="BH71" s="61"/>
      <c r="BI71" s="53"/>
    </row>
    <row r="72" spans="1:61" ht="13.5" hidden="1" customHeight="1" x14ac:dyDescent="0.15">
      <c r="A72" s="80"/>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61"/>
      <c r="BC72" s="53"/>
      <c r="BD72" s="61"/>
      <c r="BE72" s="61"/>
      <c r="BF72" s="53"/>
      <c r="BG72" s="61"/>
      <c r="BH72" s="61"/>
      <c r="BI72" s="53"/>
    </row>
    <row r="73" spans="1:61" ht="13.5" hidden="1" customHeight="1" x14ac:dyDescent="0.15">
      <c r="A73" s="80"/>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61"/>
      <c r="BC73" s="53"/>
      <c r="BD73" s="61"/>
      <c r="BE73" s="61"/>
      <c r="BF73" s="53"/>
      <c r="BG73" s="61"/>
      <c r="BH73" s="61"/>
      <c r="BI73" s="53"/>
    </row>
    <row r="74" spans="1:61" ht="13.5" hidden="1" customHeight="1" x14ac:dyDescent="0.15">
      <c r="A74" s="59"/>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61"/>
      <c r="BC74" s="53"/>
      <c r="BD74" s="61"/>
      <c r="BE74" s="61"/>
      <c r="BF74" s="53"/>
      <c r="BG74" s="61"/>
      <c r="BH74" s="61"/>
      <c r="BI74" s="53"/>
    </row>
    <row r="75" spans="1:61" ht="13.5" hidden="1" customHeight="1" x14ac:dyDescent="0.15">
      <c r="A75" s="80" t="s">
        <v>324</v>
      </c>
      <c r="B75" s="93" t="s">
        <v>334</v>
      </c>
      <c r="C75" s="93" t="s">
        <v>334</v>
      </c>
      <c r="D75" s="93" t="s">
        <v>334</v>
      </c>
      <c r="E75" s="93" t="s">
        <v>334</v>
      </c>
      <c r="F75" s="93" t="s">
        <v>334</v>
      </c>
      <c r="G75" s="93" t="s">
        <v>334</v>
      </c>
      <c r="H75" s="93" t="s">
        <v>334</v>
      </c>
      <c r="I75" s="93" t="s">
        <v>334</v>
      </c>
      <c r="J75" s="93" t="s">
        <v>334</v>
      </c>
      <c r="K75" s="93" t="s">
        <v>334</v>
      </c>
      <c r="L75" s="93" t="s">
        <v>334</v>
      </c>
      <c r="M75" s="93" t="s">
        <v>334</v>
      </c>
      <c r="N75" s="93" t="s">
        <v>334</v>
      </c>
      <c r="O75" s="93" t="s">
        <v>334</v>
      </c>
      <c r="P75" s="93" t="s">
        <v>334</v>
      </c>
      <c r="Q75" s="93" t="s">
        <v>334</v>
      </c>
      <c r="R75" s="93" t="s">
        <v>334</v>
      </c>
      <c r="S75" s="93" t="s">
        <v>334</v>
      </c>
      <c r="T75" s="93" t="s">
        <v>334</v>
      </c>
      <c r="U75" s="93" t="s">
        <v>334</v>
      </c>
      <c r="V75" s="93" t="s">
        <v>334</v>
      </c>
      <c r="W75" s="93" t="s">
        <v>334</v>
      </c>
      <c r="X75" s="93" t="s">
        <v>334</v>
      </c>
      <c r="Y75" s="93" t="s">
        <v>334</v>
      </c>
      <c r="Z75" s="93" t="s">
        <v>334</v>
      </c>
      <c r="AA75" s="93" t="s">
        <v>334</v>
      </c>
      <c r="AB75" s="93" t="s">
        <v>334</v>
      </c>
      <c r="AC75" s="93" t="s">
        <v>334</v>
      </c>
      <c r="AD75" s="93" t="s">
        <v>334</v>
      </c>
      <c r="AE75" s="93" t="s">
        <v>334</v>
      </c>
      <c r="AF75" s="93" t="s">
        <v>334</v>
      </c>
      <c r="AG75" s="93" t="s">
        <v>334</v>
      </c>
      <c r="AH75" s="93" t="s">
        <v>334</v>
      </c>
      <c r="AI75" s="93" t="s">
        <v>334</v>
      </c>
      <c r="AJ75" s="93" t="s">
        <v>334</v>
      </c>
      <c r="AK75" s="93" t="s">
        <v>334</v>
      </c>
      <c r="AL75" s="93" t="s">
        <v>334</v>
      </c>
      <c r="AM75" s="93" t="s">
        <v>334</v>
      </c>
      <c r="AN75" s="93" t="s">
        <v>334</v>
      </c>
      <c r="AO75" s="93" t="s">
        <v>334</v>
      </c>
      <c r="AP75" s="93" t="s">
        <v>334</v>
      </c>
      <c r="AQ75" s="93" t="s">
        <v>334</v>
      </c>
      <c r="AR75" s="93" t="s">
        <v>334</v>
      </c>
      <c r="AS75" s="93" t="s">
        <v>334</v>
      </c>
      <c r="AT75" s="93" t="s">
        <v>334</v>
      </c>
      <c r="AU75" s="93" t="s">
        <v>334</v>
      </c>
      <c r="AV75" s="93" t="s">
        <v>334</v>
      </c>
      <c r="AW75" s="93" t="s">
        <v>334</v>
      </c>
      <c r="AX75" s="93" t="s">
        <v>334</v>
      </c>
      <c r="AY75" s="93" t="s">
        <v>334</v>
      </c>
      <c r="AZ75" s="93" t="s">
        <v>334</v>
      </c>
      <c r="BA75" s="93" t="s">
        <v>334</v>
      </c>
      <c r="BB75" s="61"/>
      <c r="BC75" s="53"/>
      <c r="BD75" s="61"/>
      <c r="BE75" s="61"/>
      <c r="BF75" s="53"/>
      <c r="BG75" s="61"/>
      <c r="BH75" s="61"/>
      <c r="BI75" s="53"/>
    </row>
    <row r="76" spans="1:61" ht="13.5" hidden="1" customHeight="1" x14ac:dyDescent="0.15">
      <c r="A76" s="80"/>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61"/>
      <c r="BC76" s="53"/>
      <c r="BD76" s="61"/>
      <c r="BE76" s="61"/>
      <c r="BF76" s="53"/>
      <c r="BG76" s="61"/>
      <c r="BH76" s="61"/>
      <c r="BI76" s="53"/>
    </row>
    <row r="77" spans="1:61" ht="13.5" hidden="1" customHeight="1" x14ac:dyDescent="0.15">
      <c r="A77" s="80"/>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61"/>
      <c r="BC77" s="53"/>
      <c r="BD77" s="61"/>
      <c r="BE77" s="61"/>
      <c r="BF77" s="53"/>
      <c r="BG77" s="61"/>
      <c r="BH77" s="61"/>
      <c r="BI77" s="53"/>
    </row>
    <row r="78" spans="1:61" ht="13.5" hidden="1" customHeight="1" x14ac:dyDescent="0.15">
      <c r="A78" s="80"/>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61"/>
      <c r="BC78" s="53"/>
      <c r="BD78" s="61"/>
      <c r="BE78" s="61"/>
      <c r="BF78" s="53"/>
      <c r="BG78" s="61"/>
      <c r="BH78" s="61"/>
      <c r="BI78" s="53"/>
    </row>
    <row r="79" spans="1:61" ht="13.5" hidden="1" customHeight="1" x14ac:dyDescent="0.15">
      <c r="A79" s="80"/>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61"/>
      <c r="BC79" s="53"/>
      <c r="BD79" s="61"/>
      <c r="BE79" s="61"/>
      <c r="BF79" s="53"/>
      <c r="BG79" s="61"/>
      <c r="BH79" s="61"/>
      <c r="BI79" s="53"/>
    </row>
    <row r="80" spans="1:61" ht="13.5" hidden="1" customHeight="1" x14ac:dyDescent="0.15">
      <c r="A80" s="80"/>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61"/>
      <c r="BC80" s="53"/>
      <c r="BD80" s="61"/>
      <c r="BE80" s="61"/>
      <c r="BF80" s="53"/>
      <c r="BG80" s="61"/>
      <c r="BH80" s="61"/>
      <c r="BI80" s="53"/>
    </row>
    <row r="81" spans="1:61" ht="13.5" hidden="1" customHeight="1" x14ac:dyDescent="0.15">
      <c r="A81" s="59"/>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61"/>
      <c r="BC81" s="53"/>
      <c r="BD81" s="61"/>
      <c r="BE81" s="61"/>
      <c r="BF81" s="53"/>
      <c r="BG81" s="61"/>
      <c r="BH81" s="61"/>
      <c r="BI81" s="53"/>
    </row>
    <row r="82" spans="1:61" ht="13.5" hidden="1" customHeight="1" x14ac:dyDescent="0.15">
      <c r="A82" s="80" t="s">
        <v>325</v>
      </c>
      <c r="B82" s="93" t="s">
        <v>334</v>
      </c>
      <c r="C82" s="93" t="s">
        <v>334</v>
      </c>
      <c r="D82" s="93" t="s">
        <v>334</v>
      </c>
      <c r="E82" s="93" t="s">
        <v>334</v>
      </c>
      <c r="F82" s="93" t="s">
        <v>334</v>
      </c>
      <c r="G82" s="93" t="s">
        <v>334</v>
      </c>
      <c r="H82" s="93" t="s">
        <v>334</v>
      </c>
      <c r="I82" s="93" t="s">
        <v>334</v>
      </c>
      <c r="J82" s="93" t="s">
        <v>334</v>
      </c>
      <c r="K82" s="93" t="s">
        <v>334</v>
      </c>
      <c r="L82" s="93" t="s">
        <v>334</v>
      </c>
      <c r="M82" s="93" t="s">
        <v>334</v>
      </c>
      <c r="N82" s="93" t="s">
        <v>334</v>
      </c>
      <c r="O82" s="93" t="s">
        <v>334</v>
      </c>
      <c r="P82" s="93" t="s">
        <v>334</v>
      </c>
      <c r="Q82" s="93" t="s">
        <v>334</v>
      </c>
      <c r="R82" s="93" t="s">
        <v>334</v>
      </c>
      <c r="S82" s="93" t="s">
        <v>334</v>
      </c>
      <c r="T82" s="93" t="s">
        <v>334</v>
      </c>
      <c r="U82" s="93" t="s">
        <v>334</v>
      </c>
      <c r="V82" s="93" t="s">
        <v>334</v>
      </c>
      <c r="W82" s="93" t="s">
        <v>334</v>
      </c>
      <c r="X82" s="93" t="s">
        <v>334</v>
      </c>
      <c r="Y82" s="93" t="s">
        <v>334</v>
      </c>
      <c r="Z82" s="93" t="s">
        <v>334</v>
      </c>
      <c r="AA82" s="93" t="s">
        <v>334</v>
      </c>
      <c r="AB82" s="93" t="s">
        <v>334</v>
      </c>
      <c r="AC82" s="93" t="s">
        <v>334</v>
      </c>
      <c r="AD82" s="93" t="s">
        <v>334</v>
      </c>
      <c r="AE82" s="93" t="s">
        <v>334</v>
      </c>
      <c r="AF82" s="93" t="s">
        <v>334</v>
      </c>
      <c r="AG82" s="93" t="s">
        <v>334</v>
      </c>
      <c r="AH82" s="93" t="s">
        <v>334</v>
      </c>
      <c r="AI82" s="93" t="s">
        <v>334</v>
      </c>
      <c r="AJ82" s="93" t="s">
        <v>334</v>
      </c>
      <c r="AK82" s="93" t="s">
        <v>334</v>
      </c>
      <c r="AL82" s="93" t="s">
        <v>334</v>
      </c>
      <c r="AM82" s="93" t="s">
        <v>334</v>
      </c>
      <c r="AN82" s="93" t="s">
        <v>334</v>
      </c>
      <c r="AO82" s="93" t="s">
        <v>334</v>
      </c>
      <c r="AP82" s="93" t="s">
        <v>334</v>
      </c>
      <c r="AQ82" s="93" t="s">
        <v>334</v>
      </c>
      <c r="AR82" s="93" t="s">
        <v>334</v>
      </c>
      <c r="AS82" s="93" t="s">
        <v>334</v>
      </c>
      <c r="AT82" s="93" t="s">
        <v>334</v>
      </c>
      <c r="AU82" s="93" t="s">
        <v>334</v>
      </c>
      <c r="AV82" s="93" t="s">
        <v>334</v>
      </c>
      <c r="AW82" s="93" t="s">
        <v>334</v>
      </c>
      <c r="AX82" s="93" t="s">
        <v>334</v>
      </c>
      <c r="AY82" s="93" t="s">
        <v>334</v>
      </c>
      <c r="AZ82" s="93" t="s">
        <v>334</v>
      </c>
      <c r="BA82" s="93" t="s">
        <v>334</v>
      </c>
      <c r="BB82" s="61"/>
      <c r="BC82" s="53"/>
      <c r="BD82" s="61"/>
      <c r="BE82" s="61"/>
      <c r="BF82" s="53"/>
      <c r="BG82" s="61"/>
      <c r="BH82" s="61"/>
      <c r="BI82" s="53"/>
    </row>
    <row r="83" spans="1:61" ht="13.5" hidden="1" customHeight="1" x14ac:dyDescent="0.15">
      <c r="A83" s="80"/>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61"/>
      <c r="BC83" s="53"/>
      <c r="BD83" s="61"/>
      <c r="BE83" s="61"/>
      <c r="BF83" s="53"/>
      <c r="BG83" s="61"/>
      <c r="BH83" s="61"/>
      <c r="BI83" s="53"/>
    </row>
    <row r="84" spans="1:61" ht="13.5" hidden="1" customHeight="1" x14ac:dyDescent="0.15">
      <c r="A84" s="80"/>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61"/>
      <c r="BC84" s="53"/>
      <c r="BD84" s="61"/>
      <c r="BE84" s="61"/>
      <c r="BF84" s="53"/>
      <c r="BG84" s="61"/>
      <c r="BH84" s="61"/>
      <c r="BI84" s="53"/>
    </row>
    <row r="85" spans="1:61" ht="13.5" hidden="1" customHeight="1" x14ac:dyDescent="0.15">
      <c r="A85" s="80"/>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61"/>
      <c r="BC85" s="53"/>
      <c r="BD85" s="61"/>
      <c r="BE85" s="61"/>
      <c r="BF85" s="53"/>
      <c r="BG85" s="61"/>
      <c r="BH85" s="61"/>
      <c r="BI85" s="53"/>
    </row>
    <row r="86" spans="1:61" ht="13.5" hidden="1" customHeight="1" x14ac:dyDescent="0.15">
      <c r="A86" s="80"/>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61"/>
      <c r="BC86" s="53"/>
      <c r="BD86" s="61"/>
      <c r="BE86" s="61"/>
      <c r="BF86" s="53"/>
      <c r="BG86" s="61"/>
      <c r="BH86" s="61"/>
      <c r="BI86" s="53"/>
    </row>
    <row r="87" spans="1:61" ht="13.5" hidden="1" customHeight="1" x14ac:dyDescent="0.15">
      <c r="A87" s="80"/>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61"/>
      <c r="BC87" s="53"/>
      <c r="BD87" s="61"/>
      <c r="BE87" s="61"/>
      <c r="BF87" s="53"/>
      <c r="BG87" s="61"/>
      <c r="BH87" s="61"/>
      <c r="BI87" s="53"/>
    </row>
    <row r="88" spans="1:61" ht="13.5" hidden="1" customHeight="1" x14ac:dyDescent="0.15">
      <c r="A88" s="59"/>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61"/>
      <c r="BC88" s="53"/>
      <c r="BD88" s="61"/>
      <c r="BE88" s="61"/>
      <c r="BF88" s="53"/>
      <c r="BG88" s="61"/>
      <c r="BH88" s="61"/>
      <c r="BI88" s="53"/>
    </row>
    <row r="89" spans="1:61" ht="13.5" hidden="1" customHeight="1" x14ac:dyDescent="0.15">
      <c r="A89" s="80" t="s">
        <v>326</v>
      </c>
      <c r="B89" s="93" t="s">
        <v>334</v>
      </c>
      <c r="C89" s="93" t="s">
        <v>334</v>
      </c>
      <c r="D89" s="93" t="s">
        <v>334</v>
      </c>
      <c r="E89" s="93" t="s">
        <v>334</v>
      </c>
      <c r="F89" s="93" t="s">
        <v>334</v>
      </c>
      <c r="G89" s="93" t="s">
        <v>334</v>
      </c>
      <c r="H89" s="93" t="s">
        <v>334</v>
      </c>
      <c r="I89" s="93" t="s">
        <v>334</v>
      </c>
      <c r="J89" s="93" t="s">
        <v>334</v>
      </c>
      <c r="K89" s="93" t="s">
        <v>334</v>
      </c>
      <c r="L89" s="93" t="s">
        <v>334</v>
      </c>
      <c r="M89" s="93" t="s">
        <v>334</v>
      </c>
      <c r="N89" s="93" t="s">
        <v>334</v>
      </c>
      <c r="O89" s="93" t="s">
        <v>334</v>
      </c>
      <c r="P89" s="93" t="s">
        <v>334</v>
      </c>
      <c r="Q89" s="93" t="s">
        <v>334</v>
      </c>
      <c r="R89" s="93" t="s">
        <v>334</v>
      </c>
      <c r="S89" s="93" t="s">
        <v>334</v>
      </c>
      <c r="T89" s="93" t="s">
        <v>334</v>
      </c>
      <c r="U89" s="93" t="s">
        <v>334</v>
      </c>
      <c r="V89" s="93" t="s">
        <v>334</v>
      </c>
      <c r="W89" s="93" t="s">
        <v>334</v>
      </c>
      <c r="X89" s="93" t="s">
        <v>334</v>
      </c>
      <c r="Y89" s="93" t="s">
        <v>334</v>
      </c>
      <c r="Z89" s="93" t="s">
        <v>334</v>
      </c>
      <c r="AA89" s="93" t="s">
        <v>334</v>
      </c>
      <c r="AB89" s="93" t="s">
        <v>334</v>
      </c>
      <c r="AC89" s="93" t="s">
        <v>334</v>
      </c>
      <c r="AD89" s="93" t="s">
        <v>334</v>
      </c>
      <c r="AE89" s="93" t="s">
        <v>334</v>
      </c>
      <c r="AF89" s="93" t="s">
        <v>334</v>
      </c>
      <c r="AG89" s="93" t="s">
        <v>334</v>
      </c>
      <c r="AH89" s="93" t="s">
        <v>334</v>
      </c>
      <c r="AI89" s="93" t="s">
        <v>334</v>
      </c>
      <c r="AJ89" s="93" t="s">
        <v>334</v>
      </c>
      <c r="AK89" s="93" t="s">
        <v>334</v>
      </c>
      <c r="AL89" s="93" t="s">
        <v>334</v>
      </c>
      <c r="AM89" s="93" t="s">
        <v>334</v>
      </c>
      <c r="AN89" s="93" t="s">
        <v>334</v>
      </c>
      <c r="AO89" s="93" t="s">
        <v>334</v>
      </c>
      <c r="AP89" s="93" t="s">
        <v>334</v>
      </c>
      <c r="AQ89" s="93" t="s">
        <v>334</v>
      </c>
      <c r="AR89" s="93" t="s">
        <v>334</v>
      </c>
      <c r="AS89" s="93" t="s">
        <v>334</v>
      </c>
      <c r="AT89" s="93" t="s">
        <v>334</v>
      </c>
      <c r="AU89" s="93" t="s">
        <v>334</v>
      </c>
      <c r="AV89" s="93" t="s">
        <v>334</v>
      </c>
      <c r="AW89" s="93" t="s">
        <v>334</v>
      </c>
      <c r="AX89" s="93" t="s">
        <v>334</v>
      </c>
      <c r="AY89" s="93" t="s">
        <v>334</v>
      </c>
      <c r="AZ89" s="93" t="s">
        <v>334</v>
      </c>
      <c r="BA89" s="93" t="s">
        <v>334</v>
      </c>
      <c r="BB89" s="61"/>
      <c r="BC89" s="53"/>
      <c r="BD89" s="61"/>
      <c r="BE89" s="61"/>
      <c r="BF89" s="53"/>
      <c r="BG89" s="61"/>
      <c r="BH89" s="61"/>
      <c r="BI89" s="53"/>
    </row>
    <row r="90" spans="1:61" ht="13.5" hidden="1" customHeight="1" x14ac:dyDescent="0.15">
      <c r="A90" s="80"/>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61"/>
      <c r="BC90" s="53"/>
      <c r="BD90" s="61"/>
      <c r="BE90" s="61"/>
      <c r="BF90" s="53"/>
      <c r="BG90" s="61"/>
      <c r="BH90" s="61"/>
      <c r="BI90" s="53"/>
    </row>
    <row r="91" spans="1:61" ht="13.5" hidden="1" customHeight="1" x14ac:dyDescent="0.15">
      <c r="A91" s="80"/>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61"/>
      <c r="BC91" s="53"/>
      <c r="BD91" s="61"/>
      <c r="BE91" s="61"/>
      <c r="BF91" s="53"/>
      <c r="BG91" s="61"/>
      <c r="BH91" s="61"/>
      <c r="BI91" s="53"/>
    </row>
    <row r="92" spans="1:61" ht="13.5" hidden="1" customHeight="1" x14ac:dyDescent="0.15">
      <c r="A92" s="80"/>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61"/>
      <c r="BC92" s="53"/>
      <c r="BD92" s="61"/>
      <c r="BE92" s="61"/>
      <c r="BF92" s="53"/>
      <c r="BG92" s="61"/>
      <c r="BH92" s="61"/>
      <c r="BI92" s="53"/>
    </row>
    <row r="93" spans="1:61" ht="13.5" hidden="1" customHeight="1" x14ac:dyDescent="0.15">
      <c r="A93" s="80"/>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61"/>
      <c r="BC93" s="53"/>
      <c r="BD93" s="61"/>
      <c r="BE93" s="61"/>
      <c r="BF93" s="53"/>
      <c r="BG93" s="61"/>
      <c r="BH93" s="61"/>
      <c r="BI93" s="53"/>
    </row>
    <row r="94" spans="1:61" ht="13.5" hidden="1" customHeight="1" x14ac:dyDescent="0.15">
      <c r="A94" s="80"/>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61"/>
      <c r="BC94" s="53"/>
      <c r="BD94" s="61"/>
      <c r="BE94" s="61"/>
      <c r="BF94" s="53"/>
      <c r="BG94" s="61"/>
      <c r="BH94" s="61"/>
      <c r="BI94" s="53"/>
    </row>
    <row r="95" spans="1:61" ht="13.5" hidden="1" customHeight="1" x14ac:dyDescent="0.15">
      <c r="A95" s="59"/>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61"/>
      <c r="BC95" s="53"/>
      <c r="BD95" s="61"/>
      <c r="BE95" s="61"/>
      <c r="BF95" s="53"/>
      <c r="BG95" s="61"/>
      <c r="BH95" s="61"/>
      <c r="BI95" s="53"/>
    </row>
    <row r="96" spans="1:61" ht="13.5" hidden="1" customHeight="1" x14ac:dyDescent="0.15">
      <c r="A96" s="80" t="s">
        <v>327</v>
      </c>
      <c r="B96" s="93" t="s">
        <v>334</v>
      </c>
      <c r="C96" s="93" t="s">
        <v>334</v>
      </c>
      <c r="D96" s="93" t="s">
        <v>334</v>
      </c>
      <c r="E96" s="93" t="s">
        <v>334</v>
      </c>
      <c r="F96" s="93" t="s">
        <v>334</v>
      </c>
      <c r="G96" s="93" t="s">
        <v>334</v>
      </c>
      <c r="H96" s="93" t="s">
        <v>334</v>
      </c>
      <c r="I96" s="93" t="s">
        <v>334</v>
      </c>
      <c r="J96" s="93" t="s">
        <v>334</v>
      </c>
      <c r="K96" s="93" t="s">
        <v>334</v>
      </c>
      <c r="L96" s="93" t="s">
        <v>334</v>
      </c>
      <c r="M96" s="93" t="s">
        <v>334</v>
      </c>
      <c r="N96" s="93" t="s">
        <v>334</v>
      </c>
      <c r="O96" s="93" t="s">
        <v>334</v>
      </c>
      <c r="P96" s="93" t="s">
        <v>334</v>
      </c>
      <c r="Q96" s="93" t="s">
        <v>334</v>
      </c>
      <c r="R96" s="93" t="s">
        <v>334</v>
      </c>
      <c r="S96" s="93" t="s">
        <v>334</v>
      </c>
      <c r="T96" s="93" t="s">
        <v>334</v>
      </c>
      <c r="U96" s="93" t="s">
        <v>334</v>
      </c>
      <c r="V96" s="93" t="s">
        <v>334</v>
      </c>
      <c r="W96" s="93" t="s">
        <v>334</v>
      </c>
      <c r="X96" s="93" t="s">
        <v>334</v>
      </c>
      <c r="Y96" s="93" t="s">
        <v>334</v>
      </c>
      <c r="Z96" s="93" t="s">
        <v>334</v>
      </c>
      <c r="AA96" s="93" t="s">
        <v>334</v>
      </c>
      <c r="AB96" s="93" t="s">
        <v>334</v>
      </c>
      <c r="AC96" s="93" t="s">
        <v>334</v>
      </c>
      <c r="AD96" s="93" t="s">
        <v>334</v>
      </c>
      <c r="AE96" s="93" t="s">
        <v>334</v>
      </c>
      <c r="AF96" s="93" t="s">
        <v>334</v>
      </c>
      <c r="AG96" s="93" t="s">
        <v>334</v>
      </c>
      <c r="AH96" s="93" t="s">
        <v>334</v>
      </c>
      <c r="AI96" s="93" t="s">
        <v>334</v>
      </c>
      <c r="AJ96" s="93" t="s">
        <v>334</v>
      </c>
      <c r="AK96" s="93" t="s">
        <v>334</v>
      </c>
      <c r="AL96" s="93" t="s">
        <v>334</v>
      </c>
      <c r="AM96" s="93" t="s">
        <v>334</v>
      </c>
      <c r="AN96" s="93" t="s">
        <v>334</v>
      </c>
      <c r="AO96" s="93" t="s">
        <v>334</v>
      </c>
      <c r="AP96" s="93" t="s">
        <v>334</v>
      </c>
      <c r="AQ96" s="93" t="s">
        <v>334</v>
      </c>
      <c r="AR96" s="93" t="s">
        <v>334</v>
      </c>
      <c r="AS96" s="93" t="s">
        <v>334</v>
      </c>
      <c r="AT96" s="93" t="s">
        <v>334</v>
      </c>
      <c r="AU96" s="93" t="s">
        <v>334</v>
      </c>
      <c r="AV96" s="93" t="s">
        <v>334</v>
      </c>
      <c r="AW96" s="93" t="s">
        <v>334</v>
      </c>
      <c r="AX96" s="93" t="s">
        <v>334</v>
      </c>
      <c r="AY96" s="93" t="s">
        <v>334</v>
      </c>
      <c r="AZ96" s="93" t="s">
        <v>334</v>
      </c>
      <c r="BA96" s="93" t="s">
        <v>334</v>
      </c>
      <c r="BB96" s="61"/>
      <c r="BC96" s="53"/>
      <c r="BD96" s="61"/>
      <c r="BE96" s="61"/>
      <c r="BF96" s="53"/>
      <c r="BG96" s="61"/>
      <c r="BH96" s="61"/>
      <c r="BI96" s="53"/>
    </row>
    <row r="97" spans="1:61" ht="13.5" hidden="1" customHeight="1" x14ac:dyDescent="0.15">
      <c r="A97" s="80"/>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61"/>
      <c r="BC97" s="53"/>
      <c r="BD97" s="61"/>
      <c r="BE97" s="61"/>
      <c r="BF97" s="53"/>
      <c r="BG97" s="61"/>
      <c r="BH97" s="61"/>
      <c r="BI97" s="53"/>
    </row>
    <row r="98" spans="1:61" ht="13.5" hidden="1" customHeight="1" x14ac:dyDescent="0.15">
      <c r="A98" s="80"/>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61"/>
      <c r="BC98" s="53"/>
      <c r="BD98" s="61"/>
      <c r="BE98" s="61"/>
      <c r="BF98" s="53"/>
      <c r="BG98" s="61"/>
      <c r="BH98" s="61"/>
      <c r="BI98" s="53"/>
    </row>
    <row r="99" spans="1:61" ht="13.5" hidden="1" customHeight="1" x14ac:dyDescent="0.15">
      <c r="A99" s="80"/>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61"/>
      <c r="BC99" s="53"/>
      <c r="BD99" s="61"/>
      <c r="BE99" s="61"/>
      <c r="BF99" s="53"/>
      <c r="BG99" s="61"/>
      <c r="BH99" s="61"/>
      <c r="BI99" s="53"/>
    </row>
    <row r="100" spans="1:61" ht="13.5" hidden="1" customHeight="1" x14ac:dyDescent="0.15">
      <c r="A100" s="80"/>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61"/>
      <c r="BC100" s="53"/>
      <c r="BD100" s="61"/>
      <c r="BE100" s="61"/>
      <c r="BF100" s="53"/>
      <c r="BG100" s="61"/>
      <c r="BH100" s="61"/>
      <c r="BI100" s="53"/>
    </row>
    <row r="101" spans="1:61" ht="13.5" hidden="1" customHeight="1" x14ac:dyDescent="0.15">
      <c r="A101" s="80"/>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61"/>
      <c r="BC101" s="53"/>
      <c r="BD101" s="61"/>
      <c r="BE101" s="61"/>
      <c r="BF101" s="53"/>
      <c r="BG101" s="61"/>
      <c r="BH101" s="61"/>
      <c r="BI101" s="53"/>
    </row>
    <row r="102" spans="1:61" ht="13.5" hidden="1" customHeight="1" x14ac:dyDescent="0.15">
      <c r="A102" s="59"/>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61"/>
      <c r="BC102" s="53"/>
      <c r="BD102" s="61"/>
      <c r="BE102" s="61"/>
      <c r="BF102" s="53"/>
      <c r="BG102" s="61"/>
      <c r="BH102" s="61"/>
      <c r="BI102" s="53"/>
    </row>
    <row r="103" spans="1:61" ht="13.5" hidden="1" customHeight="1" x14ac:dyDescent="0.15">
      <c r="A103" s="80" t="s">
        <v>328</v>
      </c>
      <c r="B103" s="93" t="s">
        <v>334</v>
      </c>
      <c r="C103" s="93" t="s">
        <v>334</v>
      </c>
      <c r="D103" s="93" t="s">
        <v>334</v>
      </c>
      <c r="E103" s="93" t="s">
        <v>334</v>
      </c>
      <c r="F103" s="93" t="s">
        <v>334</v>
      </c>
      <c r="G103" s="93" t="s">
        <v>334</v>
      </c>
      <c r="H103" s="93" t="s">
        <v>334</v>
      </c>
      <c r="I103" s="93" t="s">
        <v>334</v>
      </c>
      <c r="J103" s="93" t="s">
        <v>334</v>
      </c>
      <c r="K103" s="93" t="s">
        <v>334</v>
      </c>
      <c r="L103" s="93" t="s">
        <v>334</v>
      </c>
      <c r="M103" s="93" t="s">
        <v>334</v>
      </c>
      <c r="N103" s="93" t="s">
        <v>334</v>
      </c>
      <c r="O103" s="93" t="s">
        <v>334</v>
      </c>
      <c r="P103" s="93" t="s">
        <v>334</v>
      </c>
      <c r="Q103" s="93" t="s">
        <v>334</v>
      </c>
      <c r="R103" s="93" t="s">
        <v>334</v>
      </c>
      <c r="S103" s="93" t="s">
        <v>334</v>
      </c>
      <c r="T103" s="93" t="s">
        <v>334</v>
      </c>
      <c r="U103" s="93" t="s">
        <v>334</v>
      </c>
      <c r="V103" s="93" t="s">
        <v>334</v>
      </c>
      <c r="W103" s="93" t="s">
        <v>334</v>
      </c>
      <c r="X103" s="93" t="s">
        <v>334</v>
      </c>
      <c r="Y103" s="93" t="s">
        <v>334</v>
      </c>
      <c r="Z103" s="93" t="s">
        <v>334</v>
      </c>
      <c r="AA103" s="93" t="s">
        <v>334</v>
      </c>
      <c r="AB103" s="93" t="s">
        <v>334</v>
      </c>
      <c r="AC103" s="93" t="s">
        <v>334</v>
      </c>
      <c r="AD103" s="93" t="s">
        <v>334</v>
      </c>
      <c r="AE103" s="93" t="s">
        <v>334</v>
      </c>
      <c r="AF103" s="93" t="s">
        <v>334</v>
      </c>
      <c r="AG103" s="93" t="s">
        <v>334</v>
      </c>
      <c r="AH103" s="93" t="s">
        <v>334</v>
      </c>
      <c r="AI103" s="93" t="s">
        <v>334</v>
      </c>
      <c r="AJ103" s="93" t="s">
        <v>334</v>
      </c>
      <c r="AK103" s="93" t="s">
        <v>334</v>
      </c>
      <c r="AL103" s="93" t="s">
        <v>334</v>
      </c>
      <c r="AM103" s="93" t="s">
        <v>334</v>
      </c>
      <c r="AN103" s="93" t="s">
        <v>334</v>
      </c>
      <c r="AO103" s="93" t="s">
        <v>334</v>
      </c>
      <c r="AP103" s="93" t="s">
        <v>334</v>
      </c>
      <c r="AQ103" s="93" t="s">
        <v>334</v>
      </c>
      <c r="AR103" s="93" t="s">
        <v>334</v>
      </c>
      <c r="AS103" s="93" t="s">
        <v>334</v>
      </c>
      <c r="AT103" s="93" t="s">
        <v>334</v>
      </c>
      <c r="AU103" s="93" t="s">
        <v>334</v>
      </c>
      <c r="AV103" s="93" t="s">
        <v>334</v>
      </c>
      <c r="AW103" s="93" t="s">
        <v>334</v>
      </c>
      <c r="AX103" s="93" t="s">
        <v>334</v>
      </c>
      <c r="AY103" s="93" t="s">
        <v>334</v>
      </c>
      <c r="AZ103" s="93" t="s">
        <v>334</v>
      </c>
      <c r="BA103" s="93" t="s">
        <v>334</v>
      </c>
      <c r="BB103" s="61"/>
      <c r="BC103" s="53"/>
      <c r="BD103" s="61"/>
      <c r="BE103" s="61"/>
      <c r="BF103" s="53"/>
      <c r="BG103" s="61"/>
      <c r="BH103" s="61"/>
      <c r="BI103" s="53"/>
    </row>
    <row r="104" spans="1:61" ht="13.5" hidden="1" customHeight="1" x14ac:dyDescent="0.15">
      <c r="A104" s="80"/>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61"/>
      <c r="BC104" s="53"/>
      <c r="BD104" s="61"/>
      <c r="BE104" s="61"/>
      <c r="BF104" s="53"/>
      <c r="BG104" s="61"/>
      <c r="BH104" s="61"/>
      <c r="BI104" s="53"/>
    </row>
    <row r="105" spans="1:61" ht="13.5" hidden="1" customHeight="1" x14ac:dyDescent="0.15">
      <c r="A105" s="80"/>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61"/>
      <c r="BC105" s="53"/>
      <c r="BD105" s="61"/>
      <c r="BE105" s="61"/>
      <c r="BF105" s="53"/>
      <c r="BG105" s="61"/>
      <c r="BH105" s="61"/>
      <c r="BI105" s="53"/>
    </row>
    <row r="106" spans="1:61" ht="13.5" hidden="1" customHeight="1" x14ac:dyDescent="0.15">
      <c r="A106" s="80"/>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61"/>
      <c r="BC106" s="53"/>
      <c r="BD106" s="61"/>
      <c r="BE106" s="61"/>
      <c r="BF106" s="53"/>
      <c r="BG106" s="61"/>
      <c r="BH106" s="61"/>
      <c r="BI106" s="53"/>
    </row>
    <row r="107" spans="1:61" ht="13.5" hidden="1" customHeight="1" x14ac:dyDescent="0.15">
      <c r="A107" s="80"/>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61"/>
      <c r="BC107" s="53"/>
      <c r="BD107" s="61"/>
      <c r="BE107" s="61"/>
      <c r="BF107" s="53"/>
      <c r="BG107" s="61"/>
      <c r="BH107" s="61"/>
      <c r="BI107" s="53"/>
    </row>
    <row r="108" spans="1:61" ht="13.5" hidden="1" customHeight="1" x14ac:dyDescent="0.15">
      <c r="A108" s="80"/>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61"/>
      <c r="BC108" s="53"/>
      <c r="BD108" s="61"/>
      <c r="BE108" s="61"/>
      <c r="BF108" s="53"/>
      <c r="BG108" s="61"/>
      <c r="BH108" s="61"/>
      <c r="BI108" s="53"/>
    </row>
    <row r="109" spans="1:61" ht="13.5" hidden="1" customHeight="1" x14ac:dyDescent="0.15">
      <c r="A109" s="59"/>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61"/>
      <c r="BC109" s="53"/>
      <c r="BD109" s="61"/>
      <c r="BE109" s="61"/>
      <c r="BF109" s="53"/>
      <c r="BG109" s="61"/>
      <c r="BH109" s="61"/>
      <c r="BI109" s="53"/>
    </row>
    <row r="110" spans="1:61" ht="13.5" hidden="1" customHeight="1" x14ac:dyDescent="0.15">
      <c r="A110" s="80" t="s">
        <v>329</v>
      </c>
      <c r="B110" s="93" t="s">
        <v>334</v>
      </c>
      <c r="C110" s="93" t="s">
        <v>334</v>
      </c>
      <c r="D110" s="93" t="s">
        <v>334</v>
      </c>
      <c r="E110" s="93" t="s">
        <v>334</v>
      </c>
      <c r="F110" s="93" t="s">
        <v>334</v>
      </c>
      <c r="G110" s="93" t="s">
        <v>334</v>
      </c>
      <c r="H110" s="93" t="s">
        <v>334</v>
      </c>
      <c r="I110" s="93" t="s">
        <v>334</v>
      </c>
      <c r="J110" s="93" t="s">
        <v>334</v>
      </c>
      <c r="K110" s="93" t="s">
        <v>334</v>
      </c>
      <c r="L110" s="93" t="s">
        <v>334</v>
      </c>
      <c r="M110" s="93" t="s">
        <v>334</v>
      </c>
      <c r="N110" s="93" t="s">
        <v>334</v>
      </c>
      <c r="O110" s="93" t="s">
        <v>334</v>
      </c>
      <c r="P110" s="93" t="s">
        <v>334</v>
      </c>
      <c r="Q110" s="93" t="s">
        <v>334</v>
      </c>
      <c r="R110" s="93" t="s">
        <v>334</v>
      </c>
      <c r="S110" s="93" t="s">
        <v>334</v>
      </c>
      <c r="T110" s="93" t="s">
        <v>334</v>
      </c>
      <c r="U110" s="93" t="s">
        <v>334</v>
      </c>
      <c r="V110" s="93" t="s">
        <v>334</v>
      </c>
      <c r="W110" s="93" t="s">
        <v>334</v>
      </c>
      <c r="X110" s="93" t="s">
        <v>334</v>
      </c>
      <c r="Y110" s="93" t="s">
        <v>334</v>
      </c>
      <c r="Z110" s="93" t="s">
        <v>334</v>
      </c>
      <c r="AA110" s="93" t="s">
        <v>334</v>
      </c>
      <c r="AB110" s="93" t="s">
        <v>334</v>
      </c>
      <c r="AC110" s="93" t="s">
        <v>334</v>
      </c>
      <c r="AD110" s="93" t="s">
        <v>334</v>
      </c>
      <c r="AE110" s="93" t="s">
        <v>334</v>
      </c>
      <c r="AF110" s="93" t="s">
        <v>334</v>
      </c>
      <c r="AG110" s="93" t="s">
        <v>334</v>
      </c>
      <c r="AH110" s="93" t="s">
        <v>334</v>
      </c>
      <c r="AI110" s="93" t="s">
        <v>334</v>
      </c>
      <c r="AJ110" s="93" t="s">
        <v>334</v>
      </c>
      <c r="AK110" s="93" t="s">
        <v>334</v>
      </c>
      <c r="AL110" s="93" t="s">
        <v>334</v>
      </c>
      <c r="AM110" s="93" t="s">
        <v>334</v>
      </c>
      <c r="AN110" s="93" t="s">
        <v>334</v>
      </c>
      <c r="AO110" s="93" t="s">
        <v>334</v>
      </c>
      <c r="AP110" s="93" t="s">
        <v>334</v>
      </c>
      <c r="AQ110" s="93" t="s">
        <v>334</v>
      </c>
      <c r="AR110" s="93" t="s">
        <v>334</v>
      </c>
      <c r="AS110" s="93" t="s">
        <v>334</v>
      </c>
      <c r="AT110" s="93" t="s">
        <v>334</v>
      </c>
      <c r="AU110" s="93" t="s">
        <v>334</v>
      </c>
      <c r="AV110" s="93" t="s">
        <v>334</v>
      </c>
      <c r="AW110" s="93" t="s">
        <v>334</v>
      </c>
      <c r="AX110" s="93" t="s">
        <v>334</v>
      </c>
      <c r="AY110" s="93" t="s">
        <v>334</v>
      </c>
      <c r="AZ110" s="93" t="s">
        <v>334</v>
      </c>
      <c r="BA110" s="93" t="s">
        <v>334</v>
      </c>
      <c r="BB110" s="61"/>
      <c r="BC110" s="53"/>
      <c r="BD110" s="61"/>
      <c r="BE110" s="61"/>
      <c r="BF110" s="53"/>
      <c r="BG110" s="61"/>
      <c r="BH110" s="61"/>
      <c r="BI110" s="53"/>
    </row>
    <row r="111" spans="1:61" ht="13.5" hidden="1" customHeight="1" x14ac:dyDescent="0.15">
      <c r="A111" s="80"/>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61"/>
      <c r="BC111" s="53"/>
      <c r="BD111" s="61"/>
      <c r="BE111" s="61"/>
      <c r="BF111" s="53"/>
      <c r="BG111" s="61"/>
      <c r="BH111" s="61"/>
      <c r="BI111" s="53"/>
    </row>
    <row r="112" spans="1:61" ht="13.5" hidden="1" customHeight="1" x14ac:dyDescent="0.15">
      <c r="A112" s="80"/>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61"/>
      <c r="BC112" s="53"/>
      <c r="BD112" s="61"/>
      <c r="BE112" s="61"/>
      <c r="BF112" s="53"/>
      <c r="BG112" s="61"/>
      <c r="BH112" s="61"/>
      <c r="BI112" s="53"/>
    </row>
    <row r="113" spans="1:61" ht="13.5" hidden="1" customHeight="1" x14ac:dyDescent="0.15">
      <c r="A113" s="80"/>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61"/>
      <c r="BC113" s="53"/>
      <c r="BD113" s="61"/>
      <c r="BE113" s="61"/>
      <c r="BF113" s="53"/>
      <c r="BG113" s="61"/>
      <c r="BH113" s="61"/>
      <c r="BI113" s="53"/>
    </row>
    <row r="114" spans="1:61" ht="13.5" hidden="1" customHeight="1" x14ac:dyDescent="0.15">
      <c r="A114" s="80"/>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61"/>
      <c r="BC114" s="53"/>
      <c r="BD114" s="61"/>
      <c r="BE114" s="61"/>
      <c r="BF114" s="53"/>
      <c r="BG114" s="61"/>
      <c r="BH114" s="61"/>
      <c r="BI114" s="53"/>
    </row>
    <row r="115" spans="1:61" ht="13.5" hidden="1" customHeight="1" x14ac:dyDescent="0.15">
      <c r="A115" s="80"/>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61"/>
      <c r="BC115" s="53"/>
      <c r="BD115" s="61"/>
      <c r="BE115" s="61"/>
      <c r="BF115" s="53"/>
      <c r="BG115" s="61"/>
      <c r="BH115" s="61"/>
      <c r="BI115" s="53"/>
    </row>
    <row r="116" spans="1:61" ht="6" customHeight="1" x14ac:dyDescent="0.15">
      <c r="A116" s="53"/>
      <c r="B116" s="53"/>
      <c r="BB116" s="61"/>
      <c r="BC116" s="53"/>
      <c r="BD116" s="61"/>
      <c r="BE116" s="61"/>
      <c r="BF116" s="53"/>
      <c r="BG116" s="61"/>
      <c r="BH116" s="61"/>
      <c r="BI116" s="53"/>
    </row>
    <row r="117" spans="1:61" ht="12.75" customHeight="1" x14ac:dyDescent="0.15">
      <c r="A117" s="94" t="s">
        <v>335</v>
      </c>
      <c r="B117" s="94"/>
      <c r="C117" s="94"/>
      <c r="D117" s="94"/>
      <c r="E117" s="94"/>
      <c r="F117" s="94"/>
      <c r="G117" s="56"/>
      <c r="H117" s="91" t="s">
        <v>336</v>
      </c>
      <c r="I117" s="91"/>
      <c r="J117" s="91"/>
      <c r="K117" s="91"/>
      <c r="L117" s="91"/>
      <c r="M117" s="91"/>
      <c r="N117" s="91"/>
      <c r="O117" s="91"/>
      <c r="P117" s="91"/>
      <c r="Q117" s="91"/>
      <c r="R117" s="91"/>
      <c r="S117" s="91"/>
      <c r="T117" s="91"/>
      <c r="U117" s="91"/>
      <c r="V117" s="91"/>
      <c r="W117" s="91"/>
      <c r="X117" s="53"/>
      <c r="Y117" s="56" t="s">
        <v>332</v>
      </c>
      <c r="Z117" s="92" t="s">
        <v>337</v>
      </c>
      <c r="AA117" s="92"/>
      <c r="AB117" s="92"/>
      <c r="AC117" s="92"/>
      <c r="AD117" s="92"/>
      <c r="AE117" s="92"/>
      <c r="AF117" s="92"/>
      <c r="AG117" s="53"/>
      <c r="AH117" s="53"/>
      <c r="AI117" s="53"/>
      <c r="AJ117" s="53"/>
      <c r="AK117" s="53"/>
      <c r="AL117" s="53"/>
      <c r="AM117" s="53"/>
      <c r="AN117" s="53"/>
      <c r="AO117" s="62"/>
      <c r="AP117" s="53"/>
      <c r="AQ117" s="53"/>
      <c r="AR117" s="63" t="s">
        <v>333</v>
      </c>
      <c r="AS117" s="92" t="s">
        <v>338</v>
      </c>
      <c r="AT117" s="92"/>
      <c r="AU117" s="92"/>
      <c r="AV117" s="92"/>
      <c r="AW117" s="92"/>
      <c r="AX117" s="92"/>
      <c r="AY117" s="92"/>
      <c r="AZ117" s="92"/>
      <c r="BA117" s="92"/>
      <c r="BB117" s="92"/>
      <c r="BC117" s="92"/>
      <c r="BD117" s="92"/>
      <c r="BE117" s="92"/>
      <c r="BF117" s="92"/>
      <c r="BG117" s="92"/>
      <c r="BH117" s="92"/>
      <c r="BI117" s="92"/>
    </row>
    <row r="118" spans="1:61" ht="3.75" customHeight="1" x14ac:dyDescent="0.1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62"/>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1"/>
      <c r="BB118" s="61"/>
      <c r="BC118" s="53"/>
      <c r="BD118" s="61"/>
      <c r="BE118" s="61"/>
      <c r="BF118" s="53"/>
      <c r="BG118" s="61"/>
      <c r="BH118" s="61"/>
      <c r="BI118" s="53"/>
    </row>
    <row r="119" spans="1:61" ht="12" customHeight="1" x14ac:dyDescent="0.15">
      <c r="A119" s="53"/>
      <c r="B119" s="53"/>
      <c r="C119" s="53"/>
      <c r="D119" s="53"/>
      <c r="E119" s="53"/>
      <c r="F119" s="53"/>
      <c r="G119" s="56" t="s">
        <v>331</v>
      </c>
      <c r="H119" s="91" t="s">
        <v>339</v>
      </c>
      <c r="I119" s="91"/>
      <c r="J119" s="91"/>
      <c r="K119" s="91"/>
      <c r="L119" s="91"/>
      <c r="M119" s="91"/>
      <c r="N119" s="91"/>
      <c r="O119" s="91"/>
      <c r="P119" s="91"/>
      <c r="Q119" s="91"/>
      <c r="R119" s="53"/>
      <c r="S119" s="53"/>
      <c r="T119" s="53"/>
      <c r="U119" s="61"/>
      <c r="V119" s="53"/>
      <c r="W119" s="53"/>
      <c r="X119" s="53"/>
      <c r="Y119" s="56" t="s">
        <v>274</v>
      </c>
      <c r="Z119" s="91" t="s">
        <v>340</v>
      </c>
      <c r="AA119" s="91"/>
      <c r="AB119" s="91"/>
      <c r="AC119" s="91"/>
      <c r="AD119" s="91"/>
      <c r="AE119" s="91"/>
      <c r="AF119" s="91"/>
      <c r="AG119" s="91"/>
      <c r="AH119" s="91"/>
      <c r="AI119" s="91"/>
      <c r="AJ119" s="91"/>
      <c r="AK119" s="91"/>
      <c r="AL119" s="91"/>
      <c r="AM119" s="91"/>
      <c r="AN119" s="91"/>
      <c r="AO119" s="91"/>
      <c r="AP119" s="91"/>
      <c r="AQ119" s="53"/>
      <c r="AR119" s="56" t="s">
        <v>321</v>
      </c>
      <c r="AS119" s="92" t="s">
        <v>341</v>
      </c>
      <c r="AT119" s="92"/>
      <c r="AU119" s="92"/>
      <c r="AV119" s="92"/>
      <c r="AW119" s="92"/>
      <c r="AX119" s="92"/>
      <c r="AY119" s="92"/>
      <c r="AZ119" s="92"/>
      <c r="BA119" s="92"/>
      <c r="BB119" s="92"/>
      <c r="BC119" s="92"/>
      <c r="BD119" s="92"/>
      <c r="BE119" s="92"/>
      <c r="BF119" s="92"/>
      <c r="BG119" s="61"/>
      <c r="BH119" s="61"/>
      <c r="BI119" s="53"/>
    </row>
    <row r="120" spans="1:61" ht="3.75" customHeight="1" x14ac:dyDescent="0.1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1"/>
      <c r="BB120" s="61"/>
      <c r="BC120" s="53"/>
      <c r="BD120" s="61"/>
      <c r="BE120" s="61"/>
      <c r="BF120" s="53"/>
      <c r="BG120" s="61"/>
      <c r="BH120" s="61"/>
      <c r="BI120" s="53"/>
    </row>
    <row r="121" spans="1:61" ht="12.75" customHeight="1" x14ac:dyDescent="0.15">
      <c r="A121" s="53"/>
      <c r="B121" s="53"/>
      <c r="C121" s="53"/>
      <c r="D121" s="53"/>
      <c r="E121" s="53"/>
      <c r="F121" s="53"/>
      <c r="G121" s="56" t="s">
        <v>330</v>
      </c>
      <c r="H121" s="91" t="s">
        <v>342</v>
      </c>
      <c r="I121" s="91"/>
      <c r="J121" s="91"/>
      <c r="K121" s="91"/>
      <c r="L121" s="91"/>
      <c r="M121" s="91"/>
      <c r="N121" s="91"/>
      <c r="O121" s="91"/>
      <c r="P121" s="91"/>
      <c r="Q121" s="91"/>
      <c r="R121" s="53"/>
      <c r="S121" s="53"/>
      <c r="T121" s="53"/>
      <c r="U121" s="61"/>
      <c r="V121" s="53"/>
      <c r="W121" s="53"/>
      <c r="X121" s="53"/>
      <c r="Y121" s="56" t="s">
        <v>328</v>
      </c>
      <c r="Z121" s="91" t="s">
        <v>343</v>
      </c>
      <c r="AA121" s="91"/>
      <c r="AB121" s="91"/>
      <c r="AC121" s="91"/>
      <c r="AD121" s="91"/>
      <c r="AE121" s="91"/>
      <c r="AF121" s="91"/>
      <c r="AG121" s="91"/>
      <c r="AH121" s="91"/>
      <c r="AI121" s="91"/>
      <c r="AJ121" s="91"/>
      <c r="AK121" s="91"/>
      <c r="AL121" s="91"/>
      <c r="AM121" s="91"/>
      <c r="AN121" s="91"/>
      <c r="AO121" s="91"/>
      <c r="AP121" s="91"/>
      <c r="AQ121" s="53"/>
      <c r="AR121" s="56" t="s">
        <v>334</v>
      </c>
      <c r="AS121" s="91" t="s">
        <v>344</v>
      </c>
      <c r="AT121" s="91"/>
      <c r="AU121" s="91"/>
      <c r="AV121" s="91"/>
      <c r="AW121" s="91"/>
      <c r="AX121" s="91"/>
      <c r="AY121" s="91"/>
      <c r="AZ121" s="91"/>
      <c r="BA121" s="91"/>
      <c r="BB121" s="91"/>
      <c r="BC121" s="53"/>
      <c r="BD121" s="61"/>
      <c r="BE121" s="61"/>
      <c r="BF121" s="53"/>
      <c r="BG121" s="61"/>
      <c r="BH121" s="61"/>
      <c r="BI121" s="53"/>
    </row>
    <row r="122" spans="1:61" ht="12.75" customHeight="1" x14ac:dyDescent="0.1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1"/>
      <c r="BB122" s="61"/>
      <c r="BC122" s="53"/>
      <c r="BD122" s="61"/>
      <c r="BE122" s="61"/>
      <c r="BF122" s="53"/>
      <c r="BG122" s="61"/>
      <c r="BH122" s="61"/>
      <c r="BI122" s="53"/>
    </row>
    <row r="123" spans="1:61" ht="18" customHeight="1" x14ac:dyDescent="0.25">
      <c r="A123" s="55" t="s">
        <v>345</v>
      </c>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61"/>
      <c r="BC123" s="53"/>
      <c r="BD123" s="61"/>
      <c r="BE123" s="61"/>
      <c r="BF123" s="53"/>
      <c r="BG123" s="61"/>
      <c r="BH123" s="61"/>
      <c r="BI123" s="53"/>
    </row>
    <row r="124" spans="1:61" ht="3" customHeight="1" x14ac:dyDescent="0.1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row>
    <row r="125" spans="1:61" ht="12.75" customHeight="1" x14ac:dyDescent="0.15">
      <c r="A125" s="90" t="s">
        <v>222</v>
      </c>
      <c r="B125" s="87" t="s">
        <v>346</v>
      </c>
      <c r="C125" s="87"/>
      <c r="D125" s="87"/>
      <c r="E125" s="87"/>
      <c r="F125" s="87"/>
      <c r="G125" s="87"/>
      <c r="H125" s="87"/>
      <c r="I125" s="87"/>
      <c r="J125" s="87"/>
      <c r="K125" s="87"/>
      <c r="L125" s="87"/>
      <c r="M125" s="87"/>
      <c r="N125" s="87"/>
      <c r="O125" s="87"/>
      <c r="P125" s="87"/>
      <c r="Q125" s="87"/>
      <c r="R125" s="87"/>
      <c r="S125" s="87"/>
      <c r="T125" s="87" t="s">
        <v>100</v>
      </c>
      <c r="U125" s="87"/>
      <c r="V125" s="87"/>
      <c r="W125" s="87"/>
      <c r="X125" s="87"/>
      <c r="Y125" s="87"/>
      <c r="Z125" s="87"/>
      <c r="AA125" s="87"/>
      <c r="AB125" s="87"/>
      <c r="AC125" s="87" t="s">
        <v>347</v>
      </c>
      <c r="AD125" s="87"/>
      <c r="AE125" s="87"/>
      <c r="AF125" s="87"/>
      <c r="AG125" s="87"/>
      <c r="AH125" s="87"/>
      <c r="AI125" s="87"/>
      <c r="AJ125" s="87"/>
      <c r="AK125" s="87"/>
      <c r="AL125" s="87"/>
      <c r="AM125" s="87"/>
      <c r="AN125" s="87"/>
      <c r="AO125" s="87"/>
      <c r="AP125" s="87"/>
      <c r="AQ125" s="87"/>
      <c r="AR125" s="87"/>
      <c r="AS125" s="87"/>
      <c r="AT125" s="87"/>
      <c r="AU125" s="87"/>
      <c r="AV125" s="87"/>
      <c r="AW125" s="87"/>
      <c r="AX125" s="90" t="s">
        <v>111</v>
      </c>
      <c r="AY125" s="90"/>
      <c r="AZ125" s="90"/>
      <c r="BA125" s="90"/>
      <c r="BB125" s="90"/>
      <c r="BC125" s="90"/>
      <c r="BD125" s="87" t="s">
        <v>116</v>
      </c>
      <c r="BE125" s="87"/>
      <c r="BF125" s="87"/>
      <c r="BG125" s="87" t="s">
        <v>2</v>
      </c>
      <c r="BH125" s="87"/>
      <c r="BI125" s="87"/>
    </row>
    <row r="126" spans="1:61" ht="32.25" customHeight="1" x14ac:dyDescent="0.15">
      <c r="A126" s="90"/>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t="s">
        <v>89</v>
      </c>
      <c r="AD126" s="87"/>
      <c r="AE126" s="87"/>
      <c r="AF126" s="87"/>
      <c r="AG126" s="87"/>
      <c r="AH126" s="87"/>
      <c r="AI126" s="87"/>
      <c r="AJ126" s="87" t="s">
        <v>348</v>
      </c>
      <c r="AK126" s="87"/>
      <c r="AL126" s="87"/>
      <c r="AM126" s="87"/>
      <c r="AN126" s="87"/>
      <c r="AO126" s="87"/>
      <c r="AP126" s="87"/>
      <c r="AQ126" s="87" t="s">
        <v>349</v>
      </c>
      <c r="AR126" s="87"/>
      <c r="AS126" s="87"/>
      <c r="AT126" s="87"/>
      <c r="AU126" s="87"/>
      <c r="AV126" s="87"/>
      <c r="AW126" s="87"/>
      <c r="AX126" s="87" t="s">
        <v>350</v>
      </c>
      <c r="AY126" s="87"/>
      <c r="AZ126" s="87"/>
      <c r="BA126" s="87" t="s">
        <v>351</v>
      </c>
      <c r="BB126" s="87"/>
      <c r="BC126" s="87"/>
      <c r="BD126" s="87"/>
      <c r="BE126" s="76"/>
      <c r="BF126" s="87"/>
      <c r="BG126" s="87"/>
      <c r="BH126" s="76"/>
      <c r="BI126" s="87"/>
    </row>
    <row r="127" spans="1:61" ht="12" customHeight="1" x14ac:dyDescent="0.15">
      <c r="A127" s="90"/>
      <c r="B127" s="87" t="s">
        <v>2</v>
      </c>
      <c r="C127" s="87"/>
      <c r="D127" s="87"/>
      <c r="E127" s="87"/>
      <c r="F127" s="87"/>
      <c r="G127" s="87"/>
      <c r="H127" s="87" t="s">
        <v>352</v>
      </c>
      <c r="I127" s="87"/>
      <c r="J127" s="87"/>
      <c r="K127" s="87"/>
      <c r="L127" s="87"/>
      <c r="M127" s="87"/>
      <c r="N127" s="87" t="s">
        <v>353</v>
      </c>
      <c r="O127" s="87"/>
      <c r="P127" s="87"/>
      <c r="Q127" s="87"/>
      <c r="R127" s="87"/>
      <c r="S127" s="87"/>
      <c r="T127" s="87" t="s">
        <v>2</v>
      </c>
      <c r="U127" s="87"/>
      <c r="V127" s="87"/>
      <c r="W127" s="87" t="s">
        <v>352</v>
      </c>
      <c r="X127" s="87"/>
      <c r="Y127" s="87"/>
      <c r="Z127" s="87" t="s">
        <v>353</v>
      </c>
      <c r="AA127" s="87"/>
      <c r="AB127" s="87"/>
      <c r="AC127" s="87" t="s">
        <v>2</v>
      </c>
      <c r="AD127" s="87"/>
      <c r="AE127" s="87"/>
      <c r="AF127" s="87" t="s">
        <v>352</v>
      </c>
      <c r="AG127" s="87"/>
      <c r="AH127" s="87" t="s">
        <v>353</v>
      </c>
      <c r="AI127" s="87"/>
      <c r="AJ127" s="87" t="s">
        <v>2</v>
      </c>
      <c r="AK127" s="87"/>
      <c r="AL127" s="87"/>
      <c r="AM127" s="87" t="s">
        <v>352</v>
      </c>
      <c r="AN127" s="87"/>
      <c r="AO127" s="87" t="s">
        <v>353</v>
      </c>
      <c r="AP127" s="87"/>
      <c r="AQ127" s="87" t="s">
        <v>2</v>
      </c>
      <c r="AR127" s="87"/>
      <c r="AS127" s="87"/>
      <c r="AT127" s="87" t="s">
        <v>352</v>
      </c>
      <c r="AU127" s="87"/>
      <c r="AV127" s="87" t="s">
        <v>353</v>
      </c>
      <c r="AW127" s="87"/>
      <c r="AX127" s="87"/>
      <c r="AY127" s="87"/>
      <c r="AZ127" s="87"/>
      <c r="BA127" s="87"/>
      <c r="BB127" s="87"/>
      <c r="BC127" s="87"/>
      <c r="BD127" s="87"/>
      <c r="BE127" s="87"/>
      <c r="BF127" s="87"/>
      <c r="BG127" s="87"/>
      <c r="BH127" s="87"/>
      <c r="BI127" s="87"/>
    </row>
    <row r="128" spans="1:61" ht="21.75" customHeight="1" x14ac:dyDescent="0.15">
      <c r="A128" s="90"/>
      <c r="B128" s="86" t="s">
        <v>354</v>
      </c>
      <c r="C128" s="86"/>
      <c r="D128" s="86"/>
      <c r="E128" s="88" t="s">
        <v>355</v>
      </c>
      <c r="F128" s="88"/>
      <c r="G128" s="88"/>
      <c r="H128" s="86" t="s">
        <v>354</v>
      </c>
      <c r="I128" s="86"/>
      <c r="J128" s="86"/>
      <c r="K128" s="88" t="s">
        <v>355</v>
      </c>
      <c r="L128" s="88"/>
      <c r="M128" s="88"/>
      <c r="N128" s="86" t="s">
        <v>354</v>
      </c>
      <c r="O128" s="86"/>
      <c r="P128" s="86"/>
      <c r="Q128" s="88" t="s">
        <v>355</v>
      </c>
      <c r="R128" s="88"/>
      <c r="S128" s="88"/>
      <c r="T128" s="86" t="s">
        <v>354</v>
      </c>
      <c r="U128" s="86"/>
      <c r="V128" s="86"/>
      <c r="W128" s="86" t="s">
        <v>354</v>
      </c>
      <c r="X128" s="86"/>
      <c r="Y128" s="86"/>
      <c r="Z128" s="86" t="s">
        <v>354</v>
      </c>
      <c r="AA128" s="86"/>
      <c r="AB128" s="86"/>
      <c r="AC128" s="86" t="s">
        <v>354</v>
      </c>
      <c r="AD128" s="86"/>
      <c r="AE128" s="86"/>
      <c r="AF128" s="86" t="s">
        <v>354</v>
      </c>
      <c r="AG128" s="86"/>
      <c r="AH128" s="86" t="s">
        <v>354</v>
      </c>
      <c r="AI128" s="86"/>
      <c r="AJ128" s="86" t="s">
        <v>354</v>
      </c>
      <c r="AK128" s="86"/>
      <c r="AL128" s="86"/>
      <c r="AM128" s="86" t="s">
        <v>354</v>
      </c>
      <c r="AN128" s="86"/>
      <c r="AO128" s="86" t="s">
        <v>354</v>
      </c>
      <c r="AP128" s="86"/>
      <c r="AQ128" s="86" t="s">
        <v>354</v>
      </c>
      <c r="AR128" s="86"/>
      <c r="AS128" s="86"/>
      <c r="AT128" s="86" t="s">
        <v>354</v>
      </c>
      <c r="AU128" s="86"/>
      <c r="AV128" s="86" t="s">
        <v>354</v>
      </c>
      <c r="AW128" s="86"/>
      <c r="AX128" s="86" t="s">
        <v>354</v>
      </c>
      <c r="AY128" s="86"/>
      <c r="AZ128" s="86"/>
      <c r="BA128" s="86" t="s">
        <v>354</v>
      </c>
      <c r="BB128" s="86"/>
      <c r="BC128" s="86"/>
      <c r="BD128" s="86" t="s">
        <v>354</v>
      </c>
      <c r="BE128" s="86"/>
      <c r="BF128" s="86"/>
      <c r="BG128" s="86" t="s">
        <v>354</v>
      </c>
      <c r="BH128" s="86"/>
      <c r="BI128" s="86"/>
    </row>
    <row r="129" spans="1:61" ht="12" customHeight="1" x14ac:dyDescent="0.15">
      <c r="A129" s="56" t="s">
        <v>319</v>
      </c>
      <c r="B129" s="82">
        <v>39</v>
      </c>
      <c r="C129" s="82"/>
      <c r="D129" s="82"/>
      <c r="E129" s="82">
        <f>K129+Q129</f>
        <v>1404</v>
      </c>
      <c r="F129" s="82"/>
      <c r="G129" s="82"/>
      <c r="H129" s="82" t="s">
        <v>356</v>
      </c>
      <c r="I129" s="82"/>
      <c r="J129" s="82"/>
      <c r="K129" s="82">
        <v>612</v>
      </c>
      <c r="L129" s="82"/>
      <c r="M129" s="82"/>
      <c r="N129" s="82">
        <v>22</v>
      </c>
      <c r="O129" s="82"/>
      <c r="P129" s="82"/>
      <c r="Q129" s="82">
        <v>792</v>
      </c>
      <c r="R129" s="82"/>
      <c r="S129" s="82"/>
      <c r="T129" s="82">
        <v>2</v>
      </c>
      <c r="U129" s="82"/>
      <c r="V129" s="82"/>
      <c r="W129" s="82"/>
      <c r="X129" s="82"/>
      <c r="Y129" s="82"/>
      <c r="Z129" s="82">
        <v>2</v>
      </c>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t="s">
        <v>357</v>
      </c>
      <c r="BE129" s="82"/>
      <c r="BF129" s="82"/>
      <c r="BG129" s="82" t="s">
        <v>358</v>
      </c>
      <c r="BH129" s="82"/>
      <c r="BI129" s="82"/>
    </row>
    <row r="130" spans="1:61" ht="12" customHeight="1" x14ac:dyDescent="0.15">
      <c r="A130" s="56" t="s">
        <v>320</v>
      </c>
      <c r="B130" s="82">
        <v>31</v>
      </c>
      <c r="C130" s="82"/>
      <c r="D130" s="82"/>
      <c r="E130" s="82">
        <f t="shared" ref="E130:E132" si="0">K130+Q130</f>
        <v>1116</v>
      </c>
      <c r="F130" s="82"/>
      <c r="G130" s="82"/>
      <c r="H130" s="82">
        <v>13</v>
      </c>
      <c r="I130" s="82"/>
      <c r="J130" s="82"/>
      <c r="K130" s="82">
        <v>468</v>
      </c>
      <c r="L130" s="82"/>
      <c r="M130" s="82"/>
      <c r="N130" s="82">
        <v>18</v>
      </c>
      <c r="O130" s="82"/>
      <c r="P130" s="82"/>
      <c r="Q130" s="82">
        <v>648</v>
      </c>
      <c r="R130" s="82"/>
      <c r="S130" s="82"/>
      <c r="T130" s="82" t="s">
        <v>359</v>
      </c>
      <c r="U130" s="82"/>
      <c r="V130" s="82"/>
      <c r="W130" s="82" t="s">
        <v>360</v>
      </c>
      <c r="X130" s="82"/>
      <c r="Y130" s="82"/>
      <c r="Z130" s="82" t="s">
        <v>360</v>
      </c>
      <c r="AA130" s="82"/>
      <c r="AB130" s="82"/>
      <c r="AC130" s="82">
        <v>3</v>
      </c>
      <c r="AD130" s="82"/>
      <c r="AE130" s="82"/>
      <c r="AF130" s="82">
        <v>3</v>
      </c>
      <c r="AG130" s="82"/>
      <c r="AH130" s="82"/>
      <c r="AI130" s="82"/>
      <c r="AJ130" s="82">
        <v>5</v>
      </c>
      <c r="AK130" s="82"/>
      <c r="AL130" s="82"/>
      <c r="AM130" s="82"/>
      <c r="AN130" s="82"/>
      <c r="AO130" s="82">
        <v>5</v>
      </c>
      <c r="AP130" s="82"/>
      <c r="AQ130" s="82"/>
      <c r="AR130" s="82"/>
      <c r="AS130" s="82"/>
      <c r="AT130" s="82"/>
      <c r="AU130" s="82"/>
      <c r="AV130" s="82"/>
      <c r="AW130" s="82"/>
      <c r="AX130" s="82"/>
      <c r="AY130" s="82"/>
      <c r="AZ130" s="82"/>
      <c r="BA130" s="82"/>
      <c r="BB130" s="82"/>
      <c r="BC130" s="82"/>
      <c r="BD130" s="82" t="s">
        <v>357</v>
      </c>
      <c r="BE130" s="82"/>
      <c r="BF130" s="82"/>
      <c r="BG130" s="82" t="s">
        <v>358</v>
      </c>
      <c r="BH130" s="82"/>
      <c r="BI130" s="82"/>
    </row>
    <row r="131" spans="1:61" ht="12" customHeight="1" x14ac:dyDescent="0.15">
      <c r="A131" s="56" t="s">
        <v>321</v>
      </c>
      <c r="B131" s="82">
        <v>28</v>
      </c>
      <c r="C131" s="82"/>
      <c r="D131" s="82"/>
      <c r="E131" s="82">
        <f t="shared" si="0"/>
        <v>1188</v>
      </c>
      <c r="F131" s="82"/>
      <c r="G131" s="82"/>
      <c r="H131" s="82">
        <v>16</v>
      </c>
      <c r="I131" s="82"/>
      <c r="J131" s="82"/>
      <c r="K131" s="82">
        <v>576</v>
      </c>
      <c r="L131" s="82"/>
      <c r="M131" s="82"/>
      <c r="N131" s="82">
        <v>17</v>
      </c>
      <c r="O131" s="82"/>
      <c r="P131" s="82"/>
      <c r="Q131" s="82">
        <v>612</v>
      </c>
      <c r="R131" s="82"/>
      <c r="S131" s="82"/>
      <c r="T131" s="82" t="s">
        <v>359</v>
      </c>
      <c r="U131" s="82"/>
      <c r="V131" s="82"/>
      <c r="W131" s="82" t="s">
        <v>360</v>
      </c>
      <c r="X131" s="82"/>
      <c r="Y131" s="82"/>
      <c r="Z131" s="82" t="s">
        <v>360</v>
      </c>
      <c r="AA131" s="82"/>
      <c r="AB131" s="82"/>
      <c r="AC131" s="82">
        <v>3</v>
      </c>
      <c r="AD131" s="82"/>
      <c r="AE131" s="82"/>
      <c r="AF131" s="82"/>
      <c r="AG131" s="82"/>
      <c r="AH131" s="82">
        <v>3</v>
      </c>
      <c r="AI131" s="82"/>
      <c r="AJ131" s="82">
        <v>4</v>
      </c>
      <c r="AK131" s="82"/>
      <c r="AL131" s="82"/>
      <c r="AM131" s="82"/>
      <c r="AN131" s="82"/>
      <c r="AO131" s="82">
        <v>4</v>
      </c>
      <c r="AP131" s="82"/>
      <c r="AQ131" s="82"/>
      <c r="AR131" s="82"/>
      <c r="AS131" s="82"/>
      <c r="AT131" s="82"/>
      <c r="AU131" s="82"/>
      <c r="AV131" s="82"/>
      <c r="AW131" s="82"/>
      <c r="AX131" s="82"/>
      <c r="AY131" s="82"/>
      <c r="AZ131" s="82"/>
      <c r="BA131" s="82"/>
      <c r="BB131" s="82"/>
      <c r="BC131" s="82"/>
      <c r="BD131" s="82" t="s">
        <v>361</v>
      </c>
      <c r="BE131" s="82"/>
      <c r="BF131" s="82"/>
      <c r="BG131" s="82" t="s">
        <v>358</v>
      </c>
      <c r="BH131" s="82"/>
      <c r="BI131" s="82"/>
    </row>
    <row r="132" spans="1:61" ht="12" customHeight="1" x14ac:dyDescent="0.15">
      <c r="A132" s="56" t="s">
        <v>322</v>
      </c>
      <c r="B132" s="82">
        <v>21</v>
      </c>
      <c r="C132" s="82"/>
      <c r="D132" s="82"/>
      <c r="E132" s="82">
        <f t="shared" si="0"/>
        <v>720</v>
      </c>
      <c r="F132" s="82"/>
      <c r="G132" s="82"/>
      <c r="H132" s="82">
        <v>14</v>
      </c>
      <c r="I132" s="82"/>
      <c r="J132" s="82"/>
      <c r="K132" s="82">
        <v>504</v>
      </c>
      <c r="L132" s="82"/>
      <c r="M132" s="82"/>
      <c r="N132" s="82">
        <v>6</v>
      </c>
      <c r="O132" s="82"/>
      <c r="P132" s="82"/>
      <c r="Q132" s="82">
        <v>216</v>
      </c>
      <c r="R132" s="82"/>
      <c r="S132" s="82"/>
      <c r="T132" s="82" t="s">
        <v>360</v>
      </c>
      <c r="U132" s="82"/>
      <c r="V132" s="82"/>
      <c r="W132" s="82"/>
      <c r="X132" s="82"/>
      <c r="Y132" s="82"/>
      <c r="Z132" s="82" t="s">
        <v>360</v>
      </c>
      <c r="AA132" s="82"/>
      <c r="AB132" s="82"/>
      <c r="AC132" s="82">
        <v>2</v>
      </c>
      <c r="AD132" s="82"/>
      <c r="AE132" s="82"/>
      <c r="AF132" s="82">
        <v>2</v>
      </c>
      <c r="AG132" s="82"/>
      <c r="AH132" s="82"/>
      <c r="AI132" s="82"/>
      <c r="AJ132" s="82">
        <v>8</v>
      </c>
      <c r="AK132" s="82"/>
      <c r="AL132" s="82"/>
      <c r="AM132" s="82">
        <v>1</v>
      </c>
      <c r="AN132" s="82"/>
      <c r="AO132" s="82">
        <v>7</v>
      </c>
      <c r="AP132" s="82"/>
      <c r="AQ132" s="82" t="s">
        <v>362</v>
      </c>
      <c r="AR132" s="82"/>
      <c r="AS132" s="82"/>
      <c r="AT132" s="82"/>
      <c r="AU132" s="82"/>
      <c r="AV132" s="82" t="s">
        <v>362</v>
      </c>
      <c r="AW132" s="82"/>
      <c r="AX132" s="82" t="s">
        <v>362</v>
      </c>
      <c r="AY132" s="82"/>
      <c r="AZ132" s="82"/>
      <c r="BA132" s="82" t="s">
        <v>359</v>
      </c>
      <c r="BB132" s="82"/>
      <c r="BC132" s="82"/>
      <c r="BD132" s="82" t="s">
        <v>359</v>
      </c>
      <c r="BE132" s="82"/>
      <c r="BF132" s="82"/>
      <c r="BG132" s="82" t="s">
        <v>363</v>
      </c>
      <c r="BH132" s="82"/>
      <c r="BI132" s="82"/>
    </row>
    <row r="133" spans="1:61" ht="13.5" hidden="1" customHeight="1" x14ac:dyDescent="0.15">
      <c r="A133" s="56" t="s">
        <v>323</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row>
    <row r="134" spans="1:61" ht="13.5" hidden="1" customHeight="1" x14ac:dyDescent="0.15">
      <c r="A134" s="56" t="s">
        <v>324</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row>
    <row r="135" spans="1:61" ht="13.5" hidden="1" customHeight="1" x14ac:dyDescent="0.15">
      <c r="A135" s="56" t="s">
        <v>325</v>
      </c>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row>
    <row r="136" spans="1:61" ht="13.5" hidden="1" customHeight="1" x14ac:dyDescent="0.15">
      <c r="A136" s="56" t="s">
        <v>326</v>
      </c>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row>
    <row r="137" spans="1:61" ht="13.5" hidden="1" customHeight="1" x14ac:dyDescent="0.15">
      <c r="A137" s="56" t="s">
        <v>327</v>
      </c>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row>
    <row r="138" spans="1:61" ht="13.5" hidden="1" customHeight="1" x14ac:dyDescent="0.15">
      <c r="A138" s="56" t="s">
        <v>328</v>
      </c>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row>
    <row r="139" spans="1:61" ht="13.5" hidden="1" customHeight="1" x14ac:dyDescent="0.15">
      <c r="A139" s="56" t="s">
        <v>329</v>
      </c>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row>
    <row r="140" spans="1:61" ht="12" customHeight="1" x14ac:dyDescent="0.15">
      <c r="A140" s="64" t="s">
        <v>2</v>
      </c>
      <c r="B140" s="80">
        <v>119</v>
      </c>
      <c r="C140" s="80"/>
      <c r="D140" s="80"/>
      <c r="E140" s="80">
        <f>E129+E130+E131+E132</f>
        <v>4428</v>
      </c>
      <c r="F140" s="80"/>
      <c r="G140" s="80"/>
      <c r="H140" s="83"/>
      <c r="I140" s="84"/>
      <c r="J140" s="85"/>
      <c r="K140" s="80">
        <f>K129+K130+K131+K132</f>
        <v>2160</v>
      </c>
      <c r="L140" s="80"/>
      <c r="M140" s="80"/>
      <c r="N140" s="83"/>
      <c r="O140" s="84"/>
      <c r="P140" s="85"/>
      <c r="Q140" s="80">
        <f>Q129+Q130+Q131+Q132</f>
        <v>2268</v>
      </c>
      <c r="R140" s="80"/>
      <c r="S140" s="80"/>
      <c r="T140" s="80">
        <v>7</v>
      </c>
      <c r="U140" s="80"/>
      <c r="V140" s="80"/>
      <c r="W140" s="80"/>
      <c r="X140" s="80"/>
      <c r="Y140" s="80"/>
      <c r="Z140" s="80"/>
      <c r="AA140" s="80"/>
      <c r="AB140" s="80"/>
      <c r="AC140" s="80">
        <v>8</v>
      </c>
      <c r="AD140" s="80"/>
      <c r="AE140" s="80"/>
      <c r="AF140" s="80"/>
      <c r="AG140" s="80"/>
      <c r="AH140" s="80"/>
      <c r="AI140" s="80"/>
      <c r="AJ140" s="80">
        <v>17</v>
      </c>
      <c r="AK140" s="80"/>
      <c r="AL140" s="80"/>
      <c r="AM140" s="80"/>
      <c r="AN140" s="80"/>
      <c r="AO140" s="80"/>
      <c r="AP140" s="80"/>
      <c r="AQ140" s="80" t="s">
        <v>362</v>
      </c>
      <c r="AR140" s="80"/>
      <c r="AS140" s="80"/>
      <c r="AT140" s="80"/>
      <c r="AU140" s="80"/>
      <c r="AV140" s="80"/>
      <c r="AW140" s="80"/>
      <c r="AX140" s="80" t="s">
        <v>362</v>
      </c>
      <c r="AY140" s="80"/>
      <c r="AZ140" s="80"/>
      <c r="BA140" s="80" t="s">
        <v>359</v>
      </c>
      <c r="BB140" s="80"/>
      <c r="BC140" s="80"/>
      <c r="BD140" s="80" t="s">
        <v>364</v>
      </c>
      <c r="BE140" s="80"/>
      <c r="BF140" s="80"/>
      <c r="BG140" s="80" t="s">
        <v>365</v>
      </c>
      <c r="BH140" s="80"/>
      <c r="BI140" s="80"/>
    </row>
    <row r="141" spans="1:61" ht="3" customHeight="1" x14ac:dyDescent="0.1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77"/>
      <c r="BG141" s="77"/>
      <c r="BH141" s="77"/>
      <c r="BI141" s="77"/>
    </row>
    <row r="142" spans="1:61" ht="13.5" hidden="1" customHeight="1" x14ac:dyDescent="0.15">
      <c r="A142" s="75" t="s">
        <v>222</v>
      </c>
      <c r="B142" s="75" t="s">
        <v>366</v>
      </c>
      <c r="C142" s="75"/>
      <c r="D142" s="75"/>
      <c r="E142" s="75"/>
      <c r="F142" s="75"/>
      <c r="G142" s="75"/>
      <c r="H142" s="75"/>
      <c r="I142" s="75"/>
      <c r="J142" s="75"/>
      <c r="K142" s="75"/>
      <c r="L142" s="75"/>
      <c r="M142" s="75"/>
      <c r="N142" s="75"/>
      <c r="O142" s="75"/>
      <c r="P142" s="75"/>
      <c r="Q142" s="75"/>
      <c r="R142" s="75"/>
      <c r="S142" s="75"/>
      <c r="T142" s="75" t="s">
        <v>100</v>
      </c>
      <c r="U142" s="75"/>
      <c r="V142" s="75"/>
      <c r="W142" s="75"/>
      <c r="X142" s="75"/>
      <c r="Y142" s="75"/>
      <c r="Z142" s="75"/>
      <c r="AA142" s="75"/>
      <c r="AB142" s="75"/>
      <c r="AC142" s="75" t="s">
        <v>347</v>
      </c>
      <c r="AD142" s="75"/>
      <c r="AE142" s="75"/>
      <c r="AF142" s="75"/>
      <c r="AG142" s="75"/>
      <c r="AH142" s="75"/>
      <c r="AI142" s="75"/>
      <c r="AJ142" s="75"/>
      <c r="AK142" s="75"/>
      <c r="AL142" s="75"/>
      <c r="AM142" s="75"/>
      <c r="AN142" s="75"/>
      <c r="AO142" s="75"/>
      <c r="AP142" s="75"/>
      <c r="AQ142" s="75" t="s">
        <v>111</v>
      </c>
      <c r="AR142" s="75"/>
      <c r="AS142" s="75"/>
      <c r="AT142" s="75"/>
      <c r="AU142" s="75"/>
      <c r="AV142" s="75"/>
      <c r="AW142" s="75" t="s">
        <v>116</v>
      </c>
      <c r="AX142" s="75"/>
      <c r="AY142" s="75"/>
      <c r="AZ142" s="75" t="s">
        <v>2</v>
      </c>
      <c r="BA142" s="75"/>
      <c r="BB142" s="75"/>
      <c r="BC142" s="75" t="s">
        <v>367</v>
      </c>
      <c r="BD142" s="75"/>
      <c r="BE142" s="75"/>
      <c r="BF142" s="75"/>
      <c r="BG142" s="77" t="s">
        <v>368</v>
      </c>
      <c r="BH142" s="77"/>
      <c r="BI142" s="77"/>
    </row>
    <row r="143" spans="1:61" ht="13.5" hidden="1" customHeight="1" x14ac:dyDescent="0.1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t="s">
        <v>348</v>
      </c>
      <c r="AD143" s="75"/>
      <c r="AE143" s="75"/>
      <c r="AF143" s="75"/>
      <c r="AG143" s="75"/>
      <c r="AH143" s="75"/>
      <c r="AI143" s="75"/>
      <c r="AJ143" s="75" t="s">
        <v>349</v>
      </c>
      <c r="AK143" s="75"/>
      <c r="AL143" s="75"/>
      <c r="AM143" s="75"/>
      <c r="AN143" s="75"/>
      <c r="AO143" s="75"/>
      <c r="AP143" s="75"/>
      <c r="AQ143" s="75" t="s">
        <v>350</v>
      </c>
      <c r="AR143" s="75"/>
      <c r="AS143" s="75"/>
      <c r="AT143" s="75" t="s">
        <v>351</v>
      </c>
      <c r="AU143" s="75"/>
      <c r="AV143" s="75"/>
      <c r="AW143" s="75"/>
      <c r="AX143" s="76"/>
      <c r="AY143" s="75"/>
      <c r="AZ143" s="75"/>
      <c r="BA143" s="76"/>
      <c r="BB143" s="75"/>
      <c r="BC143" s="75"/>
      <c r="BD143" s="76"/>
      <c r="BE143" s="76"/>
      <c r="BF143" s="75"/>
      <c r="BG143" s="77"/>
      <c r="BH143" s="76"/>
      <c r="BI143" s="77"/>
    </row>
    <row r="144" spans="1:61" ht="13.5" hidden="1" customHeight="1" x14ac:dyDescent="0.15">
      <c r="A144" s="75"/>
      <c r="B144" s="75" t="s">
        <v>2</v>
      </c>
      <c r="C144" s="75"/>
      <c r="D144" s="75"/>
      <c r="E144" s="75"/>
      <c r="F144" s="75"/>
      <c r="G144" s="75"/>
      <c r="H144" s="75" t="s">
        <v>352</v>
      </c>
      <c r="I144" s="75"/>
      <c r="J144" s="75"/>
      <c r="K144" s="75"/>
      <c r="L144" s="75"/>
      <c r="M144" s="75"/>
      <c r="N144" s="75" t="s">
        <v>353</v>
      </c>
      <c r="O144" s="75"/>
      <c r="P144" s="75"/>
      <c r="Q144" s="75"/>
      <c r="R144" s="75"/>
      <c r="S144" s="75"/>
      <c r="T144" s="75" t="s">
        <v>2</v>
      </c>
      <c r="U144" s="75"/>
      <c r="V144" s="75"/>
      <c r="W144" s="75" t="s">
        <v>352</v>
      </c>
      <c r="X144" s="75"/>
      <c r="Y144" s="75"/>
      <c r="Z144" s="75" t="s">
        <v>353</v>
      </c>
      <c r="AA144" s="75"/>
      <c r="AB144" s="75"/>
      <c r="AC144" s="75" t="s">
        <v>2</v>
      </c>
      <c r="AD144" s="75"/>
      <c r="AE144" s="75"/>
      <c r="AF144" s="75" t="s">
        <v>352</v>
      </c>
      <c r="AG144" s="75"/>
      <c r="AH144" s="75" t="s">
        <v>353</v>
      </c>
      <c r="AI144" s="75"/>
      <c r="AJ144" s="75" t="s">
        <v>2</v>
      </c>
      <c r="AK144" s="75"/>
      <c r="AL144" s="75"/>
      <c r="AM144" s="75" t="s">
        <v>352</v>
      </c>
      <c r="AN144" s="75"/>
      <c r="AO144" s="75" t="s">
        <v>353</v>
      </c>
      <c r="AP144" s="75"/>
      <c r="AQ144" s="75"/>
      <c r="AR144" s="75"/>
      <c r="AS144" s="75"/>
      <c r="AT144" s="75"/>
      <c r="AU144" s="75"/>
      <c r="AV144" s="75"/>
      <c r="AW144" s="75"/>
      <c r="AX144" s="75"/>
      <c r="AY144" s="75"/>
      <c r="AZ144" s="75"/>
      <c r="BA144" s="75"/>
      <c r="BB144" s="75"/>
      <c r="BC144" s="75"/>
      <c r="BD144" s="76"/>
      <c r="BE144" s="76"/>
      <c r="BF144" s="75"/>
      <c r="BG144" s="77"/>
      <c r="BH144" s="76"/>
      <c r="BI144" s="77"/>
    </row>
    <row r="145" spans="1:61" ht="13.5" hidden="1" customHeight="1" x14ac:dyDescent="0.15">
      <c r="A145" s="75"/>
      <c r="B145" s="79" t="s">
        <v>354</v>
      </c>
      <c r="C145" s="79"/>
      <c r="D145" s="79"/>
      <c r="E145" s="79" t="s">
        <v>355</v>
      </c>
      <c r="F145" s="79"/>
      <c r="G145" s="79"/>
      <c r="H145" s="79" t="s">
        <v>354</v>
      </c>
      <c r="I145" s="79"/>
      <c r="J145" s="79"/>
      <c r="K145" s="79" t="s">
        <v>355</v>
      </c>
      <c r="L145" s="79"/>
      <c r="M145" s="79"/>
      <c r="N145" s="79" t="s">
        <v>354</v>
      </c>
      <c r="O145" s="79"/>
      <c r="P145" s="79"/>
      <c r="Q145" s="79" t="s">
        <v>355</v>
      </c>
      <c r="R145" s="79"/>
      <c r="S145" s="79"/>
      <c r="T145" s="79" t="s">
        <v>354</v>
      </c>
      <c r="U145" s="79"/>
      <c r="V145" s="79"/>
      <c r="W145" s="79" t="s">
        <v>354</v>
      </c>
      <c r="X145" s="79"/>
      <c r="Y145" s="79"/>
      <c r="Z145" s="79" t="s">
        <v>354</v>
      </c>
      <c r="AA145" s="79"/>
      <c r="AB145" s="79"/>
      <c r="AC145" s="79" t="s">
        <v>354</v>
      </c>
      <c r="AD145" s="79"/>
      <c r="AE145" s="79"/>
      <c r="AF145" s="79" t="s">
        <v>354</v>
      </c>
      <c r="AG145" s="79"/>
      <c r="AH145" s="79" t="s">
        <v>354</v>
      </c>
      <c r="AI145" s="79"/>
      <c r="AJ145" s="79" t="s">
        <v>354</v>
      </c>
      <c r="AK145" s="79"/>
      <c r="AL145" s="79"/>
      <c r="AM145" s="79" t="s">
        <v>354</v>
      </c>
      <c r="AN145" s="79"/>
      <c r="AO145" s="79" t="s">
        <v>354</v>
      </c>
      <c r="AP145" s="79"/>
      <c r="AQ145" s="79" t="s">
        <v>354</v>
      </c>
      <c r="AR145" s="79"/>
      <c r="AS145" s="79"/>
      <c r="AT145" s="79" t="s">
        <v>354</v>
      </c>
      <c r="AU145" s="79"/>
      <c r="AV145" s="79"/>
      <c r="AW145" s="79" t="s">
        <v>354</v>
      </c>
      <c r="AX145" s="79"/>
      <c r="AY145" s="79"/>
      <c r="AZ145" s="79" t="s">
        <v>354</v>
      </c>
      <c r="BA145" s="79"/>
      <c r="BB145" s="79"/>
      <c r="BC145" s="75"/>
      <c r="BD145" s="75"/>
      <c r="BE145" s="75"/>
      <c r="BF145" s="75"/>
      <c r="BG145" s="77"/>
      <c r="BH145" s="77"/>
      <c r="BI145" s="77"/>
    </row>
    <row r="146" spans="1:61" ht="13.5" hidden="1" customHeight="1" x14ac:dyDescent="0.15">
      <c r="A146" s="65" t="s">
        <v>319</v>
      </c>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2"/>
      <c r="BD146" s="72"/>
      <c r="BE146" s="72"/>
      <c r="BF146" s="72"/>
      <c r="BG146" s="72"/>
      <c r="BH146" s="72"/>
      <c r="BI146" s="72"/>
    </row>
    <row r="147" spans="1:61" ht="13.5" hidden="1" customHeight="1" x14ac:dyDescent="0.15">
      <c r="A147" s="65" t="s">
        <v>320</v>
      </c>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2"/>
      <c r="BD147" s="72"/>
      <c r="BE147" s="72"/>
      <c r="BF147" s="72"/>
      <c r="BG147" s="72"/>
      <c r="BH147" s="72"/>
      <c r="BI147" s="72"/>
    </row>
    <row r="148" spans="1:61" ht="13.5" hidden="1" customHeight="1" x14ac:dyDescent="0.15">
      <c r="A148" s="65" t="s">
        <v>321</v>
      </c>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2"/>
      <c r="BD148" s="72"/>
      <c r="BE148" s="72"/>
      <c r="BF148" s="72"/>
      <c r="BG148" s="72"/>
      <c r="BH148" s="72"/>
      <c r="BI148" s="72"/>
    </row>
    <row r="149" spans="1:61" ht="13.5" hidden="1" customHeight="1" x14ac:dyDescent="0.15">
      <c r="A149" s="65" t="s">
        <v>322</v>
      </c>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2"/>
      <c r="AG149" s="72"/>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2"/>
      <c r="BD149" s="72"/>
      <c r="BE149" s="72"/>
      <c r="BF149" s="72"/>
      <c r="BG149" s="72"/>
      <c r="BH149" s="72"/>
      <c r="BI149" s="72"/>
    </row>
    <row r="150" spans="1:61" ht="13.5" hidden="1" customHeight="1" x14ac:dyDescent="0.15">
      <c r="A150" s="65" t="s">
        <v>323</v>
      </c>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2"/>
      <c r="BD150" s="72"/>
      <c r="BE150" s="72"/>
      <c r="BF150" s="72"/>
      <c r="BG150" s="72"/>
      <c r="BH150" s="72"/>
      <c r="BI150" s="72"/>
    </row>
    <row r="151" spans="1:61" ht="13.5" hidden="1" customHeight="1" x14ac:dyDescent="0.15">
      <c r="A151" s="65" t="s">
        <v>324</v>
      </c>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2"/>
      <c r="BD151" s="72"/>
      <c r="BE151" s="72"/>
      <c r="BF151" s="72"/>
      <c r="BG151" s="72"/>
      <c r="BH151" s="72"/>
      <c r="BI151" s="72"/>
    </row>
    <row r="152" spans="1:61" ht="13.5" hidden="1" customHeight="1" x14ac:dyDescent="0.15">
      <c r="A152" s="65" t="s">
        <v>325</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2"/>
      <c r="BD152" s="72"/>
      <c r="BE152" s="72"/>
      <c r="BF152" s="72"/>
      <c r="BG152" s="72"/>
      <c r="BH152" s="72"/>
      <c r="BI152" s="72"/>
    </row>
    <row r="153" spans="1:61" ht="13.5" hidden="1" customHeight="1" x14ac:dyDescent="0.15">
      <c r="A153" s="65" t="s">
        <v>326</v>
      </c>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2"/>
      <c r="BD153" s="72"/>
      <c r="BE153" s="72"/>
      <c r="BF153" s="72"/>
      <c r="BG153" s="72"/>
      <c r="BH153" s="72"/>
      <c r="BI153" s="72"/>
    </row>
    <row r="154" spans="1:61" ht="13.5" hidden="1" customHeight="1" x14ac:dyDescent="0.15">
      <c r="A154" s="65" t="s">
        <v>327</v>
      </c>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2"/>
      <c r="BD154" s="72"/>
      <c r="BE154" s="72"/>
      <c r="BF154" s="72"/>
      <c r="BG154" s="72"/>
      <c r="BH154" s="72"/>
      <c r="BI154" s="72"/>
    </row>
    <row r="155" spans="1:61" ht="13.5" hidden="1" customHeight="1" x14ac:dyDescent="0.15">
      <c r="A155" s="65" t="s">
        <v>328</v>
      </c>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2"/>
      <c r="BD155" s="72"/>
      <c r="BE155" s="72"/>
      <c r="BF155" s="72"/>
      <c r="BG155" s="72"/>
      <c r="BH155" s="72"/>
      <c r="BI155" s="72"/>
    </row>
    <row r="156" spans="1:61" ht="13.5" hidden="1" customHeight="1" x14ac:dyDescent="0.15">
      <c r="A156" s="65" t="s">
        <v>329</v>
      </c>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2"/>
      <c r="BD156" s="72"/>
      <c r="BE156" s="72"/>
      <c r="BF156" s="72"/>
      <c r="BG156" s="72"/>
      <c r="BH156" s="72"/>
      <c r="BI156" s="72"/>
    </row>
    <row r="157" spans="1:61" ht="13.5" hidden="1" customHeight="1" x14ac:dyDescent="0.15">
      <c r="A157" s="66" t="s">
        <v>2</v>
      </c>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2"/>
      <c r="AP157" s="72"/>
      <c r="AQ157" s="78"/>
      <c r="AR157" s="78"/>
      <c r="AS157" s="78"/>
      <c r="AT157" s="78"/>
      <c r="AU157" s="78"/>
      <c r="AV157" s="78"/>
      <c r="AW157" s="78"/>
      <c r="AX157" s="78"/>
      <c r="AY157" s="78"/>
      <c r="AZ157" s="78"/>
      <c r="BA157" s="78"/>
      <c r="BB157" s="78"/>
      <c r="BC157" s="72"/>
      <c r="BD157" s="72"/>
      <c r="BE157" s="72"/>
      <c r="BF157" s="72"/>
      <c r="BG157" s="72"/>
      <c r="BH157" s="72"/>
      <c r="BI157" s="72"/>
    </row>
    <row r="158" spans="1:61" ht="13.5" hidden="1" customHeight="1" x14ac:dyDescent="0.15"/>
    <row r="159" spans="1:61" ht="13.5" hidden="1" customHeight="1" x14ac:dyDescent="0.15">
      <c r="A159" s="77" t="s">
        <v>222</v>
      </c>
      <c r="B159" s="75" t="s">
        <v>369</v>
      </c>
      <c r="C159" s="75"/>
      <c r="D159" s="75"/>
      <c r="E159" s="75"/>
      <c r="F159" s="75"/>
      <c r="G159" s="75"/>
      <c r="H159" s="75"/>
      <c r="I159" s="75"/>
      <c r="J159" s="75"/>
      <c r="K159" s="75"/>
      <c r="L159" s="75"/>
      <c r="M159" s="75"/>
      <c r="N159" s="75"/>
      <c r="O159" s="75"/>
      <c r="P159" s="75"/>
      <c r="Q159" s="75"/>
      <c r="R159" s="75"/>
      <c r="S159" s="75"/>
      <c r="T159" s="75" t="s">
        <v>100</v>
      </c>
      <c r="U159" s="75"/>
      <c r="V159" s="75"/>
      <c r="W159" s="75"/>
      <c r="X159" s="75"/>
      <c r="Y159" s="75"/>
      <c r="Z159" s="75"/>
      <c r="AA159" s="75"/>
      <c r="AB159" s="75"/>
      <c r="AC159" s="75" t="s">
        <v>347</v>
      </c>
      <c r="AD159" s="75"/>
      <c r="AE159" s="75"/>
      <c r="AF159" s="75"/>
      <c r="AG159" s="75"/>
      <c r="AH159" s="75"/>
      <c r="AI159" s="75"/>
      <c r="AJ159" s="75"/>
      <c r="AK159" s="75"/>
      <c r="AL159" s="75"/>
      <c r="AM159" s="75"/>
      <c r="AN159" s="75"/>
      <c r="AO159" s="75"/>
      <c r="AP159" s="75"/>
      <c r="AQ159" s="77" t="s">
        <v>111</v>
      </c>
      <c r="AR159" s="77"/>
      <c r="AS159" s="77"/>
      <c r="AT159" s="77" t="s">
        <v>116</v>
      </c>
      <c r="AU159" s="77"/>
      <c r="AV159" s="77"/>
      <c r="AW159" s="75" t="s">
        <v>2</v>
      </c>
      <c r="AX159" s="75"/>
      <c r="AY159" s="75"/>
      <c r="AZ159" s="75" t="s">
        <v>367</v>
      </c>
      <c r="BA159" s="75"/>
      <c r="BB159" s="75"/>
      <c r="BC159" s="75"/>
      <c r="BD159" s="77" t="s">
        <v>368</v>
      </c>
      <c r="BE159" s="77"/>
      <c r="BF159" s="77"/>
    </row>
    <row r="160" spans="1:61" ht="13.5" hidden="1" customHeight="1" x14ac:dyDescent="0.15">
      <c r="A160" s="77"/>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t="s">
        <v>370</v>
      </c>
      <c r="AD160" s="75"/>
      <c r="AE160" s="75"/>
      <c r="AF160" s="75"/>
      <c r="AG160" s="75"/>
      <c r="AH160" s="75"/>
      <c r="AI160" s="75"/>
      <c r="AJ160" s="75" t="s">
        <v>90</v>
      </c>
      <c r="AK160" s="75"/>
      <c r="AL160" s="75"/>
      <c r="AM160" s="75"/>
      <c r="AN160" s="75"/>
      <c r="AO160" s="75"/>
      <c r="AP160" s="75"/>
      <c r="AQ160" s="75" t="s">
        <v>351</v>
      </c>
      <c r="AR160" s="75"/>
      <c r="AS160" s="75"/>
      <c r="AT160" s="77"/>
      <c r="AU160" s="76"/>
      <c r="AV160" s="77"/>
      <c r="AW160" s="75"/>
      <c r="AX160" s="76"/>
      <c r="AY160" s="75"/>
      <c r="AZ160" s="75"/>
      <c r="BA160" s="76"/>
      <c r="BB160" s="76"/>
      <c r="BC160" s="75"/>
      <c r="BD160" s="77"/>
      <c r="BE160" s="76"/>
      <c r="BF160" s="77"/>
    </row>
    <row r="161" spans="1:59" ht="13.5" hidden="1" customHeight="1" x14ac:dyDescent="0.15">
      <c r="A161" s="77"/>
      <c r="B161" s="75" t="s">
        <v>2</v>
      </c>
      <c r="C161" s="75"/>
      <c r="D161" s="75"/>
      <c r="E161" s="75"/>
      <c r="F161" s="75"/>
      <c r="G161" s="75"/>
      <c r="H161" s="75" t="s">
        <v>352</v>
      </c>
      <c r="I161" s="75"/>
      <c r="J161" s="75"/>
      <c r="K161" s="75"/>
      <c r="L161" s="75"/>
      <c r="M161" s="75"/>
      <c r="N161" s="75" t="s">
        <v>353</v>
      </c>
      <c r="O161" s="75"/>
      <c r="P161" s="75"/>
      <c r="Q161" s="75"/>
      <c r="R161" s="75"/>
      <c r="S161" s="75"/>
      <c r="T161" s="75" t="s">
        <v>2</v>
      </c>
      <c r="U161" s="75"/>
      <c r="V161" s="75"/>
      <c r="W161" s="75" t="s">
        <v>352</v>
      </c>
      <c r="X161" s="75"/>
      <c r="Y161" s="75"/>
      <c r="Z161" s="75" t="s">
        <v>353</v>
      </c>
      <c r="AA161" s="75"/>
      <c r="AB161" s="75"/>
      <c r="AC161" s="75" t="s">
        <v>2</v>
      </c>
      <c r="AD161" s="75"/>
      <c r="AE161" s="75"/>
      <c r="AF161" s="75" t="s">
        <v>352</v>
      </c>
      <c r="AG161" s="75"/>
      <c r="AH161" s="75" t="s">
        <v>353</v>
      </c>
      <c r="AI161" s="75"/>
      <c r="AJ161" s="75" t="s">
        <v>2</v>
      </c>
      <c r="AK161" s="75"/>
      <c r="AL161" s="75"/>
      <c r="AM161" s="75" t="s">
        <v>352</v>
      </c>
      <c r="AN161" s="75"/>
      <c r="AO161" s="75" t="s">
        <v>353</v>
      </c>
      <c r="AP161" s="75"/>
      <c r="AQ161" s="75"/>
      <c r="AR161" s="75"/>
      <c r="AS161" s="75"/>
      <c r="AT161" s="77"/>
      <c r="AU161" s="77"/>
      <c r="AV161" s="77"/>
      <c r="AW161" s="75"/>
      <c r="AX161" s="75"/>
      <c r="AY161" s="75"/>
      <c r="AZ161" s="75"/>
      <c r="BA161" s="76"/>
      <c r="BB161" s="76"/>
      <c r="BC161" s="75"/>
      <c r="BD161" s="77"/>
      <c r="BE161" s="76"/>
      <c r="BF161" s="77"/>
    </row>
    <row r="162" spans="1:59" ht="13.5" hidden="1" customHeight="1" x14ac:dyDescent="0.15">
      <c r="A162" s="77"/>
      <c r="B162" s="73" t="s">
        <v>354</v>
      </c>
      <c r="C162" s="73"/>
      <c r="D162" s="73"/>
      <c r="E162" s="74" t="s">
        <v>371</v>
      </c>
      <c r="F162" s="74"/>
      <c r="G162" s="74"/>
      <c r="H162" s="73" t="s">
        <v>354</v>
      </c>
      <c r="I162" s="73"/>
      <c r="J162" s="73"/>
      <c r="K162" s="74" t="s">
        <v>371</v>
      </c>
      <c r="L162" s="74"/>
      <c r="M162" s="74"/>
      <c r="N162" s="73" t="s">
        <v>354</v>
      </c>
      <c r="O162" s="73"/>
      <c r="P162" s="73"/>
      <c r="Q162" s="74" t="s">
        <v>371</v>
      </c>
      <c r="R162" s="74"/>
      <c r="S162" s="74"/>
      <c r="T162" s="73" t="s">
        <v>354</v>
      </c>
      <c r="U162" s="73"/>
      <c r="V162" s="73"/>
      <c r="W162" s="73" t="s">
        <v>354</v>
      </c>
      <c r="X162" s="73"/>
      <c r="Y162" s="73"/>
      <c r="Z162" s="73" t="s">
        <v>354</v>
      </c>
      <c r="AA162" s="73"/>
      <c r="AB162" s="73"/>
      <c r="AC162" s="73" t="s">
        <v>354</v>
      </c>
      <c r="AD162" s="73"/>
      <c r="AE162" s="73"/>
      <c r="AF162" s="73" t="s">
        <v>354</v>
      </c>
      <c r="AG162" s="73"/>
      <c r="AH162" s="73" t="s">
        <v>354</v>
      </c>
      <c r="AI162" s="73"/>
      <c r="AJ162" s="73" t="s">
        <v>354</v>
      </c>
      <c r="AK162" s="73"/>
      <c r="AL162" s="73"/>
      <c r="AM162" s="73" t="s">
        <v>354</v>
      </c>
      <c r="AN162" s="73"/>
      <c r="AO162" s="73" t="s">
        <v>354</v>
      </c>
      <c r="AP162" s="73"/>
      <c r="AQ162" s="73" t="s">
        <v>354</v>
      </c>
      <c r="AR162" s="73"/>
      <c r="AS162" s="73"/>
      <c r="AT162" s="73" t="s">
        <v>354</v>
      </c>
      <c r="AU162" s="73"/>
      <c r="AV162" s="73"/>
      <c r="AW162" s="73" t="s">
        <v>354</v>
      </c>
      <c r="AX162" s="73"/>
      <c r="AY162" s="73"/>
      <c r="AZ162" s="75"/>
      <c r="BA162" s="75"/>
      <c r="BB162" s="75"/>
      <c r="BC162" s="75"/>
      <c r="BD162" s="77"/>
      <c r="BE162" s="77"/>
      <c r="BF162" s="77"/>
    </row>
    <row r="163" spans="1:59" ht="13.5" hidden="1" customHeight="1" x14ac:dyDescent="0.15">
      <c r="A163" s="53" t="s">
        <v>319</v>
      </c>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row>
    <row r="164" spans="1:59" ht="13.5" hidden="1" customHeight="1" x14ac:dyDescent="0.15">
      <c r="A164" s="53" t="s">
        <v>320</v>
      </c>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row>
    <row r="165" spans="1:59" ht="13.5" hidden="1" customHeight="1" x14ac:dyDescent="0.15">
      <c r="A165" s="53" t="s">
        <v>321</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row>
    <row r="166" spans="1:59" ht="13.5" hidden="1" customHeight="1" x14ac:dyDescent="0.15">
      <c r="A166" s="53" t="s">
        <v>322</v>
      </c>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row>
    <row r="167" spans="1:59" ht="13.5" hidden="1" customHeight="1" x14ac:dyDescent="0.15">
      <c r="A167" s="53" t="s">
        <v>323</v>
      </c>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row>
    <row r="168" spans="1:59" ht="13.5" hidden="1" customHeight="1" x14ac:dyDescent="0.15">
      <c r="A168" s="67" t="s">
        <v>2</v>
      </c>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2"/>
      <c r="AX168" s="72"/>
      <c r="AY168" s="72"/>
      <c r="AZ168" s="72"/>
      <c r="BA168" s="72"/>
      <c r="BB168" s="72"/>
      <c r="BC168" s="72"/>
      <c r="BD168" s="72"/>
      <c r="BE168" s="72"/>
      <c r="BF168" s="72"/>
    </row>
    <row r="169" spans="1:59" ht="13.5" hidden="1" customHeight="1" x14ac:dyDescent="0.15"/>
    <row r="170" spans="1:59" ht="13.5" hidden="1" customHeight="1" x14ac:dyDescent="0.15">
      <c r="A170" s="77" t="s">
        <v>222</v>
      </c>
      <c r="B170" s="75" t="s">
        <v>372</v>
      </c>
      <c r="C170" s="75"/>
      <c r="D170" s="75"/>
      <c r="E170" s="75"/>
      <c r="F170" s="75"/>
      <c r="G170" s="75"/>
      <c r="H170" s="75"/>
      <c r="I170" s="75"/>
      <c r="J170" s="75"/>
      <c r="K170" s="75"/>
      <c r="L170" s="75"/>
      <c r="M170" s="75"/>
      <c r="N170" s="75"/>
      <c r="O170" s="75"/>
      <c r="P170" s="75"/>
      <c r="Q170" s="75"/>
      <c r="R170" s="75"/>
      <c r="S170" s="75"/>
      <c r="T170" s="75" t="s">
        <v>100</v>
      </c>
      <c r="U170" s="75"/>
      <c r="V170" s="75"/>
      <c r="W170" s="75"/>
      <c r="X170" s="75"/>
      <c r="Y170" s="75"/>
      <c r="Z170" s="75"/>
      <c r="AA170" s="75"/>
      <c r="AB170" s="75"/>
      <c r="AC170" s="75" t="s">
        <v>347</v>
      </c>
      <c r="AD170" s="75"/>
      <c r="AE170" s="75"/>
      <c r="AF170" s="75"/>
      <c r="AG170" s="75"/>
      <c r="AH170" s="75"/>
      <c r="AI170" s="75"/>
      <c r="AJ170" s="77" t="s">
        <v>111</v>
      </c>
      <c r="AK170" s="77"/>
      <c r="AL170" s="77"/>
      <c r="AM170" s="77" t="s">
        <v>116</v>
      </c>
      <c r="AN170" s="77"/>
      <c r="AO170" s="77"/>
      <c r="AP170" s="75" t="s">
        <v>2</v>
      </c>
      <c r="AQ170" s="75"/>
      <c r="AR170" s="75"/>
      <c r="AS170" s="75" t="s">
        <v>367</v>
      </c>
      <c r="AT170" s="75"/>
      <c r="AU170" s="75"/>
      <c r="AV170" s="75"/>
      <c r="AW170" s="77" t="s">
        <v>368</v>
      </c>
      <c r="AX170" s="77"/>
      <c r="AY170" s="77"/>
      <c r="AZ170" s="68"/>
      <c r="BA170" s="69"/>
      <c r="BB170" s="69"/>
      <c r="BC170" s="70"/>
      <c r="BD170" s="70"/>
      <c r="BE170" s="69"/>
      <c r="BF170" s="70"/>
      <c r="BG170" s="69"/>
    </row>
    <row r="171" spans="1:59" ht="13.5" hidden="1" customHeight="1" x14ac:dyDescent="0.15">
      <c r="A171" s="77"/>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t="s">
        <v>90</v>
      </c>
      <c r="AD171" s="75"/>
      <c r="AE171" s="75"/>
      <c r="AF171" s="75"/>
      <c r="AG171" s="75"/>
      <c r="AH171" s="75"/>
      <c r="AI171" s="75"/>
      <c r="AJ171" s="75" t="s">
        <v>351</v>
      </c>
      <c r="AK171" s="75"/>
      <c r="AL171" s="75"/>
      <c r="AM171" s="77"/>
      <c r="AN171" s="76"/>
      <c r="AO171" s="77"/>
      <c r="AP171" s="75"/>
      <c r="AQ171" s="76"/>
      <c r="AR171" s="75"/>
      <c r="AS171" s="75"/>
      <c r="AT171" s="76"/>
      <c r="AU171" s="76"/>
      <c r="AV171" s="75"/>
      <c r="AW171" s="77"/>
      <c r="AX171" s="76"/>
      <c r="AY171" s="77"/>
      <c r="AZ171" s="70"/>
      <c r="BA171" s="69"/>
      <c r="BB171" s="69"/>
      <c r="BC171" s="70"/>
      <c r="BD171" s="69"/>
      <c r="BE171" s="69"/>
      <c r="BF171" s="70"/>
      <c r="BG171" s="69"/>
    </row>
    <row r="172" spans="1:59" ht="13.5" hidden="1" customHeight="1" x14ac:dyDescent="0.15">
      <c r="A172" s="77"/>
      <c r="B172" s="75" t="s">
        <v>2</v>
      </c>
      <c r="C172" s="75"/>
      <c r="D172" s="75"/>
      <c r="E172" s="75"/>
      <c r="F172" s="75"/>
      <c r="G172" s="75"/>
      <c r="H172" s="75" t="s">
        <v>352</v>
      </c>
      <c r="I172" s="75"/>
      <c r="J172" s="75"/>
      <c r="K172" s="75"/>
      <c r="L172" s="75"/>
      <c r="M172" s="75"/>
      <c r="N172" s="75" t="s">
        <v>353</v>
      </c>
      <c r="O172" s="75"/>
      <c r="P172" s="75"/>
      <c r="Q172" s="75"/>
      <c r="R172" s="75"/>
      <c r="S172" s="75"/>
      <c r="T172" s="75" t="s">
        <v>2</v>
      </c>
      <c r="U172" s="75"/>
      <c r="V172" s="75"/>
      <c r="W172" s="75" t="s">
        <v>352</v>
      </c>
      <c r="X172" s="75"/>
      <c r="Y172" s="75"/>
      <c r="Z172" s="75" t="s">
        <v>353</v>
      </c>
      <c r="AA172" s="75"/>
      <c r="AB172" s="75"/>
      <c r="AC172" s="75" t="s">
        <v>2</v>
      </c>
      <c r="AD172" s="75"/>
      <c r="AE172" s="75"/>
      <c r="AF172" s="75" t="s">
        <v>352</v>
      </c>
      <c r="AG172" s="75"/>
      <c r="AH172" s="75" t="s">
        <v>353</v>
      </c>
      <c r="AI172" s="75"/>
      <c r="AJ172" s="75"/>
      <c r="AK172" s="75"/>
      <c r="AL172" s="75"/>
      <c r="AM172" s="77"/>
      <c r="AN172" s="77"/>
      <c r="AO172" s="77"/>
      <c r="AP172" s="75"/>
      <c r="AQ172" s="75"/>
      <c r="AR172" s="75"/>
      <c r="AS172" s="75"/>
      <c r="AT172" s="76"/>
      <c r="AU172" s="76"/>
      <c r="AV172" s="75"/>
      <c r="AW172" s="77"/>
      <c r="AX172" s="76"/>
      <c r="AY172" s="77"/>
      <c r="AZ172" s="70"/>
      <c r="BA172" s="69"/>
      <c r="BB172" s="69"/>
      <c r="BC172" s="70"/>
      <c r="BD172" s="69"/>
      <c r="BE172" s="69"/>
      <c r="BF172" s="70"/>
      <c r="BG172" s="69"/>
    </row>
    <row r="173" spans="1:59" ht="13.5" hidden="1" customHeight="1" x14ac:dyDescent="0.15">
      <c r="A173" s="77"/>
      <c r="B173" s="73" t="s">
        <v>354</v>
      </c>
      <c r="C173" s="73"/>
      <c r="D173" s="73"/>
      <c r="E173" s="74" t="s">
        <v>371</v>
      </c>
      <c r="F173" s="74"/>
      <c r="G173" s="74"/>
      <c r="H173" s="73" t="s">
        <v>354</v>
      </c>
      <c r="I173" s="73"/>
      <c r="J173" s="73"/>
      <c r="K173" s="74" t="s">
        <v>371</v>
      </c>
      <c r="L173" s="74"/>
      <c r="M173" s="74"/>
      <c r="N173" s="73" t="s">
        <v>354</v>
      </c>
      <c r="O173" s="73"/>
      <c r="P173" s="73"/>
      <c r="Q173" s="74" t="s">
        <v>371</v>
      </c>
      <c r="R173" s="74"/>
      <c r="S173" s="74"/>
      <c r="T173" s="73" t="s">
        <v>354</v>
      </c>
      <c r="U173" s="73"/>
      <c r="V173" s="73"/>
      <c r="W173" s="73" t="s">
        <v>354</v>
      </c>
      <c r="X173" s="73"/>
      <c r="Y173" s="73"/>
      <c r="Z173" s="73" t="s">
        <v>354</v>
      </c>
      <c r="AA173" s="73"/>
      <c r="AB173" s="73"/>
      <c r="AC173" s="73" t="s">
        <v>354</v>
      </c>
      <c r="AD173" s="73"/>
      <c r="AE173" s="73"/>
      <c r="AF173" s="73" t="s">
        <v>354</v>
      </c>
      <c r="AG173" s="73"/>
      <c r="AH173" s="73" t="s">
        <v>354</v>
      </c>
      <c r="AI173" s="73"/>
      <c r="AJ173" s="73" t="s">
        <v>354</v>
      </c>
      <c r="AK173" s="73"/>
      <c r="AL173" s="73"/>
      <c r="AM173" s="73" t="s">
        <v>354</v>
      </c>
      <c r="AN173" s="73"/>
      <c r="AO173" s="73"/>
      <c r="AP173" s="73" t="s">
        <v>354</v>
      </c>
      <c r="AQ173" s="73"/>
      <c r="AR173" s="73"/>
      <c r="AS173" s="75"/>
      <c r="AT173" s="75"/>
      <c r="AU173" s="75"/>
      <c r="AV173" s="75"/>
      <c r="AW173" s="77"/>
      <c r="AX173" s="77"/>
      <c r="AY173" s="77"/>
      <c r="AZ173" s="70"/>
      <c r="BA173" s="69"/>
      <c r="BB173" s="69"/>
      <c r="BC173" s="70"/>
      <c r="BD173" s="69"/>
      <c r="BE173" s="69"/>
      <c r="BF173" s="70"/>
      <c r="BG173" s="69"/>
    </row>
    <row r="174" spans="1:59" ht="13.5" hidden="1" customHeight="1" x14ac:dyDescent="0.15">
      <c r="A174" s="53" t="s">
        <v>319</v>
      </c>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0"/>
      <c r="BA174" s="69"/>
      <c r="BB174" s="69"/>
      <c r="BC174" s="70"/>
      <c r="BD174" s="70"/>
      <c r="BE174" s="69"/>
      <c r="BF174" s="70"/>
      <c r="BG174" s="69"/>
    </row>
    <row r="175" spans="1:59" ht="13.5" hidden="1" customHeight="1" x14ac:dyDescent="0.15">
      <c r="A175" s="53" t="s">
        <v>320</v>
      </c>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0"/>
      <c r="BA175" s="69"/>
      <c r="BB175" s="69"/>
      <c r="BC175" s="70"/>
      <c r="BD175" s="70"/>
      <c r="BE175" s="69"/>
      <c r="BF175" s="70"/>
      <c r="BG175" s="69"/>
    </row>
    <row r="176" spans="1:59" ht="13.5" hidden="1" customHeight="1" x14ac:dyDescent="0.15">
      <c r="A176" s="53" t="s">
        <v>321</v>
      </c>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0"/>
      <c r="BA176" s="69"/>
      <c r="BB176" s="69"/>
      <c r="BC176" s="70"/>
      <c r="BD176" s="70"/>
      <c r="BE176" s="69"/>
      <c r="BF176" s="70"/>
      <c r="BG176" s="69"/>
    </row>
    <row r="177" spans="1:59" ht="13.5" hidden="1" customHeight="1" x14ac:dyDescent="0.15">
      <c r="A177" s="53" t="s">
        <v>322</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0"/>
      <c r="BA177" s="69"/>
      <c r="BB177" s="69"/>
      <c r="BC177" s="70"/>
      <c r="BD177" s="70"/>
      <c r="BE177" s="69"/>
      <c r="BF177" s="70"/>
      <c r="BG177" s="69"/>
    </row>
    <row r="178" spans="1:59" ht="13.5" hidden="1" customHeight="1" x14ac:dyDescent="0.15">
      <c r="A178" s="53" t="s">
        <v>323</v>
      </c>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0"/>
      <c r="BA178" s="69"/>
      <c r="BB178" s="69"/>
      <c r="BC178" s="70"/>
      <c r="BD178" s="70"/>
      <c r="BE178" s="69"/>
      <c r="BF178" s="70"/>
      <c r="BG178" s="69"/>
    </row>
    <row r="179" spans="1:59" ht="13.5" hidden="1" customHeight="1" x14ac:dyDescent="0.15">
      <c r="A179" s="67" t="s">
        <v>2</v>
      </c>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2"/>
      <c r="AQ179" s="72"/>
      <c r="AR179" s="72"/>
      <c r="AS179" s="72"/>
      <c r="AT179" s="72"/>
      <c r="AU179" s="72"/>
      <c r="AV179" s="72"/>
      <c r="AW179" s="72"/>
      <c r="AX179" s="72"/>
      <c r="AY179" s="72"/>
      <c r="AZ179" s="70"/>
      <c r="BA179" s="69"/>
      <c r="BB179" s="69"/>
      <c r="BC179" s="70"/>
      <c r="BD179" s="70"/>
      <c r="BE179" s="69"/>
      <c r="BF179" s="70"/>
      <c r="BG179" s="69"/>
    </row>
  </sheetData>
  <mergeCells count="2125">
    <mergeCell ref="J3:J4"/>
    <mergeCell ref="K3:M3"/>
    <mergeCell ref="F7:F8"/>
    <mergeCell ref="G7:G8"/>
    <mergeCell ref="H7:H8"/>
    <mergeCell ref="I7:I8"/>
    <mergeCell ref="J7:J8"/>
    <mergeCell ref="K7:K8"/>
    <mergeCell ref="AS3:AS4"/>
    <mergeCell ref="AT3:AV3"/>
    <mergeCell ref="AW3:AW4"/>
    <mergeCell ref="AX3:BA3"/>
    <mergeCell ref="B6:BA6"/>
    <mergeCell ref="A7:A8"/>
    <mergeCell ref="B7:B8"/>
    <mergeCell ref="C7:C8"/>
    <mergeCell ref="D7:D8"/>
    <mergeCell ref="E7:E8"/>
    <mergeCell ref="AB3:AE3"/>
    <mergeCell ref="AF3:AF4"/>
    <mergeCell ref="AG3:AI3"/>
    <mergeCell ref="AJ3:AJ4"/>
    <mergeCell ref="AK3:AN3"/>
    <mergeCell ref="AO3:AR3"/>
    <mergeCell ref="O3:R3"/>
    <mergeCell ref="S3:S4"/>
    <mergeCell ref="T3:V3"/>
    <mergeCell ref="W3:W4"/>
    <mergeCell ref="X3:Z3"/>
    <mergeCell ref="AA3:AA4"/>
    <mergeCell ref="A3:A5"/>
    <mergeCell ref="B3:E3"/>
    <mergeCell ref="F3:F4"/>
    <mergeCell ref="G3:I3"/>
    <mergeCell ref="AH7:AH8"/>
    <mergeCell ref="AI7:AI8"/>
    <mergeCell ref="X7:X8"/>
    <mergeCell ref="Y7:Y8"/>
    <mergeCell ref="Z7:Z8"/>
    <mergeCell ref="AA7:AA8"/>
    <mergeCell ref="AB7:AB8"/>
    <mergeCell ref="AC7:AC8"/>
    <mergeCell ref="R7:R8"/>
    <mergeCell ref="S7:S8"/>
    <mergeCell ref="T7:T8"/>
    <mergeCell ref="U7:U8"/>
    <mergeCell ref="V7:V8"/>
    <mergeCell ref="W7:W8"/>
    <mergeCell ref="L7:L8"/>
    <mergeCell ref="M7:M8"/>
    <mergeCell ref="N7:N8"/>
    <mergeCell ref="O7:O8"/>
    <mergeCell ref="P7:P8"/>
    <mergeCell ref="Q7:Q8"/>
    <mergeCell ref="B9:BA9"/>
    <mergeCell ref="A10:A11"/>
    <mergeCell ref="B10:B11"/>
    <mergeCell ref="C10:C11"/>
    <mergeCell ref="D10:D11"/>
    <mergeCell ref="E10:E11"/>
    <mergeCell ref="F10:F11"/>
    <mergeCell ref="G10:G11"/>
    <mergeCell ref="H10:H11"/>
    <mergeCell ref="I10:I11"/>
    <mergeCell ref="AV7:AV8"/>
    <mergeCell ref="AW7:AW8"/>
    <mergeCell ref="AX7:AX8"/>
    <mergeCell ref="AY7:AY8"/>
    <mergeCell ref="AZ7:AZ8"/>
    <mergeCell ref="BA7:BA8"/>
    <mergeCell ref="AP7:AP8"/>
    <mergeCell ref="AQ7:AQ8"/>
    <mergeCell ref="AR7:AR8"/>
    <mergeCell ref="AS7:AS8"/>
    <mergeCell ref="AT7:AT8"/>
    <mergeCell ref="AU7:AU8"/>
    <mergeCell ref="AJ7:AJ8"/>
    <mergeCell ref="AK7:AK8"/>
    <mergeCell ref="AL7:AL8"/>
    <mergeCell ref="AM7:AM8"/>
    <mergeCell ref="AN7:AN8"/>
    <mergeCell ref="AO7:AO8"/>
    <mergeCell ref="AD7:AD8"/>
    <mergeCell ref="AE7:AE8"/>
    <mergeCell ref="AF7:AF8"/>
    <mergeCell ref="AG7:AG8"/>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Z10:AZ11"/>
    <mergeCell ref="BA10:BA11"/>
    <mergeCell ref="B12:BA12"/>
    <mergeCell ref="A13:A14"/>
    <mergeCell ref="B13:B14"/>
    <mergeCell ref="C13:C14"/>
    <mergeCell ref="D13:D14"/>
    <mergeCell ref="E13:E14"/>
    <mergeCell ref="F13:F14"/>
    <mergeCell ref="G13:G14"/>
    <mergeCell ref="AT10:AT11"/>
    <mergeCell ref="AU10:AU11"/>
    <mergeCell ref="AV10:AV11"/>
    <mergeCell ref="AW10:AW11"/>
    <mergeCell ref="AX10:AX11"/>
    <mergeCell ref="AY10:AY11"/>
    <mergeCell ref="AN10:AN11"/>
    <mergeCell ref="AO10:AO11"/>
    <mergeCell ref="AP10:AP11"/>
    <mergeCell ref="AQ10:AQ11"/>
    <mergeCell ref="AR10:AR11"/>
    <mergeCell ref="AS10:AS11"/>
    <mergeCell ref="AH10:AH11"/>
    <mergeCell ref="AI10:AI11"/>
    <mergeCell ref="AJ10:AJ11"/>
    <mergeCell ref="AK10:AK11"/>
    <mergeCell ref="AL10:AL11"/>
    <mergeCell ref="AM10:AM11"/>
    <mergeCell ref="AB10:AB11"/>
    <mergeCell ref="AC10:AC11"/>
    <mergeCell ref="AD10:AD11"/>
    <mergeCell ref="AE10:AE11"/>
    <mergeCell ref="A16:A17"/>
    <mergeCell ref="B16:B17"/>
    <mergeCell ref="C16:C17"/>
    <mergeCell ref="D16:D17"/>
    <mergeCell ref="E16:E17"/>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L16:L17"/>
    <mergeCell ref="M16:M17"/>
    <mergeCell ref="N16:N17"/>
    <mergeCell ref="O16:O17"/>
    <mergeCell ref="P16:P17"/>
    <mergeCell ref="Q16:Q17"/>
    <mergeCell ref="F16:F17"/>
    <mergeCell ref="G16:G17"/>
    <mergeCell ref="H16:H17"/>
    <mergeCell ref="I16:I17"/>
    <mergeCell ref="J16:J17"/>
    <mergeCell ref="K16:K17"/>
    <mergeCell ref="AX13:AX14"/>
    <mergeCell ref="AY13:AY14"/>
    <mergeCell ref="AZ13:AZ14"/>
    <mergeCell ref="BA13:BA14"/>
    <mergeCell ref="B15:BA15"/>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D16:AD17"/>
    <mergeCell ref="AE16:AE17"/>
    <mergeCell ref="AF16:AF17"/>
    <mergeCell ref="AG16:AG17"/>
    <mergeCell ref="AH16:AH17"/>
    <mergeCell ref="AI16:AI17"/>
    <mergeCell ref="X16:X17"/>
    <mergeCell ref="Y16:Y17"/>
    <mergeCell ref="Z16:Z17"/>
    <mergeCell ref="AA16:AA17"/>
    <mergeCell ref="AB16:AB17"/>
    <mergeCell ref="AC16:AC17"/>
    <mergeCell ref="R16:R17"/>
    <mergeCell ref="S16:S17"/>
    <mergeCell ref="T16:T17"/>
    <mergeCell ref="U16:U17"/>
    <mergeCell ref="V16:V17"/>
    <mergeCell ref="W16:W17"/>
    <mergeCell ref="AV16:AV17"/>
    <mergeCell ref="AW16:AW17"/>
    <mergeCell ref="AX16:AX17"/>
    <mergeCell ref="AY16:AY17"/>
    <mergeCell ref="AZ16:AZ17"/>
    <mergeCell ref="BA16:BA17"/>
    <mergeCell ref="AP16:AP17"/>
    <mergeCell ref="AQ16:AQ17"/>
    <mergeCell ref="AR16:AR17"/>
    <mergeCell ref="AS16:AS17"/>
    <mergeCell ref="AT16:AT17"/>
    <mergeCell ref="AU16:AU17"/>
    <mergeCell ref="AJ16:AJ17"/>
    <mergeCell ref="AK16:AK17"/>
    <mergeCell ref="AL16:AL17"/>
    <mergeCell ref="AM16:AM17"/>
    <mergeCell ref="AN16:AN17"/>
    <mergeCell ref="AO16:AO17"/>
    <mergeCell ref="P19:P20"/>
    <mergeCell ref="Q19:Q20"/>
    <mergeCell ref="R19:R20"/>
    <mergeCell ref="S19:S20"/>
    <mergeCell ref="T19:T20"/>
    <mergeCell ref="U19:U20"/>
    <mergeCell ref="J19:J20"/>
    <mergeCell ref="K19:K20"/>
    <mergeCell ref="L19:L20"/>
    <mergeCell ref="M19:M20"/>
    <mergeCell ref="N19:N20"/>
    <mergeCell ref="O19:O20"/>
    <mergeCell ref="B18:BA18"/>
    <mergeCell ref="A19:A20"/>
    <mergeCell ref="B19:B20"/>
    <mergeCell ref="C19:C20"/>
    <mergeCell ref="D19:D20"/>
    <mergeCell ref="E19:E20"/>
    <mergeCell ref="F19:F20"/>
    <mergeCell ref="G19:G20"/>
    <mergeCell ref="H19:H20"/>
    <mergeCell ref="I19:I20"/>
    <mergeCell ref="AR19:AR20"/>
    <mergeCell ref="AS19:AS20"/>
    <mergeCell ref="AH19:AH20"/>
    <mergeCell ref="AI19:AI20"/>
    <mergeCell ref="AJ19:AJ20"/>
    <mergeCell ref="AK19:AK20"/>
    <mergeCell ref="AL19:AL20"/>
    <mergeCell ref="AM19:AM20"/>
    <mergeCell ref="AB19:AB20"/>
    <mergeCell ref="AC19:AC20"/>
    <mergeCell ref="AD19:AD20"/>
    <mergeCell ref="AE19:AE20"/>
    <mergeCell ref="AF19:AF20"/>
    <mergeCell ref="AG19:AG20"/>
    <mergeCell ref="V19:V20"/>
    <mergeCell ref="W19:W20"/>
    <mergeCell ref="X19:X20"/>
    <mergeCell ref="Y19:Y20"/>
    <mergeCell ref="Z19:Z20"/>
    <mergeCell ref="AA19:AA20"/>
    <mergeCell ref="O22:O23"/>
    <mergeCell ref="P22:P23"/>
    <mergeCell ref="Q22:Q23"/>
    <mergeCell ref="R22:R23"/>
    <mergeCell ref="S22:S23"/>
    <mergeCell ref="T22:T23"/>
    <mergeCell ref="I22:I23"/>
    <mergeCell ref="J22:J23"/>
    <mergeCell ref="K22:K23"/>
    <mergeCell ref="L22:L23"/>
    <mergeCell ref="M22:M23"/>
    <mergeCell ref="N22:N23"/>
    <mergeCell ref="AZ19:AZ20"/>
    <mergeCell ref="BA19:BA20"/>
    <mergeCell ref="A22:A23"/>
    <mergeCell ref="B22:B23"/>
    <mergeCell ref="C22:C23"/>
    <mergeCell ref="D22:D23"/>
    <mergeCell ref="E22:E23"/>
    <mergeCell ref="F22:F23"/>
    <mergeCell ref="G22:G23"/>
    <mergeCell ref="H22:H23"/>
    <mergeCell ref="AT19:AT20"/>
    <mergeCell ref="AU19:AU20"/>
    <mergeCell ref="AV19:AV20"/>
    <mergeCell ref="AW19:AW20"/>
    <mergeCell ref="AX19:AX20"/>
    <mergeCell ref="AY19:AY20"/>
    <mergeCell ref="AN19:AN20"/>
    <mergeCell ref="AO19:AO20"/>
    <mergeCell ref="AP19:AP20"/>
    <mergeCell ref="AQ19:AQ20"/>
    <mergeCell ref="AQ22:AQ23"/>
    <mergeCell ref="AR22:AR23"/>
    <mergeCell ref="AG22:AG23"/>
    <mergeCell ref="AH22:AH23"/>
    <mergeCell ref="AI22:AI23"/>
    <mergeCell ref="AJ22:AJ23"/>
    <mergeCell ref="AK22:AK23"/>
    <mergeCell ref="AL22:AL23"/>
    <mergeCell ref="AA22:AA23"/>
    <mergeCell ref="AB22:AB23"/>
    <mergeCell ref="AC22:AC23"/>
    <mergeCell ref="AD22:AD23"/>
    <mergeCell ref="AE22:AE23"/>
    <mergeCell ref="AF22:AF23"/>
    <mergeCell ref="U22:U23"/>
    <mergeCell ref="V22:V23"/>
    <mergeCell ref="W22:W23"/>
    <mergeCell ref="X22:X23"/>
    <mergeCell ref="Y22:Y23"/>
    <mergeCell ref="Z22:Z23"/>
    <mergeCell ref="N25:N26"/>
    <mergeCell ref="O25:O26"/>
    <mergeCell ref="P25:P26"/>
    <mergeCell ref="Q25:Q26"/>
    <mergeCell ref="R25:R26"/>
    <mergeCell ref="S25:S26"/>
    <mergeCell ref="H25:H26"/>
    <mergeCell ref="I25:I26"/>
    <mergeCell ref="J25:J26"/>
    <mergeCell ref="K25:K26"/>
    <mergeCell ref="L25:L26"/>
    <mergeCell ref="M25:M26"/>
    <mergeCell ref="AY22:AY23"/>
    <mergeCell ref="AZ22:AZ23"/>
    <mergeCell ref="BA22:BA23"/>
    <mergeCell ref="A25:A26"/>
    <mergeCell ref="B25:B26"/>
    <mergeCell ref="C25:C26"/>
    <mergeCell ref="D25:D26"/>
    <mergeCell ref="E25:E26"/>
    <mergeCell ref="F25:F26"/>
    <mergeCell ref="G25:G26"/>
    <mergeCell ref="AS22:AS23"/>
    <mergeCell ref="AT22:AT23"/>
    <mergeCell ref="AU22:AU23"/>
    <mergeCell ref="AV22:AV23"/>
    <mergeCell ref="AW22:AW23"/>
    <mergeCell ref="AX22:AX23"/>
    <mergeCell ref="AM22:AM23"/>
    <mergeCell ref="AN22:AN23"/>
    <mergeCell ref="AO22:AO23"/>
    <mergeCell ref="AP22:AP23"/>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M28:M29"/>
    <mergeCell ref="N28:N29"/>
    <mergeCell ref="O28:O29"/>
    <mergeCell ref="P28:P29"/>
    <mergeCell ref="Q28:Q29"/>
    <mergeCell ref="R28:R29"/>
    <mergeCell ref="G28:G29"/>
    <mergeCell ref="H28:H29"/>
    <mergeCell ref="I28:I29"/>
    <mergeCell ref="J28:J29"/>
    <mergeCell ref="K28:K29"/>
    <mergeCell ref="L28:L29"/>
    <mergeCell ref="AX25:AX26"/>
    <mergeCell ref="AY25:AY26"/>
    <mergeCell ref="AZ25:AZ26"/>
    <mergeCell ref="BA25:BA26"/>
    <mergeCell ref="A28:A29"/>
    <mergeCell ref="B28:B29"/>
    <mergeCell ref="C28:C29"/>
    <mergeCell ref="D28:D29"/>
    <mergeCell ref="E28:E29"/>
    <mergeCell ref="F28:F29"/>
    <mergeCell ref="AR25:AR26"/>
    <mergeCell ref="AS25:AS26"/>
    <mergeCell ref="AT25:AT26"/>
    <mergeCell ref="AU25:AU26"/>
    <mergeCell ref="AV25:AV26"/>
    <mergeCell ref="AW25:AW26"/>
    <mergeCell ref="AL25:AL26"/>
    <mergeCell ref="AM25:AM26"/>
    <mergeCell ref="AN25:AN26"/>
    <mergeCell ref="AO25:AO26"/>
    <mergeCell ref="AF28:AF29"/>
    <mergeCell ref="AG28:AG29"/>
    <mergeCell ref="AH28:AH29"/>
    <mergeCell ref="AI28:AI29"/>
    <mergeCell ref="AJ28:AJ29"/>
    <mergeCell ref="Y28:Y29"/>
    <mergeCell ref="Z28:Z29"/>
    <mergeCell ref="AA28:AA29"/>
    <mergeCell ref="AB28:AB29"/>
    <mergeCell ref="AC28:AC29"/>
    <mergeCell ref="AD28:AD29"/>
    <mergeCell ref="S28:S29"/>
    <mergeCell ref="T28:T29"/>
    <mergeCell ref="U28:U29"/>
    <mergeCell ref="V28:V29"/>
    <mergeCell ref="W28:W29"/>
    <mergeCell ref="X28:X29"/>
    <mergeCell ref="O31:O32"/>
    <mergeCell ref="P31:P32"/>
    <mergeCell ref="Q31:Q32"/>
    <mergeCell ref="F31:F32"/>
    <mergeCell ref="G31:G32"/>
    <mergeCell ref="H31:H32"/>
    <mergeCell ref="I31:I32"/>
    <mergeCell ref="J31:J32"/>
    <mergeCell ref="K31:K32"/>
    <mergeCell ref="AW28:AW29"/>
    <mergeCell ref="AX28:AX29"/>
    <mergeCell ref="AY28:AY29"/>
    <mergeCell ref="AZ28:AZ29"/>
    <mergeCell ref="BA28:BA29"/>
    <mergeCell ref="A31:A32"/>
    <mergeCell ref="B31:B32"/>
    <mergeCell ref="C31:C32"/>
    <mergeCell ref="D31:D32"/>
    <mergeCell ref="E31:E32"/>
    <mergeCell ref="AQ28:AQ29"/>
    <mergeCell ref="AR28:AR29"/>
    <mergeCell ref="AS28:AS29"/>
    <mergeCell ref="AT28:AT29"/>
    <mergeCell ref="AU28:AU29"/>
    <mergeCell ref="AV28:AV29"/>
    <mergeCell ref="AK28:AK29"/>
    <mergeCell ref="AL28:AL29"/>
    <mergeCell ref="AM28:AM29"/>
    <mergeCell ref="AN28:AN29"/>
    <mergeCell ref="AO28:AO29"/>
    <mergeCell ref="AP28:AP29"/>
    <mergeCell ref="AE28:AE29"/>
    <mergeCell ref="BA31:BA32"/>
    <mergeCell ref="AP31:AP32"/>
    <mergeCell ref="AQ31:AQ32"/>
    <mergeCell ref="AR31:AR32"/>
    <mergeCell ref="AS31:AS32"/>
    <mergeCell ref="AT31:AT32"/>
    <mergeCell ref="AU31:AU32"/>
    <mergeCell ref="AJ31:AJ32"/>
    <mergeCell ref="AK31:AK32"/>
    <mergeCell ref="AL31:AL32"/>
    <mergeCell ref="AM31:AM32"/>
    <mergeCell ref="AN31:AN32"/>
    <mergeCell ref="AO31:AO32"/>
    <mergeCell ref="AD31:AD32"/>
    <mergeCell ref="AE31:AE32"/>
    <mergeCell ref="AF31:AF32"/>
    <mergeCell ref="AG31:AG32"/>
    <mergeCell ref="AH31:AH32"/>
    <mergeCell ref="AI31:AI32"/>
    <mergeCell ref="G34:G35"/>
    <mergeCell ref="H34:H35"/>
    <mergeCell ref="I34:I35"/>
    <mergeCell ref="J34:J35"/>
    <mergeCell ref="K34:K35"/>
    <mergeCell ref="L34:L35"/>
    <mergeCell ref="A34:A35"/>
    <mergeCell ref="B34:B35"/>
    <mergeCell ref="C34:C35"/>
    <mergeCell ref="D34:D35"/>
    <mergeCell ref="E34:E35"/>
    <mergeCell ref="F34:F35"/>
    <mergeCell ref="AV31:AV32"/>
    <mergeCell ref="AW31:AW32"/>
    <mergeCell ref="AX31:AX32"/>
    <mergeCell ref="AY31:AY32"/>
    <mergeCell ref="AZ31:AZ32"/>
    <mergeCell ref="X31:X32"/>
    <mergeCell ref="Y31:Y32"/>
    <mergeCell ref="Z31:Z32"/>
    <mergeCell ref="AA31:AA32"/>
    <mergeCell ref="AB31:AB32"/>
    <mergeCell ref="AC31:AC32"/>
    <mergeCell ref="R31:R32"/>
    <mergeCell ref="S31:S32"/>
    <mergeCell ref="T31:T32"/>
    <mergeCell ref="U31:U32"/>
    <mergeCell ref="V31:V32"/>
    <mergeCell ref="W31:W32"/>
    <mergeCell ref="L31:L32"/>
    <mergeCell ref="M31:M32"/>
    <mergeCell ref="N31:N32"/>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F37:F38"/>
    <mergeCell ref="G37:G38"/>
    <mergeCell ref="H37:H38"/>
    <mergeCell ref="I37:I38"/>
    <mergeCell ref="J37:J38"/>
    <mergeCell ref="K37:K38"/>
    <mergeCell ref="AW34:AW35"/>
    <mergeCell ref="AX34:AX35"/>
    <mergeCell ref="AY34:AY35"/>
    <mergeCell ref="AZ34:AZ35"/>
    <mergeCell ref="BA34:BA35"/>
    <mergeCell ref="A37:A38"/>
    <mergeCell ref="B37:B38"/>
    <mergeCell ref="C37:C38"/>
    <mergeCell ref="D37:D38"/>
    <mergeCell ref="E37:E38"/>
    <mergeCell ref="AQ34:AQ35"/>
    <mergeCell ref="AR34:AR35"/>
    <mergeCell ref="AS34:AS35"/>
    <mergeCell ref="AT34:AT35"/>
    <mergeCell ref="AU34:AU35"/>
    <mergeCell ref="AV34:AV35"/>
    <mergeCell ref="AK34:AK35"/>
    <mergeCell ref="AL34:AL35"/>
    <mergeCell ref="AM34:AM35"/>
    <mergeCell ref="AN34:AN35"/>
    <mergeCell ref="AO34:AO35"/>
    <mergeCell ref="AP34:AP35"/>
    <mergeCell ref="AE34:AE35"/>
    <mergeCell ref="AF34:AF35"/>
    <mergeCell ref="AG34:AG35"/>
    <mergeCell ref="AH34:AH35"/>
    <mergeCell ref="AH37:AH38"/>
    <mergeCell ref="AI37:AI38"/>
    <mergeCell ref="X37:X38"/>
    <mergeCell ref="Y37:Y38"/>
    <mergeCell ref="Z37:Z38"/>
    <mergeCell ref="AA37:AA38"/>
    <mergeCell ref="AB37:AB38"/>
    <mergeCell ref="AC37:AC38"/>
    <mergeCell ref="R37:R38"/>
    <mergeCell ref="S37:S38"/>
    <mergeCell ref="T37:T38"/>
    <mergeCell ref="U37:U38"/>
    <mergeCell ref="V37:V38"/>
    <mergeCell ref="W37:W38"/>
    <mergeCell ref="L37:L38"/>
    <mergeCell ref="M37:M38"/>
    <mergeCell ref="N37:N38"/>
    <mergeCell ref="O37:O38"/>
    <mergeCell ref="P37:P38"/>
    <mergeCell ref="Q37:Q38"/>
    <mergeCell ref="B39:BA39"/>
    <mergeCell ref="A40:A45"/>
    <mergeCell ref="B40:B45"/>
    <mergeCell ref="C40:C45"/>
    <mergeCell ref="D40:D45"/>
    <mergeCell ref="E40:E45"/>
    <mergeCell ref="F40:F45"/>
    <mergeCell ref="G40:G45"/>
    <mergeCell ref="H40:H45"/>
    <mergeCell ref="I40:I45"/>
    <mergeCell ref="AV37:AV38"/>
    <mergeCell ref="AW37:AW38"/>
    <mergeCell ref="AX37:AX38"/>
    <mergeCell ref="AY37:AY38"/>
    <mergeCell ref="AZ37:AZ38"/>
    <mergeCell ref="BA37:BA38"/>
    <mergeCell ref="AP37:AP38"/>
    <mergeCell ref="AQ37:AQ38"/>
    <mergeCell ref="AR37:AR38"/>
    <mergeCell ref="AS37:AS38"/>
    <mergeCell ref="AT37:AT38"/>
    <mergeCell ref="AU37:AU38"/>
    <mergeCell ref="AJ37:AJ38"/>
    <mergeCell ref="AK37:AK38"/>
    <mergeCell ref="AL37:AL38"/>
    <mergeCell ref="AM37:AM38"/>
    <mergeCell ref="AN37:AN38"/>
    <mergeCell ref="AO37:AO38"/>
    <mergeCell ref="AD37:AD38"/>
    <mergeCell ref="AE37:AE38"/>
    <mergeCell ref="AF37:AF38"/>
    <mergeCell ref="AG37:AG38"/>
    <mergeCell ref="AF40:AF45"/>
    <mergeCell ref="AG40:AG45"/>
    <mergeCell ref="V40:V45"/>
    <mergeCell ref="W40:W45"/>
    <mergeCell ref="X40:X45"/>
    <mergeCell ref="Y40:Y45"/>
    <mergeCell ref="Z40:Z45"/>
    <mergeCell ref="AA40:AA45"/>
    <mergeCell ref="P40:P45"/>
    <mergeCell ref="Q40:Q45"/>
    <mergeCell ref="R40:R45"/>
    <mergeCell ref="S40:S45"/>
    <mergeCell ref="T40:T45"/>
    <mergeCell ref="U40:U45"/>
    <mergeCell ref="J40:J45"/>
    <mergeCell ref="K40:K45"/>
    <mergeCell ref="L40:L45"/>
    <mergeCell ref="M40:M45"/>
    <mergeCell ref="N40:N45"/>
    <mergeCell ref="O40:O45"/>
    <mergeCell ref="AZ40:AZ45"/>
    <mergeCell ref="BA40:BA45"/>
    <mergeCell ref="B46:BA46"/>
    <mergeCell ref="A47:A52"/>
    <mergeCell ref="B47:B52"/>
    <mergeCell ref="C47:C52"/>
    <mergeCell ref="D47:D52"/>
    <mergeCell ref="E47:E52"/>
    <mergeCell ref="F47:F52"/>
    <mergeCell ref="G47:G52"/>
    <mergeCell ref="AT40:AT45"/>
    <mergeCell ref="AU40:AU45"/>
    <mergeCell ref="AV40:AV45"/>
    <mergeCell ref="AW40:AW45"/>
    <mergeCell ref="AX40:AX45"/>
    <mergeCell ref="AY40:AY45"/>
    <mergeCell ref="AN40:AN45"/>
    <mergeCell ref="AO40:AO45"/>
    <mergeCell ref="AP40:AP45"/>
    <mergeCell ref="AQ40:AQ45"/>
    <mergeCell ref="AR40:AR45"/>
    <mergeCell ref="AS40:AS45"/>
    <mergeCell ref="AH40:AH45"/>
    <mergeCell ref="AI40:AI45"/>
    <mergeCell ref="AJ40:AJ45"/>
    <mergeCell ref="AK40:AK45"/>
    <mergeCell ref="AL40:AL45"/>
    <mergeCell ref="AM40:AM45"/>
    <mergeCell ref="AB40:AB45"/>
    <mergeCell ref="AC40:AC45"/>
    <mergeCell ref="AD40:AD45"/>
    <mergeCell ref="AE40:AE45"/>
    <mergeCell ref="A54:A59"/>
    <mergeCell ref="B54:B59"/>
    <mergeCell ref="C54:C59"/>
    <mergeCell ref="D54:D59"/>
    <mergeCell ref="E54:E59"/>
    <mergeCell ref="AR47:AR52"/>
    <mergeCell ref="AS47:AS52"/>
    <mergeCell ref="AT47:AT52"/>
    <mergeCell ref="AU47:AU52"/>
    <mergeCell ref="AV47:AV52"/>
    <mergeCell ref="AW47:AW52"/>
    <mergeCell ref="AL47:AL52"/>
    <mergeCell ref="AM47:AM52"/>
    <mergeCell ref="AN47:AN52"/>
    <mergeCell ref="AO47:AO52"/>
    <mergeCell ref="AP47:AP52"/>
    <mergeCell ref="AQ47:AQ52"/>
    <mergeCell ref="AF47:AF52"/>
    <mergeCell ref="AG47:AG52"/>
    <mergeCell ref="AH47:AH52"/>
    <mergeCell ref="AI47:AI52"/>
    <mergeCell ref="AJ47:AJ52"/>
    <mergeCell ref="AK47:AK52"/>
    <mergeCell ref="Z47:Z52"/>
    <mergeCell ref="AA47:AA52"/>
    <mergeCell ref="AB47:AB52"/>
    <mergeCell ref="AC47:AC52"/>
    <mergeCell ref="AD47:AD52"/>
    <mergeCell ref="AE47:AE52"/>
    <mergeCell ref="T47:T52"/>
    <mergeCell ref="U47:U52"/>
    <mergeCell ref="V47:V52"/>
    <mergeCell ref="L54:L59"/>
    <mergeCell ref="M54:M59"/>
    <mergeCell ref="N54:N59"/>
    <mergeCell ref="O54:O59"/>
    <mergeCell ref="P54:P59"/>
    <mergeCell ref="Q54:Q59"/>
    <mergeCell ref="F54:F59"/>
    <mergeCell ref="G54:G59"/>
    <mergeCell ref="H54:H59"/>
    <mergeCell ref="I54:I59"/>
    <mergeCell ref="J54:J59"/>
    <mergeCell ref="K54:K59"/>
    <mergeCell ref="AX47:AX52"/>
    <mergeCell ref="AY47:AY52"/>
    <mergeCell ref="AZ47:AZ52"/>
    <mergeCell ref="BA47:BA52"/>
    <mergeCell ref="B53:BA53"/>
    <mergeCell ref="W47:W52"/>
    <mergeCell ref="X47:X52"/>
    <mergeCell ref="Y47:Y52"/>
    <mergeCell ref="N47:N52"/>
    <mergeCell ref="O47:O52"/>
    <mergeCell ref="P47:P52"/>
    <mergeCell ref="Q47:Q52"/>
    <mergeCell ref="R47:R52"/>
    <mergeCell ref="S47:S52"/>
    <mergeCell ref="H47:H52"/>
    <mergeCell ref="I47:I52"/>
    <mergeCell ref="J47:J52"/>
    <mergeCell ref="K47:K52"/>
    <mergeCell ref="L47:L52"/>
    <mergeCell ref="M47:M52"/>
    <mergeCell ref="AN54:AN59"/>
    <mergeCell ref="AO54:AO59"/>
    <mergeCell ref="AD54:AD59"/>
    <mergeCell ref="AE54:AE59"/>
    <mergeCell ref="AF54:AF59"/>
    <mergeCell ref="AG54:AG59"/>
    <mergeCell ref="AH54:AH59"/>
    <mergeCell ref="AI54:AI59"/>
    <mergeCell ref="X54:X59"/>
    <mergeCell ref="Y54:Y59"/>
    <mergeCell ref="Z54:Z59"/>
    <mergeCell ref="AA54:AA59"/>
    <mergeCell ref="AB54:AB59"/>
    <mergeCell ref="AC54:AC59"/>
    <mergeCell ref="R54:R59"/>
    <mergeCell ref="S54:S59"/>
    <mergeCell ref="T54:T59"/>
    <mergeCell ref="U54:U59"/>
    <mergeCell ref="V54:V59"/>
    <mergeCell ref="W54:W59"/>
    <mergeCell ref="J61:J66"/>
    <mergeCell ref="K61:K66"/>
    <mergeCell ref="L61:L66"/>
    <mergeCell ref="M61:M66"/>
    <mergeCell ref="N61:N66"/>
    <mergeCell ref="O61:O66"/>
    <mergeCell ref="B60:BA60"/>
    <mergeCell ref="A61:A66"/>
    <mergeCell ref="B61:B66"/>
    <mergeCell ref="C61:C66"/>
    <mergeCell ref="D61:D66"/>
    <mergeCell ref="E61:E66"/>
    <mergeCell ref="F61:F66"/>
    <mergeCell ref="G61:G66"/>
    <mergeCell ref="H61:H66"/>
    <mergeCell ref="I61:I66"/>
    <mergeCell ref="AV54:AV59"/>
    <mergeCell ref="AW54:AW59"/>
    <mergeCell ref="AX54:AX59"/>
    <mergeCell ref="AY54:AY59"/>
    <mergeCell ref="AZ54:AZ59"/>
    <mergeCell ref="BA54:BA59"/>
    <mergeCell ref="AP54:AP59"/>
    <mergeCell ref="AQ54:AQ59"/>
    <mergeCell ref="AR54:AR59"/>
    <mergeCell ref="AS54:AS59"/>
    <mergeCell ref="AT54:AT59"/>
    <mergeCell ref="AU54:AU59"/>
    <mergeCell ref="AJ54:AJ59"/>
    <mergeCell ref="AK54:AK59"/>
    <mergeCell ref="AL54:AL59"/>
    <mergeCell ref="AM54:AM59"/>
    <mergeCell ref="AL61:AL66"/>
    <mergeCell ref="AM61:AM66"/>
    <mergeCell ref="AB61:AB66"/>
    <mergeCell ref="AC61:AC66"/>
    <mergeCell ref="AD61:AD66"/>
    <mergeCell ref="AE61:AE66"/>
    <mergeCell ref="AF61:AF66"/>
    <mergeCell ref="AG61:AG66"/>
    <mergeCell ref="V61:V66"/>
    <mergeCell ref="W61:W66"/>
    <mergeCell ref="X61:X66"/>
    <mergeCell ref="Y61:Y66"/>
    <mergeCell ref="Z61:Z66"/>
    <mergeCell ref="AA61:AA66"/>
    <mergeCell ref="P61:P66"/>
    <mergeCell ref="Q61:Q66"/>
    <mergeCell ref="R61:R66"/>
    <mergeCell ref="S61:S66"/>
    <mergeCell ref="T61:T66"/>
    <mergeCell ref="U61:U66"/>
    <mergeCell ref="H68:H73"/>
    <mergeCell ref="I68:I73"/>
    <mergeCell ref="J68:J73"/>
    <mergeCell ref="K68:K73"/>
    <mergeCell ref="L68:L73"/>
    <mergeCell ref="M68:M73"/>
    <mergeCell ref="AZ61:AZ66"/>
    <mergeCell ref="BA61:BA66"/>
    <mergeCell ref="B67:BA67"/>
    <mergeCell ref="A68:A73"/>
    <mergeCell ref="B68:B73"/>
    <mergeCell ref="C68:C73"/>
    <mergeCell ref="D68:D73"/>
    <mergeCell ref="E68:E73"/>
    <mergeCell ref="F68:F73"/>
    <mergeCell ref="G68:G73"/>
    <mergeCell ref="AT61:AT66"/>
    <mergeCell ref="AU61:AU66"/>
    <mergeCell ref="AV61:AV66"/>
    <mergeCell ref="AW61:AW66"/>
    <mergeCell ref="AX61:AX66"/>
    <mergeCell ref="AY61:AY66"/>
    <mergeCell ref="AN61:AN66"/>
    <mergeCell ref="AO61:AO66"/>
    <mergeCell ref="AP61:AP66"/>
    <mergeCell ref="AQ61:AQ66"/>
    <mergeCell ref="AR61:AR66"/>
    <mergeCell ref="AS61:AS66"/>
    <mergeCell ref="AH61:AH66"/>
    <mergeCell ref="AI61:AI66"/>
    <mergeCell ref="AJ61:AJ66"/>
    <mergeCell ref="AK61:AK66"/>
    <mergeCell ref="AJ68:AJ73"/>
    <mergeCell ref="AK68:AK73"/>
    <mergeCell ref="Z68:Z73"/>
    <mergeCell ref="AA68:AA73"/>
    <mergeCell ref="AB68:AB73"/>
    <mergeCell ref="AC68:AC73"/>
    <mergeCell ref="AD68:AD73"/>
    <mergeCell ref="AE68:AE73"/>
    <mergeCell ref="T68:T73"/>
    <mergeCell ref="U68:U73"/>
    <mergeCell ref="V68:V73"/>
    <mergeCell ref="W68:W73"/>
    <mergeCell ref="X68:X73"/>
    <mergeCell ref="Y68:Y73"/>
    <mergeCell ref="N68:N73"/>
    <mergeCell ref="O68:O73"/>
    <mergeCell ref="P68:P73"/>
    <mergeCell ref="Q68:Q73"/>
    <mergeCell ref="R68:R73"/>
    <mergeCell ref="S68:S73"/>
    <mergeCell ref="F75:F80"/>
    <mergeCell ref="G75:G80"/>
    <mergeCell ref="H75:H80"/>
    <mergeCell ref="I75:I80"/>
    <mergeCell ref="J75:J80"/>
    <mergeCell ref="K75:K80"/>
    <mergeCell ref="AX68:AX73"/>
    <mergeCell ref="AY68:AY73"/>
    <mergeCell ref="AZ68:AZ73"/>
    <mergeCell ref="BA68:BA73"/>
    <mergeCell ref="B74:BA74"/>
    <mergeCell ref="A75:A80"/>
    <mergeCell ref="B75:B80"/>
    <mergeCell ref="C75:C80"/>
    <mergeCell ref="D75:D80"/>
    <mergeCell ref="E75:E80"/>
    <mergeCell ref="AR68:AR73"/>
    <mergeCell ref="AS68:AS73"/>
    <mergeCell ref="AT68:AT73"/>
    <mergeCell ref="AU68:AU73"/>
    <mergeCell ref="AV68:AV73"/>
    <mergeCell ref="AW68:AW73"/>
    <mergeCell ref="AL68:AL73"/>
    <mergeCell ref="AM68:AM73"/>
    <mergeCell ref="AN68:AN73"/>
    <mergeCell ref="AO68:AO73"/>
    <mergeCell ref="AP68:AP73"/>
    <mergeCell ref="AQ68:AQ73"/>
    <mergeCell ref="AF68:AF73"/>
    <mergeCell ref="AG68:AG73"/>
    <mergeCell ref="AH68:AH73"/>
    <mergeCell ref="AI68:AI73"/>
    <mergeCell ref="AH75:AH80"/>
    <mergeCell ref="AI75:AI80"/>
    <mergeCell ref="X75:X80"/>
    <mergeCell ref="Y75:Y80"/>
    <mergeCell ref="Z75:Z80"/>
    <mergeCell ref="AA75:AA80"/>
    <mergeCell ref="AB75:AB80"/>
    <mergeCell ref="AC75:AC80"/>
    <mergeCell ref="R75:R80"/>
    <mergeCell ref="S75:S80"/>
    <mergeCell ref="T75:T80"/>
    <mergeCell ref="U75:U80"/>
    <mergeCell ref="V75:V80"/>
    <mergeCell ref="W75:W80"/>
    <mergeCell ref="L75:L80"/>
    <mergeCell ref="M75:M80"/>
    <mergeCell ref="N75:N80"/>
    <mergeCell ref="O75:O80"/>
    <mergeCell ref="P75:P80"/>
    <mergeCell ref="Q75:Q80"/>
    <mergeCell ref="B81:BA81"/>
    <mergeCell ref="A82:A87"/>
    <mergeCell ref="B82:B87"/>
    <mergeCell ref="C82:C87"/>
    <mergeCell ref="D82:D87"/>
    <mergeCell ref="E82:E87"/>
    <mergeCell ref="F82:F87"/>
    <mergeCell ref="G82:G87"/>
    <mergeCell ref="H82:H87"/>
    <mergeCell ref="I82:I87"/>
    <mergeCell ref="AV75:AV80"/>
    <mergeCell ref="AW75:AW80"/>
    <mergeCell ref="AX75:AX80"/>
    <mergeCell ref="AY75:AY80"/>
    <mergeCell ref="AZ75:AZ80"/>
    <mergeCell ref="BA75:BA80"/>
    <mergeCell ref="AP75:AP80"/>
    <mergeCell ref="AQ75:AQ80"/>
    <mergeCell ref="AR75:AR80"/>
    <mergeCell ref="AS75:AS80"/>
    <mergeCell ref="AT75:AT80"/>
    <mergeCell ref="AU75:AU80"/>
    <mergeCell ref="AJ75:AJ80"/>
    <mergeCell ref="AK75:AK80"/>
    <mergeCell ref="AL75:AL80"/>
    <mergeCell ref="AM75:AM80"/>
    <mergeCell ref="AN75:AN80"/>
    <mergeCell ref="AO75:AO80"/>
    <mergeCell ref="AD75:AD80"/>
    <mergeCell ref="AE75:AE80"/>
    <mergeCell ref="AF75:AF80"/>
    <mergeCell ref="AG75:AG80"/>
    <mergeCell ref="AF82:AF87"/>
    <mergeCell ref="AG82:AG87"/>
    <mergeCell ref="V82:V87"/>
    <mergeCell ref="W82:W87"/>
    <mergeCell ref="X82:X87"/>
    <mergeCell ref="Y82:Y87"/>
    <mergeCell ref="Z82:Z87"/>
    <mergeCell ref="AA82:AA87"/>
    <mergeCell ref="P82:P87"/>
    <mergeCell ref="Q82:Q87"/>
    <mergeCell ref="R82:R87"/>
    <mergeCell ref="S82:S87"/>
    <mergeCell ref="T82:T87"/>
    <mergeCell ref="U82:U87"/>
    <mergeCell ref="J82:J87"/>
    <mergeCell ref="K82:K87"/>
    <mergeCell ref="L82:L87"/>
    <mergeCell ref="M82:M87"/>
    <mergeCell ref="N82:N87"/>
    <mergeCell ref="O82:O87"/>
    <mergeCell ref="AZ82:AZ87"/>
    <mergeCell ref="BA82:BA87"/>
    <mergeCell ref="B88:BA88"/>
    <mergeCell ref="A89:A94"/>
    <mergeCell ref="B89:B94"/>
    <mergeCell ref="C89:C94"/>
    <mergeCell ref="D89:D94"/>
    <mergeCell ref="E89:E94"/>
    <mergeCell ref="F89:F94"/>
    <mergeCell ref="G89:G94"/>
    <mergeCell ref="AT82:AT87"/>
    <mergeCell ref="AU82:AU87"/>
    <mergeCell ref="AV82:AV87"/>
    <mergeCell ref="AW82:AW87"/>
    <mergeCell ref="AX82:AX87"/>
    <mergeCell ref="AY82:AY87"/>
    <mergeCell ref="AN82:AN87"/>
    <mergeCell ref="AO82:AO87"/>
    <mergeCell ref="AP82:AP87"/>
    <mergeCell ref="AQ82:AQ87"/>
    <mergeCell ref="AR82:AR87"/>
    <mergeCell ref="AS82:AS87"/>
    <mergeCell ref="AH82:AH87"/>
    <mergeCell ref="AI82:AI87"/>
    <mergeCell ref="AJ82:AJ87"/>
    <mergeCell ref="AK82:AK87"/>
    <mergeCell ref="AL82:AL87"/>
    <mergeCell ref="AM82:AM87"/>
    <mergeCell ref="AB82:AB87"/>
    <mergeCell ref="AC82:AC87"/>
    <mergeCell ref="AD82:AD87"/>
    <mergeCell ref="AE82:AE87"/>
    <mergeCell ref="A96:A101"/>
    <mergeCell ref="B96:B101"/>
    <mergeCell ref="C96:C101"/>
    <mergeCell ref="D96:D101"/>
    <mergeCell ref="E96:E101"/>
    <mergeCell ref="AR89:AR94"/>
    <mergeCell ref="AS89:AS94"/>
    <mergeCell ref="AT89:AT94"/>
    <mergeCell ref="AU89:AU94"/>
    <mergeCell ref="AV89:AV94"/>
    <mergeCell ref="AW89:AW94"/>
    <mergeCell ref="AL89:AL94"/>
    <mergeCell ref="AM89:AM94"/>
    <mergeCell ref="AN89:AN94"/>
    <mergeCell ref="AO89:AO94"/>
    <mergeCell ref="AP89:AP94"/>
    <mergeCell ref="AQ89:AQ94"/>
    <mergeCell ref="AF89:AF94"/>
    <mergeCell ref="AG89:AG94"/>
    <mergeCell ref="AH89:AH94"/>
    <mergeCell ref="AI89:AI94"/>
    <mergeCell ref="AJ89:AJ94"/>
    <mergeCell ref="AK89:AK94"/>
    <mergeCell ref="Z89:Z94"/>
    <mergeCell ref="AA89:AA94"/>
    <mergeCell ref="AB89:AB94"/>
    <mergeCell ref="AC89:AC94"/>
    <mergeCell ref="AD89:AD94"/>
    <mergeCell ref="AE89:AE94"/>
    <mergeCell ref="T89:T94"/>
    <mergeCell ref="U89:U94"/>
    <mergeCell ref="V89:V94"/>
    <mergeCell ref="L96:L101"/>
    <mergeCell ref="M96:M101"/>
    <mergeCell ref="N96:N101"/>
    <mergeCell ref="O96:O101"/>
    <mergeCell ref="P96:P101"/>
    <mergeCell ref="Q96:Q101"/>
    <mergeCell ref="F96:F101"/>
    <mergeCell ref="G96:G101"/>
    <mergeCell ref="H96:H101"/>
    <mergeCell ref="I96:I101"/>
    <mergeCell ref="J96:J101"/>
    <mergeCell ref="K96:K101"/>
    <mergeCell ref="AX89:AX94"/>
    <mergeCell ref="AY89:AY94"/>
    <mergeCell ref="AZ89:AZ94"/>
    <mergeCell ref="BA89:BA94"/>
    <mergeCell ref="B95:BA95"/>
    <mergeCell ref="W89:W94"/>
    <mergeCell ref="X89:X94"/>
    <mergeCell ref="Y89:Y94"/>
    <mergeCell ref="N89:N94"/>
    <mergeCell ref="O89:O94"/>
    <mergeCell ref="P89:P94"/>
    <mergeCell ref="Q89:Q94"/>
    <mergeCell ref="R89:R94"/>
    <mergeCell ref="S89:S94"/>
    <mergeCell ref="H89:H94"/>
    <mergeCell ref="I89:I94"/>
    <mergeCell ref="J89:J94"/>
    <mergeCell ref="K89:K94"/>
    <mergeCell ref="L89:L94"/>
    <mergeCell ref="M89:M94"/>
    <mergeCell ref="AN96:AN101"/>
    <mergeCell ref="AO96:AO101"/>
    <mergeCell ref="AD96:AD101"/>
    <mergeCell ref="AE96:AE101"/>
    <mergeCell ref="AF96:AF101"/>
    <mergeCell ref="AG96:AG101"/>
    <mergeCell ref="AH96:AH101"/>
    <mergeCell ref="AI96:AI101"/>
    <mergeCell ref="X96:X101"/>
    <mergeCell ref="Y96:Y101"/>
    <mergeCell ref="Z96:Z101"/>
    <mergeCell ref="AA96:AA101"/>
    <mergeCell ref="AB96:AB101"/>
    <mergeCell ref="AC96:AC101"/>
    <mergeCell ref="R96:R101"/>
    <mergeCell ref="S96:S101"/>
    <mergeCell ref="T96:T101"/>
    <mergeCell ref="U96:U101"/>
    <mergeCell ref="V96:V101"/>
    <mergeCell ref="W96:W101"/>
    <mergeCell ref="J103:J108"/>
    <mergeCell ref="K103:K108"/>
    <mergeCell ref="L103:L108"/>
    <mergeCell ref="M103:M108"/>
    <mergeCell ref="N103:N108"/>
    <mergeCell ref="O103:O108"/>
    <mergeCell ref="B102:BA102"/>
    <mergeCell ref="A103:A108"/>
    <mergeCell ref="B103:B108"/>
    <mergeCell ref="C103:C108"/>
    <mergeCell ref="D103:D108"/>
    <mergeCell ref="E103:E108"/>
    <mergeCell ref="F103:F108"/>
    <mergeCell ref="G103:G108"/>
    <mergeCell ref="H103:H108"/>
    <mergeCell ref="I103:I108"/>
    <mergeCell ref="AV96:AV101"/>
    <mergeCell ref="AW96:AW101"/>
    <mergeCell ref="AX96:AX101"/>
    <mergeCell ref="AY96:AY101"/>
    <mergeCell ref="AZ96:AZ101"/>
    <mergeCell ref="BA96:BA101"/>
    <mergeCell ref="AP96:AP101"/>
    <mergeCell ref="AQ96:AQ101"/>
    <mergeCell ref="AR96:AR101"/>
    <mergeCell ref="AS96:AS101"/>
    <mergeCell ref="AT96:AT101"/>
    <mergeCell ref="AU96:AU101"/>
    <mergeCell ref="AJ96:AJ101"/>
    <mergeCell ref="AK96:AK101"/>
    <mergeCell ref="AL96:AL101"/>
    <mergeCell ref="AM96:AM101"/>
    <mergeCell ref="AL103:AL108"/>
    <mergeCell ref="AM103:AM108"/>
    <mergeCell ref="AB103:AB108"/>
    <mergeCell ref="AC103:AC108"/>
    <mergeCell ref="AD103:AD108"/>
    <mergeCell ref="AE103:AE108"/>
    <mergeCell ref="AF103:AF108"/>
    <mergeCell ref="AG103:AG108"/>
    <mergeCell ref="V103:V108"/>
    <mergeCell ref="W103:W108"/>
    <mergeCell ref="X103:X108"/>
    <mergeCell ref="Y103:Y108"/>
    <mergeCell ref="Z103:Z108"/>
    <mergeCell ref="AA103:AA108"/>
    <mergeCell ref="P103:P108"/>
    <mergeCell ref="Q103:Q108"/>
    <mergeCell ref="R103:R108"/>
    <mergeCell ref="S103:S108"/>
    <mergeCell ref="T103:T108"/>
    <mergeCell ref="U103:U108"/>
    <mergeCell ref="H110:H115"/>
    <mergeCell ref="I110:I115"/>
    <mergeCell ref="J110:J115"/>
    <mergeCell ref="K110:K115"/>
    <mergeCell ref="L110:L115"/>
    <mergeCell ref="M110:M115"/>
    <mergeCell ref="AZ103:AZ108"/>
    <mergeCell ref="BA103:BA108"/>
    <mergeCell ref="B109:BA109"/>
    <mergeCell ref="A110:A115"/>
    <mergeCell ref="B110:B115"/>
    <mergeCell ref="C110:C115"/>
    <mergeCell ref="D110:D115"/>
    <mergeCell ref="E110:E115"/>
    <mergeCell ref="F110:F115"/>
    <mergeCell ref="G110:G115"/>
    <mergeCell ref="AT103:AT108"/>
    <mergeCell ref="AU103:AU108"/>
    <mergeCell ref="AV103:AV108"/>
    <mergeCell ref="AW103:AW108"/>
    <mergeCell ref="AX103:AX108"/>
    <mergeCell ref="AY103:AY108"/>
    <mergeCell ref="AN103:AN108"/>
    <mergeCell ref="AO103:AO108"/>
    <mergeCell ref="AP103:AP108"/>
    <mergeCell ref="AQ103:AQ108"/>
    <mergeCell ref="AR103:AR108"/>
    <mergeCell ref="AS103:AS108"/>
    <mergeCell ref="AH103:AH108"/>
    <mergeCell ref="AI103:AI108"/>
    <mergeCell ref="AJ103:AJ108"/>
    <mergeCell ref="AK103:AK108"/>
    <mergeCell ref="Z110:Z115"/>
    <mergeCell ref="AA110:AA115"/>
    <mergeCell ref="AB110:AB115"/>
    <mergeCell ref="AC110:AC115"/>
    <mergeCell ref="AD110:AD115"/>
    <mergeCell ref="AE110:AE115"/>
    <mergeCell ref="T110:T115"/>
    <mergeCell ref="U110:U115"/>
    <mergeCell ref="V110:V115"/>
    <mergeCell ref="W110:W115"/>
    <mergeCell ref="X110:X115"/>
    <mergeCell ref="Y110:Y115"/>
    <mergeCell ref="N110:N115"/>
    <mergeCell ref="O110:O115"/>
    <mergeCell ref="P110:P115"/>
    <mergeCell ref="Q110:Q115"/>
    <mergeCell ref="R110:R115"/>
    <mergeCell ref="S110:S115"/>
    <mergeCell ref="H119:Q119"/>
    <mergeCell ref="Z119:AP119"/>
    <mergeCell ref="AS119:BF119"/>
    <mergeCell ref="H121:Q121"/>
    <mergeCell ref="Z121:AP121"/>
    <mergeCell ref="AS121:BB121"/>
    <mergeCell ref="AX110:AX115"/>
    <mergeCell ref="AY110:AY115"/>
    <mergeCell ref="AZ110:AZ115"/>
    <mergeCell ref="BA110:BA115"/>
    <mergeCell ref="A117:F117"/>
    <mergeCell ref="H117:W117"/>
    <mergeCell ref="Z117:AF117"/>
    <mergeCell ref="AS117:BI117"/>
    <mergeCell ref="AR110:AR115"/>
    <mergeCell ref="AS110:AS115"/>
    <mergeCell ref="AT110:AT115"/>
    <mergeCell ref="AU110:AU115"/>
    <mergeCell ref="AV110:AV115"/>
    <mergeCell ref="AW110:AW115"/>
    <mergeCell ref="AL110:AL115"/>
    <mergeCell ref="AM110:AM115"/>
    <mergeCell ref="AN110:AN115"/>
    <mergeCell ref="AO110:AO115"/>
    <mergeCell ref="AP110:AP115"/>
    <mergeCell ref="AQ110:AQ115"/>
    <mergeCell ref="AF110:AF115"/>
    <mergeCell ref="AG110:AG115"/>
    <mergeCell ref="AH110:AH115"/>
    <mergeCell ref="AI110:AI115"/>
    <mergeCell ref="AJ110:AJ115"/>
    <mergeCell ref="AK110:AK115"/>
    <mergeCell ref="AX126:AZ127"/>
    <mergeCell ref="BA126:BC127"/>
    <mergeCell ref="B127:G127"/>
    <mergeCell ref="H127:M127"/>
    <mergeCell ref="N127:S127"/>
    <mergeCell ref="T127:V127"/>
    <mergeCell ref="W127:Y127"/>
    <mergeCell ref="Z127:AB127"/>
    <mergeCell ref="AC127:AE127"/>
    <mergeCell ref="A124:BI124"/>
    <mergeCell ref="A125:A128"/>
    <mergeCell ref="B125:S126"/>
    <mergeCell ref="T125:AB126"/>
    <mergeCell ref="AC125:AW125"/>
    <mergeCell ref="AX125:BC125"/>
    <mergeCell ref="BD125:BF127"/>
    <mergeCell ref="BG125:BI127"/>
    <mergeCell ref="AC126:AI126"/>
    <mergeCell ref="AJ126:AP126"/>
    <mergeCell ref="AT127:AU127"/>
    <mergeCell ref="AV127:AW127"/>
    <mergeCell ref="B128:D128"/>
    <mergeCell ref="E128:G128"/>
    <mergeCell ref="H128:J128"/>
    <mergeCell ref="K128:M128"/>
    <mergeCell ref="N128:P128"/>
    <mergeCell ref="Q128:S128"/>
    <mergeCell ref="T128:V128"/>
    <mergeCell ref="W128:Y128"/>
    <mergeCell ref="AF127:AG127"/>
    <mergeCell ref="AH127:AI127"/>
    <mergeCell ref="AJ127:AL127"/>
    <mergeCell ref="AM127:AN127"/>
    <mergeCell ref="AO127:AP127"/>
    <mergeCell ref="AQ127:AS127"/>
    <mergeCell ref="AQ126:AW126"/>
    <mergeCell ref="BD128:BF128"/>
    <mergeCell ref="BG128:BI128"/>
    <mergeCell ref="B129:D129"/>
    <mergeCell ref="E129:G129"/>
    <mergeCell ref="H129:J129"/>
    <mergeCell ref="K129:M129"/>
    <mergeCell ref="N129:P129"/>
    <mergeCell ref="Q129:S129"/>
    <mergeCell ref="T129:V129"/>
    <mergeCell ref="W129:Y129"/>
    <mergeCell ref="AO128:AP128"/>
    <mergeCell ref="AQ128:AS128"/>
    <mergeCell ref="AT128:AU128"/>
    <mergeCell ref="AV128:AW128"/>
    <mergeCell ref="AX128:AZ128"/>
    <mergeCell ref="BA128:BC128"/>
    <mergeCell ref="Z128:AB128"/>
    <mergeCell ref="AC128:AE128"/>
    <mergeCell ref="AF128:AG128"/>
    <mergeCell ref="AH128:AI128"/>
    <mergeCell ref="AJ128:AL128"/>
    <mergeCell ref="AM128:AN128"/>
    <mergeCell ref="BD129:BF129"/>
    <mergeCell ref="BG129:BI129"/>
    <mergeCell ref="B130:D130"/>
    <mergeCell ref="E130:G130"/>
    <mergeCell ref="H130:J130"/>
    <mergeCell ref="K130:M130"/>
    <mergeCell ref="N130:P130"/>
    <mergeCell ref="Q130:S130"/>
    <mergeCell ref="T130:V130"/>
    <mergeCell ref="W130:Y130"/>
    <mergeCell ref="AO129:AP129"/>
    <mergeCell ref="AQ129:AS129"/>
    <mergeCell ref="AT129:AU129"/>
    <mergeCell ref="AV129:AW129"/>
    <mergeCell ref="AX129:AZ129"/>
    <mergeCell ref="BA129:BC129"/>
    <mergeCell ref="Z129:AB129"/>
    <mergeCell ref="AC129:AE129"/>
    <mergeCell ref="AF129:AG129"/>
    <mergeCell ref="AH129:AI129"/>
    <mergeCell ref="AJ129:AL129"/>
    <mergeCell ref="AM129:AN129"/>
    <mergeCell ref="BD130:BF130"/>
    <mergeCell ref="BG130:BI130"/>
    <mergeCell ref="B131:D131"/>
    <mergeCell ref="E131:G131"/>
    <mergeCell ref="H131:J131"/>
    <mergeCell ref="K131:M131"/>
    <mergeCell ref="N131:P131"/>
    <mergeCell ref="Q131:S131"/>
    <mergeCell ref="T131:V131"/>
    <mergeCell ref="W131:Y131"/>
    <mergeCell ref="AO130:AP130"/>
    <mergeCell ref="AQ130:AS130"/>
    <mergeCell ref="AT130:AU130"/>
    <mergeCell ref="AV130:AW130"/>
    <mergeCell ref="AX130:AZ130"/>
    <mergeCell ref="BA130:BC130"/>
    <mergeCell ref="Z130:AB130"/>
    <mergeCell ref="AC130:AE130"/>
    <mergeCell ref="AF130:AG130"/>
    <mergeCell ref="AH130:AI130"/>
    <mergeCell ref="AJ130:AL130"/>
    <mergeCell ref="AM130:AN130"/>
    <mergeCell ref="BD131:BF131"/>
    <mergeCell ref="BG131:BI131"/>
    <mergeCell ref="B132:D132"/>
    <mergeCell ref="E132:G132"/>
    <mergeCell ref="H132:J132"/>
    <mergeCell ref="K132:M132"/>
    <mergeCell ref="N132:P132"/>
    <mergeCell ref="Q132:S132"/>
    <mergeCell ref="T132:V132"/>
    <mergeCell ref="W132:Y132"/>
    <mergeCell ref="AO131:AP131"/>
    <mergeCell ref="AQ131:AS131"/>
    <mergeCell ref="AT131:AU131"/>
    <mergeCell ref="AV131:AW131"/>
    <mergeCell ref="AX131:AZ131"/>
    <mergeCell ref="BA131:BC131"/>
    <mergeCell ref="Z131:AB131"/>
    <mergeCell ref="AC131:AE131"/>
    <mergeCell ref="AF131:AG131"/>
    <mergeCell ref="AH131:AI131"/>
    <mergeCell ref="AJ131:AL131"/>
    <mergeCell ref="AM131:AN131"/>
    <mergeCell ref="BD132:BF132"/>
    <mergeCell ref="BG132:BI132"/>
    <mergeCell ref="B133:D133"/>
    <mergeCell ref="E133:G133"/>
    <mergeCell ref="H133:J133"/>
    <mergeCell ref="K133:M133"/>
    <mergeCell ref="N133:P133"/>
    <mergeCell ref="Q133:S133"/>
    <mergeCell ref="T133:V133"/>
    <mergeCell ref="W133:Y133"/>
    <mergeCell ref="AO132:AP132"/>
    <mergeCell ref="AQ132:AS132"/>
    <mergeCell ref="AT132:AU132"/>
    <mergeCell ref="AV132:AW132"/>
    <mergeCell ref="AX132:AZ132"/>
    <mergeCell ref="BA132:BC132"/>
    <mergeCell ref="Z132:AB132"/>
    <mergeCell ref="AC132:AE132"/>
    <mergeCell ref="AF132:AG132"/>
    <mergeCell ref="AH132:AI132"/>
    <mergeCell ref="AJ132:AL132"/>
    <mergeCell ref="AM132:AN132"/>
    <mergeCell ref="BD133:BF133"/>
    <mergeCell ref="BG133:BI133"/>
    <mergeCell ref="B134:D134"/>
    <mergeCell ref="E134:G134"/>
    <mergeCell ref="H134:J134"/>
    <mergeCell ref="K134:M134"/>
    <mergeCell ref="N134:P134"/>
    <mergeCell ref="Q134:S134"/>
    <mergeCell ref="T134:V134"/>
    <mergeCell ref="W134:Y134"/>
    <mergeCell ref="AO133:AP133"/>
    <mergeCell ref="AQ133:AS133"/>
    <mergeCell ref="AT133:AU133"/>
    <mergeCell ref="AV133:AW133"/>
    <mergeCell ref="AX133:AZ133"/>
    <mergeCell ref="BA133:BC133"/>
    <mergeCell ref="Z133:AB133"/>
    <mergeCell ref="AC133:AE133"/>
    <mergeCell ref="AF133:AG133"/>
    <mergeCell ref="AH133:AI133"/>
    <mergeCell ref="AJ133:AL133"/>
    <mergeCell ref="AM133:AN133"/>
    <mergeCell ref="BD134:BF134"/>
    <mergeCell ref="BG134:BI134"/>
    <mergeCell ref="B135:D135"/>
    <mergeCell ref="E135:G135"/>
    <mergeCell ref="H135:J135"/>
    <mergeCell ref="K135:M135"/>
    <mergeCell ref="N135:P135"/>
    <mergeCell ref="Q135:S135"/>
    <mergeCell ref="T135:V135"/>
    <mergeCell ref="W135:Y135"/>
    <mergeCell ref="AO134:AP134"/>
    <mergeCell ref="AQ134:AS134"/>
    <mergeCell ref="AT134:AU134"/>
    <mergeCell ref="AV134:AW134"/>
    <mergeCell ref="AX134:AZ134"/>
    <mergeCell ref="BA134:BC134"/>
    <mergeCell ref="Z134:AB134"/>
    <mergeCell ref="AC134:AE134"/>
    <mergeCell ref="AF134:AG134"/>
    <mergeCell ref="AH134:AI134"/>
    <mergeCell ref="AJ134:AL134"/>
    <mergeCell ref="AM134:AN134"/>
    <mergeCell ref="BD135:BF135"/>
    <mergeCell ref="BG135:BI135"/>
    <mergeCell ref="B136:D136"/>
    <mergeCell ref="E136:G136"/>
    <mergeCell ref="H136:J136"/>
    <mergeCell ref="K136:M136"/>
    <mergeCell ref="N136:P136"/>
    <mergeCell ref="Q136:S136"/>
    <mergeCell ref="T136:V136"/>
    <mergeCell ref="W136:Y136"/>
    <mergeCell ref="AO135:AP135"/>
    <mergeCell ref="AQ135:AS135"/>
    <mergeCell ref="AT135:AU135"/>
    <mergeCell ref="AV135:AW135"/>
    <mergeCell ref="AX135:AZ135"/>
    <mergeCell ref="BA135:BC135"/>
    <mergeCell ref="Z135:AB135"/>
    <mergeCell ref="AC135:AE135"/>
    <mergeCell ref="AF135:AG135"/>
    <mergeCell ref="AH135:AI135"/>
    <mergeCell ref="AJ135:AL135"/>
    <mergeCell ref="AM135:AN135"/>
    <mergeCell ref="BD136:BF136"/>
    <mergeCell ref="BG136:BI136"/>
    <mergeCell ref="B137:D137"/>
    <mergeCell ref="E137:G137"/>
    <mergeCell ref="H137:J137"/>
    <mergeCell ref="K137:M137"/>
    <mergeCell ref="N137:P137"/>
    <mergeCell ref="Q137:S137"/>
    <mergeCell ref="T137:V137"/>
    <mergeCell ref="W137:Y137"/>
    <mergeCell ref="AO136:AP136"/>
    <mergeCell ref="AQ136:AS136"/>
    <mergeCell ref="AT136:AU136"/>
    <mergeCell ref="AV136:AW136"/>
    <mergeCell ref="AX136:AZ136"/>
    <mergeCell ref="BA136:BC136"/>
    <mergeCell ref="Z136:AB136"/>
    <mergeCell ref="AC136:AE136"/>
    <mergeCell ref="AF136:AG136"/>
    <mergeCell ref="AH136:AI136"/>
    <mergeCell ref="AJ136:AL136"/>
    <mergeCell ref="AM136:AN136"/>
    <mergeCell ref="BD137:BF137"/>
    <mergeCell ref="BG137:BI137"/>
    <mergeCell ref="B138:D138"/>
    <mergeCell ref="E138:G138"/>
    <mergeCell ref="H138:J138"/>
    <mergeCell ref="K138:M138"/>
    <mergeCell ref="N138:P138"/>
    <mergeCell ref="Q138:S138"/>
    <mergeCell ref="T138:V138"/>
    <mergeCell ref="W138:Y138"/>
    <mergeCell ref="AO137:AP137"/>
    <mergeCell ref="AQ137:AS137"/>
    <mergeCell ref="AT137:AU137"/>
    <mergeCell ref="AV137:AW137"/>
    <mergeCell ref="AX137:AZ137"/>
    <mergeCell ref="BA137:BC137"/>
    <mergeCell ref="Z137:AB137"/>
    <mergeCell ref="AC137:AE137"/>
    <mergeCell ref="AF137:AG137"/>
    <mergeCell ref="AH137:AI137"/>
    <mergeCell ref="AJ137:AL137"/>
    <mergeCell ref="AM137:AN137"/>
    <mergeCell ref="BD138:BF138"/>
    <mergeCell ref="BG138:BI138"/>
    <mergeCell ref="B139:D139"/>
    <mergeCell ref="E139:G139"/>
    <mergeCell ref="H139:J139"/>
    <mergeCell ref="K139:M139"/>
    <mergeCell ref="N139:P139"/>
    <mergeCell ref="Q139:S139"/>
    <mergeCell ref="T139:V139"/>
    <mergeCell ref="W139:Y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BD139:BF139"/>
    <mergeCell ref="BG139:BI139"/>
    <mergeCell ref="B140:D140"/>
    <mergeCell ref="E140:G140"/>
    <mergeCell ref="H140:J140"/>
    <mergeCell ref="K140:M140"/>
    <mergeCell ref="N140:P140"/>
    <mergeCell ref="Q140:S140"/>
    <mergeCell ref="T140:V140"/>
    <mergeCell ref="W140:Y140"/>
    <mergeCell ref="AO139:AP139"/>
    <mergeCell ref="AQ139:AS139"/>
    <mergeCell ref="AT139:AU139"/>
    <mergeCell ref="AV139:AW139"/>
    <mergeCell ref="AX139:AZ139"/>
    <mergeCell ref="BA139:BC139"/>
    <mergeCell ref="Z139:AB139"/>
    <mergeCell ref="AC139:AE139"/>
    <mergeCell ref="AF139:AG139"/>
    <mergeCell ref="AH139:AI139"/>
    <mergeCell ref="AJ139:AL139"/>
    <mergeCell ref="AM139:AN139"/>
    <mergeCell ref="BC142:BF145"/>
    <mergeCell ref="BG142:BI145"/>
    <mergeCell ref="AC143:AI143"/>
    <mergeCell ref="AJ143:AP143"/>
    <mergeCell ref="AQ143:AS144"/>
    <mergeCell ref="AT143:AV144"/>
    <mergeCell ref="AC144:AE144"/>
    <mergeCell ref="AF144:AG144"/>
    <mergeCell ref="AH144:AI144"/>
    <mergeCell ref="BD140:BF140"/>
    <mergeCell ref="BG140:BI140"/>
    <mergeCell ref="A141:BE141"/>
    <mergeCell ref="BF141:BI141"/>
    <mergeCell ref="A142:A145"/>
    <mergeCell ref="B142:S143"/>
    <mergeCell ref="T142:AB143"/>
    <mergeCell ref="AC142:AP142"/>
    <mergeCell ref="AQ142:AV142"/>
    <mergeCell ref="AW142:AY144"/>
    <mergeCell ref="AO140:AP140"/>
    <mergeCell ref="AQ140:AS140"/>
    <mergeCell ref="AT140:AU140"/>
    <mergeCell ref="AV140:AW140"/>
    <mergeCell ref="AX140:AZ140"/>
    <mergeCell ref="BA140:BC140"/>
    <mergeCell ref="Z140:AB140"/>
    <mergeCell ref="AC140:AE140"/>
    <mergeCell ref="AF140:AG140"/>
    <mergeCell ref="AH140:AI140"/>
    <mergeCell ref="AJ140:AL140"/>
    <mergeCell ref="AM140:AN140"/>
    <mergeCell ref="AM145:AN145"/>
    <mergeCell ref="AO145:AP145"/>
    <mergeCell ref="AQ145:AS145"/>
    <mergeCell ref="AT145:AV145"/>
    <mergeCell ref="AW145:AY145"/>
    <mergeCell ref="AZ145:BB145"/>
    <mergeCell ref="W145:Y145"/>
    <mergeCell ref="Z145:AB145"/>
    <mergeCell ref="AC145:AE145"/>
    <mergeCell ref="AF145:AG145"/>
    <mergeCell ref="AH145:AI145"/>
    <mergeCell ref="AJ145:AL145"/>
    <mergeCell ref="AJ144:AL144"/>
    <mergeCell ref="AM144:AN144"/>
    <mergeCell ref="AO144:AP144"/>
    <mergeCell ref="B145:D145"/>
    <mergeCell ref="E145:G145"/>
    <mergeCell ref="H145:J145"/>
    <mergeCell ref="K145:M145"/>
    <mergeCell ref="N145:P145"/>
    <mergeCell ref="Q145:S145"/>
    <mergeCell ref="T145:V145"/>
    <mergeCell ref="B144:G144"/>
    <mergeCell ref="H144:M144"/>
    <mergeCell ref="N144:S144"/>
    <mergeCell ref="T144:V144"/>
    <mergeCell ref="W144:Y144"/>
    <mergeCell ref="Z144:AB144"/>
    <mergeCell ref="AZ142:BB144"/>
    <mergeCell ref="AZ146:BB146"/>
    <mergeCell ref="BC146:BF146"/>
    <mergeCell ref="BG146:BI146"/>
    <mergeCell ref="B147:D147"/>
    <mergeCell ref="E147:G147"/>
    <mergeCell ref="H147:J147"/>
    <mergeCell ref="K147:M147"/>
    <mergeCell ref="N147:P147"/>
    <mergeCell ref="Q147:S147"/>
    <mergeCell ref="T147:V147"/>
    <mergeCell ref="AJ146:AL146"/>
    <mergeCell ref="AM146:AN146"/>
    <mergeCell ref="AO146:AP146"/>
    <mergeCell ref="AQ146:AS146"/>
    <mergeCell ref="AT146:AV146"/>
    <mergeCell ref="AW146:AY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J148:AL148"/>
    <mergeCell ref="AM148:AN148"/>
    <mergeCell ref="BC147:BF147"/>
    <mergeCell ref="BG147:BI147"/>
    <mergeCell ref="B148:D148"/>
    <mergeCell ref="E148:G148"/>
    <mergeCell ref="H148:J148"/>
    <mergeCell ref="K148:M148"/>
    <mergeCell ref="N148:P148"/>
    <mergeCell ref="Q148:S148"/>
    <mergeCell ref="T148:V148"/>
    <mergeCell ref="W148:Y148"/>
    <mergeCell ref="AM147:AN147"/>
    <mergeCell ref="AO147:AP147"/>
    <mergeCell ref="AQ147:AS147"/>
    <mergeCell ref="AT147:AV147"/>
    <mergeCell ref="AW147:AY147"/>
    <mergeCell ref="AZ147:BB147"/>
    <mergeCell ref="W147:Y147"/>
    <mergeCell ref="Z147:AB147"/>
    <mergeCell ref="AC147:AE147"/>
    <mergeCell ref="AF147:AG147"/>
    <mergeCell ref="AH147:AI147"/>
    <mergeCell ref="AJ147:AL147"/>
    <mergeCell ref="AQ149:AS149"/>
    <mergeCell ref="AT149:AV149"/>
    <mergeCell ref="AW149:AY149"/>
    <mergeCell ref="AZ149:BB149"/>
    <mergeCell ref="BC149:BF149"/>
    <mergeCell ref="BG149:BI149"/>
    <mergeCell ref="AC149:AE149"/>
    <mergeCell ref="AF149:AG149"/>
    <mergeCell ref="AH149:AI149"/>
    <mergeCell ref="AJ149:AL149"/>
    <mergeCell ref="AM149:AN149"/>
    <mergeCell ref="AO149:AP149"/>
    <mergeCell ref="BG148:BI148"/>
    <mergeCell ref="B149:D149"/>
    <mergeCell ref="E149:G149"/>
    <mergeCell ref="H149:J149"/>
    <mergeCell ref="K149:M149"/>
    <mergeCell ref="N149:P149"/>
    <mergeCell ref="Q149:S149"/>
    <mergeCell ref="T149:V149"/>
    <mergeCell ref="W149:Y149"/>
    <mergeCell ref="Z149:AB149"/>
    <mergeCell ref="AO148:AP148"/>
    <mergeCell ref="AQ148:AS148"/>
    <mergeCell ref="AT148:AV148"/>
    <mergeCell ref="AW148:AY148"/>
    <mergeCell ref="AZ148:BB148"/>
    <mergeCell ref="BC148:BF148"/>
    <mergeCell ref="Z148:AB148"/>
    <mergeCell ref="AC148:AE148"/>
    <mergeCell ref="AF148:AG148"/>
    <mergeCell ref="AH148:AI148"/>
    <mergeCell ref="AZ150:BB150"/>
    <mergeCell ref="BC150:BF150"/>
    <mergeCell ref="BG150:BI150"/>
    <mergeCell ref="B151:D151"/>
    <mergeCell ref="E151:G151"/>
    <mergeCell ref="H151:J151"/>
    <mergeCell ref="K151:M151"/>
    <mergeCell ref="N151:P151"/>
    <mergeCell ref="Q151:S151"/>
    <mergeCell ref="T151:V151"/>
    <mergeCell ref="AJ150:AL150"/>
    <mergeCell ref="AM150:AN150"/>
    <mergeCell ref="AO150:AP150"/>
    <mergeCell ref="AQ150:AS150"/>
    <mergeCell ref="AT150:AV150"/>
    <mergeCell ref="AW150:AY150"/>
    <mergeCell ref="T150:V150"/>
    <mergeCell ref="W150:Y150"/>
    <mergeCell ref="Z150:AB150"/>
    <mergeCell ref="AC150:AE150"/>
    <mergeCell ref="AF150:AG150"/>
    <mergeCell ref="AH150:AI150"/>
    <mergeCell ref="B150:D150"/>
    <mergeCell ref="E150:G150"/>
    <mergeCell ref="H150:J150"/>
    <mergeCell ref="K150:M150"/>
    <mergeCell ref="N150:P150"/>
    <mergeCell ref="Q150:S150"/>
    <mergeCell ref="AJ152:AL152"/>
    <mergeCell ref="AM152:AN152"/>
    <mergeCell ref="BC151:BF151"/>
    <mergeCell ref="BG151:BI151"/>
    <mergeCell ref="B152:D152"/>
    <mergeCell ref="E152:G152"/>
    <mergeCell ref="H152:J152"/>
    <mergeCell ref="K152:M152"/>
    <mergeCell ref="N152:P152"/>
    <mergeCell ref="Q152:S152"/>
    <mergeCell ref="T152:V152"/>
    <mergeCell ref="W152:Y152"/>
    <mergeCell ref="AM151:AN151"/>
    <mergeCell ref="AO151:AP151"/>
    <mergeCell ref="AQ151:AS151"/>
    <mergeCell ref="AT151:AV151"/>
    <mergeCell ref="AW151:AY151"/>
    <mergeCell ref="AZ151:BB151"/>
    <mergeCell ref="W151:Y151"/>
    <mergeCell ref="Z151:AB151"/>
    <mergeCell ref="AC151:AE151"/>
    <mergeCell ref="AF151:AG151"/>
    <mergeCell ref="AH151:AI151"/>
    <mergeCell ref="AJ151:AL151"/>
    <mergeCell ref="AQ153:AS153"/>
    <mergeCell ref="AT153:AV153"/>
    <mergeCell ref="AW153:AY153"/>
    <mergeCell ref="AZ153:BB153"/>
    <mergeCell ref="BC153:BF153"/>
    <mergeCell ref="BG153:BI153"/>
    <mergeCell ref="AC153:AE153"/>
    <mergeCell ref="AF153:AG153"/>
    <mergeCell ref="AH153:AI153"/>
    <mergeCell ref="AJ153:AL153"/>
    <mergeCell ref="AM153:AN153"/>
    <mergeCell ref="AO153:AP153"/>
    <mergeCell ref="BG152:BI152"/>
    <mergeCell ref="B153:D153"/>
    <mergeCell ref="E153:G153"/>
    <mergeCell ref="H153:J153"/>
    <mergeCell ref="K153:M153"/>
    <mergeCell ref="N153:P153"/>
    <mergeCell ref="Q153:S153"/>
    <mergeCell ref="T153:V153"/>
    <mergeCell ref="W153:Y153"/>
    <mergeCell ref="Z153:AB153"/>
    <mergeCell ref="AO152:AP152"/>
    <mergeCell ref="AQ152:AS152"/>
    <mergeCell ref="AT152:AV152"/>
    <mergeCell ref="AW152:AY152"/>
    <mergeCell ref="AZ152:BB152"/>
    <mergeCell ref="BC152:BF152"/>
    <mergeCell ref="Z152:AB152"/>
    <mergeCell ref="AC152:AE152"/>
    <mergeCell ref="AF152:AG152"/>
    <mergeCell ref="AH152:AI152"/>
    <mergeCell ref="AZ154:BB154"/>
    <mergeCell ref="BC154:BF154"/>
    <mergeCell ref="BG154:BI154"/>
    <mergeCell ref="B155:D155"/>
    <mergeCell ref="E155:G155"/>
    <mergeCell ref="H155:J155"/>
    <mergeCell ref="K155:M155"/>
    <mergeCell ref="N155:P155"/>
    <mergeCell ref="Q155:S155"/>
    <mergeCell ref="T155:V155"/>
    <mergeCell ref="AJ154:AL154"/>
    <mergeCell ref="AM154:AN154"/>
    <mergeCell ref="AO154:AP154"/>
    <mergeCell ref="AQ154:AS154"/>
    <mergeCell ref="AT154:AV154"/>
    <mergeCell ref="AW154:AY154"/>
    <mergeCell ref="T154:V154"/>
    <mergeCell ref="W154:Y154"/>
    <mergeCell ref="Z154:AB154"/>
    <mergeCell ref="AC154:AE154"/>
    <mergeCell ref="AF154:AG154"/>
    <mergeCell ref="AH154:AI154"/>
    <mergeCell ref="B154:D154"/>
    <mergeCell ref="E154:G154"/>
    <mergeCell ref="H154:J154"/>
    <mergeCell ref="K154:M154"/>
    <mergeCell ref="N154:P154"/>
    <mergeCell ref="Q154:S154"/>
    <mergeCell ref="AJ156:AL156"/>
    <mergeCell ref="AM156:AN156"/>
    <mergeCell ref="BC155:BF155"/>
    <mergeCell ref="BG155:BI155"/>
    <mergeCell ref="B156:D156"/>
    <mergeCell ref="E156:G156"/>
    <mergeCell ref="H156:J156"/>
    <mergeCell ref="K156:M156"/>
    <mergeCell ref="N156:P156"/>
    <mergeCell ref="Q156:S156"/>
    <mergeCell ref="T156:V156"/>
    <mergeCell ref="W156:Y156"/>
    <mergeCell ref="AM155:AN155"/>
    <mergeCell ref="AO155:AP155"/>
    <mergeCell ref="AQ155:AS155"/>
    <mergeCell ref="AT155:AV155"/>
    <mergeCell ref="AW155:AY155"/>
    <mergeCell ref="AZ155:BB155"/>
    <mergeCell ref="W155:Y155"/>
    <mergeCell ref="Z155:AB155"/>
    <mergeCell ref="AC155:AE155"/>
    <mergeCell ref="AF155:AG155"/>
    <mergeCell ref="AH155:AI155"/>
    <mergeCell ref="AJ155:AL155"/>
    <mergeCell ref="AQ157:AS157"/>
    <mergeCell ref="AT157:AV157"/>
    <mergeCell ref="AW157:AY157"/>
    <mergeCell ref="AZ157:BB157"/>
    <mergeCell ref="BC157:BF157"/>
    <mergeCell ref="BG157:BI157"/>
    <mergeCell ref="AC157:AE157"/>
    <mergeCell ref="AF157:AG157"/>
    <mergeCell ref="AH157:AI157"/>
    <mergeCell ref="AJ157:AL157"/>
    <mergeCell ref="AM157:AN157"/>
    <mergeCell ref="AO157:AP157"/>
    <mergeCell ref="BG156:BI156"/>
    <mergeCell ref="B157:D157"/>
    <mergeCell ref="E157:G157"/>
    <mergeCell ref="H157:J157"/>
    <mergeCell ref="K157:M157"/>
    <mergeCell ref="N157:P157"/>
    <mergeCell ref="Q157:S157"/>
    <mergeCell ref="T157:V157"/>
    <mergeCell ref="W157:Y157"/>
    <mergeCell ref="Z157:AB157"/>
    <mergeCell ref="AO156:AP156"/>
    <mergeCell ref="AQ156:AS156"/>
    <mergeCell ref="AT156:AV156"/>
    <mergeCell ref="AW156:AY156"/>
    <mergeCell ref="AZ156:BB156"/>
    <mergeCell ref="BC156:BF156"/>
    <mergeCell ref="Z156:AB156"/>
    <mergeCell ref="AC156:AE156"/>
    <mergeCell ref="AF156:AG156"/>
    <mergeCell ref="AH156:AI156"/>
    <mergeCell ref="W161:Y161"/>
    <mergeCell ref="Z161:AB161"/>
    <mergeCell ref="AC161:AE161"/>
    <mergeCell ref="AF161:AG161"/>
    <mergeCell ref="AH161:AI161"/>
    <mergeCell ref="AJ161:AL161"/>
    <mergeCell ref="AW159:AY161"/>
    <mergeCell ref="AZ159:BC162"/>
    <mergeCell ref="BD159:BF162"/>
    <mergeCell ref="AC160:AI160"/>
    <mergeCell ref="AJ160:AP160"/>
    <mergeCell ref="AQ160:AS161"/>
    <mergeCell ref="AM161:AN161"/>
    <mergeCell ref="AO161:AP161"/>
    <mergeCell ref="AJ162:AL162"/>
    <mergeCell ref="AM162:AN162"/>
    <mergeCell ref="A159:A162"/>
    <mergeCell ref="B159:S160"/>
    <mergeCell ref="T159:AB160"/>
    <mergeCell ref="AC159:AP159"/>
    <mergeCell ref="AQ159:AS159"/>
    <mergeCell ref="AT159:AV161"/>
    <mergeCell ref="B161:G161"/>
    <mergeCell ref="H161:M161"/>
    <mergeCell ref="N161:S161"/>
    <mergeCell ref="T161:V161"/>
    <mergeCell ref="AF163:AG163"/>
    <mergeCell ref="AH163:AI163"/>
    <mergeCell ref="AO162:AP162"/>
    <mergeCell ref="AQ162:AS162"/>
    <mergeCell ref="AT162:AV162"/>
    <mergeCell ref="AW162:AY162"/>
    <mergeCell ref="B163:D163"/>
    <mergeCell ref="E163:G163"/>
    <mergeCell ref="H163:J163"/>
    <mergeCell ref="K163:M163"/>
    <mergeCell ref="N163:P163"/>
    <mergeCell ref="Q163:S163"/>
    <mergeCell ref="T162:V162"/>
    <mergeCell ref="W162:Y162"/>
    <mergeCell ref="Z162:AB162"/>
    <mergeCell ref="AC162:AE162"/>
    <mergeCell ref="AF162:AG162"/>
    <mergeCell ref="AH162:AI162"/>
    <mergeCell ref="B162:D162"/>
    <mergeCell ref="E162:G162"/>
    <mergeCell ref="H162:J162"/>
    <mergeCell ref="K162:M162"/>
    <mergeCell ref="N162:P162"/>
    <mergeCell ref="Q162:S162"/>
    <mergeCell ref="AO164:AP164"/>
    <mergeCell ref="AQ164:AS164"/>
    <mergeCell ref="AT164:AV164"/>
    <mergeCell ref="AW164:AY164"/>
    <mergeCell ref="AZ164:BC164"/>
    <mergeCell ref="BD164:BF164"/>
    <mergeCell ref="Z164:AB164"/>
    <mergeCell ref="AC164:AE164"/>
    <mergeCell ref="AF164:AG164"/>
    <mergeCell ref="AH164:AI164"/>
    <mergeCell ref="AJ164:AL164"/>
    <mergeCell ref="AM164:AN164"/>
    <mergeCell ref="AZ163:BC163"/>
    <mergeCell ref="BD163:BF163"/>
    <mergeCell ref="B164:D164"/>
    <mergeCell ref="E164:G164"/>
    <mergeCell ref="H164:J164"/>
    <mergeCell ref="K164:M164"/>
    <mergeCell ref="N164:P164"/>
    <mergeCell ref="Q164:S164"/>
    <mergeCell ref="T164:V164"/>
    <mergeCell ref="W164:Y164"/>
    <mergeCell ref="AJ163:AL163"/>
    <mergeCell ref="AM163:AN163"/>
    <mergeCell ref="AO163:AP163"/>
    <mergeCell ref="AQ163:AS163"/>
    <mergeCell ref="AT163:AV163"/>
    <mergeCell ref="AW163:AY163"/>
    <mergeCell ref="T163:V163"/>
    <mergeCell ref="W163:Y163"/>
    <mergeCell ref="Z163:AB163"/>
    <mergeCell ref="AC163:AE163"/>
    <mergeCell ref="AZ165:BC165"/>
    <mergeCell ref="BD165:BF165"/>
    <mergeCell ref="B166:D166"/>
    <mergeCell ref="E166:G166"/>
    <mergeCell ref="H166:J166"/>
    <mergeCell ref="K166:M166"/>
    <mergeCell ref="N166:P166"/>
    <mergeCell ref="Q166:S166"/>
    <mergeCell ref="T166:V166"/>
    <mergeCell ref="W166:Y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F167:AG167"/>
    <mergeCell ref="AH167:AI167"/>
    <mergeCell ref="B167:D167"/>
    <mergeCell ref="E167:G167"/>
    <mergeCell ref="H167:J167"/>
    <mergeCell ref="K167:M167"/>
    <mergeCell ref="N167:P167"/>
    <mergeCell ref="Q167:S167"/>
    <mergeCell ref="AO166:AP166"/>
    <mergeCell ref="AQ166:AS166"/>
    <mergeCell ref="AT166:AV166"/>
    <mergeCell ref="AW166:AY166"/>
    <mergeCell ref="AZ166:BC166"/>
    <mergeCell ref="BD166:BF166"/>
    <mergeCell ref="Z166:AB166"/>
    <mergeCell ref="AC166:AE166"/>
    <mergeCell ref="AF166:AG166"/>
    <mergeCell ref="AH166:AI166"/>
    <mergeCell ref="AJ166:AL166"/>
    <mergeCell ref="AM166:AN166"/>
    <mergeCell ref="AO168:AP168"/>
    <mergeCell ref="AQ168:AS168"/>
    <mergeCell ref="AT168:AV168"/>
    <mergeCell ref="AW168:AY168"/>
    <mergeCell ref="AZ168:BC168"/>
    <mergeCell ref="BD168:BF168"/>
    <mergeCell ref="Z168:AB168"/>
    <mergeCell ref="AC168:AE168"/>
    <mergeCell ref="AF168:AG168"/>
    <mergeCell ref="AH168:AI168"/>
    <mergeCell ref="AJ168:AL168"/>
    <mergeCell ref="AM168:AN168"/>
    <mergeCell ref="AZ167:BC167"/>
    <mergeCell ref="BD167:BF167"/>
    <mergeCell ref="B168:D168"/>
    <mergeCell ref="E168:G168"/>
    <mergeCell ref="H168:J168"/>
    <mergeCell ref="K168:M168"/>
    <mergeCell ref="N168:P168"/>
    <mergeCell ref="Q168:S168"/>
    <mergeCell ref="T168:V168"/>
    <mergeCell ref="W168:Y168"/>
    <mergeCell ref="AJ167:AL167"/>
    <mergeCell ref="AM167:AN167"/>
    <mergeCell ref="AO167:AP167"/>
    <mergeCell ref="AQ167:AS167"/>
    <mergeCell ref="AT167:AV167"/>
    <mergeCell ref="AW167:AY167"/>
    <mergeCell ref="T167:V167"/>
    <mergeCell ref="W167:Y167"/>
    <mergeCell ref="Z167:AB167"/>
    <mergeCell ref="AC167:AE167"/>
    <mergeCell ref="AP170:AR172"/>
    <mergeCell ref="AS170:AV173"/>
    <mergeCell ref="AW170:AY173"/>
    <mergeCell ref="AC171:AI171"/>
    <mergeCell ref="AJ171:AL172"/>
    <mergeCell ref="B172:G172"/>
    <mergeCell ref="H172:M172"/>
    <mergeCell ref="N172:S172"/>
    <mergeCell ref="T172:V172"/>
    <mergeCell ref="W172:Y172"/>
    <mergeCell ref="A170:A173"/>
    <mergeCell ref="B170:S171"/>
    <mergeCell ref="T170:AB171"/>
    <mergeCell ref="AC170:AI170"/>
    <mergeCell ref="AJ170:AL170"/>
    <mergeCell ref="AM170:AO172"/>
    <mergeCell ref="Z172:AB172"/>
    <mergeCell ref="AC172:AE172"/>
    <mergeCell ref="AF172:AG172"/>
    <mergeCell ref="AH172:AI172"/>
    <mergeCell ref="AJ173:AL173"/>
    <mergeCell ref="AM173:AO173"/>
    <mergeCell ref="AP173:AR173"/>
    <mergeCell ref="B174:D174"/>
    <mergeCell ref="E174:G174"/>
    <mergeCell ref="H174:J174"/>
    <mergeCell ref="K174:M174"/>
    <mergeCell ref="N174:P174"/>
    <mergeCell ref="Q174:S174"/>
    <mergeCell ref="T174:V174"/>
    <mergeCell ref="T173:V173"/>
    <mergeCell ref="W173:Y173"/>
    <mergeCell ref="Z173:AB173"/>
    <mergeCell ref="AC173:AE173"/>
    <mergeCell ref="AF173:AG173"/>
    <mergeCell ref="AH173:AI173"/>
    <mergeCell ref="B173:D173"/>
    <mergeCell ref="E173:G173"/>
    <mergeCell ref="H173:J173"/>
    <mergeCell ref="K173:M173"/>
    <mergeCell ref="N173:P173"/>
    <mergeCell ref="Q173:S173"/>
    <mergeCell ref="B176:D176"/>
    <mergeCell ref="E176:G176"/>
    <mergeCell ref="H176:J176"/>
    <mergeCell ref="K176:M176"/>
    <mergeCell ref="N176:P176"/>
    <mergeCell ref="T175:V175"/>
    <mergeCell ref="W175:Y175"/>
    <mergeCell ref="Z175:AB175"/>
    <mergeCell ref="AC175:AE175"/>
    <mergeCell ref="AF175:AG175"/>
    <mergeCell ref="AH175:AI175"/>
    <mergeCell ref="AM174:AO174"/>
    <mergeCell ref="AP174:AR174"/>
    <mergeCell ref="AS174:AV174"/>
    <mergeCell ref="AW174:AY174"/>
    <mergeCell ref="B175:D175"/>
    <mergeCell ref="E175:G175"/>
    <mergeCell ref="H175:J175"/>
    <mergeCell ref="K175:M175"/>
    <mergeCell ref="N175:P175"/>
    <mergeCell ref="Q175:S175"/>
    <mergeCell ref="W174:Y174"/>
    <mergeCell ref="Z174:AB174"/>
    <mergeCell ref="AC174:AE174"/>
    <mergeCell ref="AF174:AG174"/>
    <mergeCell ref="AH174:AI174"/>
    <mergeCell ref="AJ174:AL174"/>
    <mergeCell ref="AH176:AI176"/>
    <mergeCell ref="AJ176:AL176"/>
    <mergeCell ref="AM176:AO176"/>
    <mergeCell ref="AP176:AR176"/>
    <mergeCell ref="AS176:AV176"/>
    <mergeCell ref="AW176:AY176"/>
    <mergeCell ref="Q176:S176"/>
    <mergeCell ref="T176:V176"/>
    <mergeCell ref="W176:Y176"/>
    <mergeCell ref="Z176:AB176"/>
    <mergeCell ref="AC176:AE176"/>
    <mergeCell ref="AF176:AG176"/>
    <mergeCell ref="AJ175:AL175"/>
    <mergeCell ref="AM175:AO175"/>
    <mergeCell ref="AP175:AR175"/>
    <mergeCell ref="AS175:AV175"/>
    <mergeCell ref="AW175:AY175"/>
    <mergeCell ref="B178:D178"/>
    <mergeCell ref="E178:G178"/>
    <mergeCell ref="H178:J178"/>
    <mergeCell ref="K178:M178"/>
    <mergeCell ref="N178:P178"/>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H178:AI178"/>
    <mergeCell ref="AJ178:AL178"/>
    <mergeCell ref="AM178:AO178"/>
    <mergeCell ref="AP178:AR178"/>
    <mergeCell ref="AS178:AV178"/>
    <mergeCell ref="AW178:AY178"/>
    <mergeCell ref="Q178:S178"/>
    <mergeCell ref="T178:V178"/>
    <mergeCell ref="W178:Y178"/>
    <mergeCell ref="Z178:AB178"/>
    <mergeCell ref="AC178:AE178"/>
    <mergeCell ref="AF178:AG178"/>
    <mergeCell ref="AJ177:AL177"/>
    <mergeCell ref="AM177:AO177"/>
    <mergeCell ref="AP177:AR177"/>
    <mergeCell ref="AS177:AV177"/>
    <mergeCell ref="AW177:AY177"/>
    <mergeCell ref="AJ179:AL179"/>
    <mergeCell ref="AM179:AO179"/>
    <mergeCell ref="AP179:AR179"/>
    <mergeCell ref="AS179:AV179"/>
    <mergeCell ref="AW179:AY179"/>
    <mergeCell ref="T179:V179"/>
    <mergeCell ref="W179:Y179"/>
    <mergeCell ref="Z179:AB179"/>
    <mergeCell ref="AC179:AE179"/>
    <mergeCell ref="AF179:AG179"/>
    <mergeCell ref="AH179:AI179"/>
    <mergeCell ref="B179:D179"/>
    <mergeCell ref="E179:G179"/>
    <mergeCell ref="H179:J179"/>
    <mergeCell ref="K179:M179"/>
    <mergeCell ref="N179:P179"/>
    <mergeCell ref="Q179:S179"/>
  </mergeCells>
  <pageMargins left="0.74803149606299213" right="0.74803149606299213" top="0.98425196850393704" bottom="0.98425196850393704" header="0" footer="0"/>
  <pageSetup paperSize="9" scale="70"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
  <sheetViews>
    <sheetView tabSelected="1" view="pageBreakPreview" topLeftCell="A61" zoomScale="80" zoomScaleSheetLayoutView="80" workbookViewId="0">
      <selection activeCell="O69" sqref="O69"/>
    </sheetView>
  </sheetViews>
  <sheetFormatPr defaultRowHeight="12.75" x14ac:dyDescent="0.2"/>
  <cols>
    <col min="1" max="1" width="12.5703125" customWidth="1"/>
    <col min="2" max="2" width="60.42578125" customWidth="1"/>
    <col min="3" max="3" width="14.140625" customWidth="1"/>
    <col min="4" max="4" width="12.28515625" customWidth="1"/>
    <col min="5" max="5" width="10.5703125" customWidth="1"/>
    <col min="6" max="6" width="11.28515625" customWidth="1"/>
    <col min="7" max="7" width="9.42578125" customWidth="1"/>
    <col min="8" max="8" width="10.28515625" customWidth="1"/>
    <col min="9" max="9" width="9.5703125" customWidth="1"/>
    <col min="10" max="11" width="10.28515625" customWidth="1"/>
    <col min="12" max="12" width="10.42578125" customWidth="1"/>
    <col min="13" max="14" width="10.85546875" customWidth="1"/>
    <col min="15" max="15" width="11.140625" customWidth="1"/>
    <col min="16" max="16" width="10.85546875" customWidth="1"/>
    <col min="17" max="17" width="11.5703125" customWidth="1"/>
  </cols>
  <sheetData>
    <row r="1" spans="1:18" ht="18.75" x14ac:dyDescent="0.25">
      <c r="B1" s="16"/>
      <c r="C1" s="15"/>
      <c r="D1" s="14"/>
      <c r="E1" s="14"/>
      <c r="F1" s="14"/>
      <c r="G1" s="16"/>
      <c r="H1" s="16"/>
      <c r="I1" s="12"/>
      <c r="J1" s="11"/>
      <c r="K1" s="11"/>
      <c r="L1" s="4"/>
      <c r="M1" s="4"/>
      <c r="N1" s="4"/>
      <c r="O1" s="5"/>
      <c r="P1" s="5"/>
      <c r="Q1" s="5"/>
      <c r="R1" s="5"/>
    </row>
    <row r="2" spans="1:18" ht="18.75" x14ac:dyDescent="0.25">
      <c r="B2" s="16"/>
      <c r="C2" s="15"/>
      <c r="D2" s="14"/>
      <c r="E2" s="14"/>
      <c r="F2" s="14"/>
      <c r="G2" s="16"/>
      <c r="H2" s="16"/>
      <c r="I2" s="12"/>
      <c r="J2" s="11"/>
      <c r="K2" s="11"/>
      <c r="L2" s="4"/>
      <c r="M2" s="4"/>
      <c r="N2" s="4"/>
      <c r="O2" s="5"/>
      <c r="P2" s="5"/>
      <c r="Q2" s="5"/>
      <c r="R2" s="5"/>
    </row>
    <row r="3" spans="1:18" ht="18.75" x14ac:dyDescent="0.25">
      <c r="B3" s="13"/>
      <c r="C3" s="15"/>
      <c r="D3" s="14"/>
      <c r="E3" s="14"/>
      <c r="F3" s="14"/>
      <c r="G3" s="13"/>
      <c r="H3" s="13"/>
      <c r="I3" s="11"/>
      <c r="J3" s="11"/>
      <c r="K3" s="11"/>
      <c r="L3" s="4"/>
      <c r="M3" s="5"/>
      <c r="N3" s="5"/>
      <c r="O3" s="5"/>
      <c r="P3" s="5"/>
      <c r="Q3" s="5"/>
      <c r="R3" s="5"/>
    </row>
    <row r="4" spans="1:18" ht="15.75" x14ac:dyDescent="0.25">
      <c r="A4" s="106" t="s">
        <v>101</v>
      </c>
      <c r="B4" s="106"/>
      <c r="C4" s="106"/>
      <c r="D4" s="106"/>
      <c r="E4" s="106"/>
      <c r="F4" s="106"/>
      <c r="G4" s="106"/>
      <c r="H4" s="106"/>
      <c r="I4" s="106"/>
      <c r="J4" s="106"/>
      <c r="K4" s="106"/>
      <c r="L4" s="106"/>
      <c r="M4" s="106"/>
      <c r="N4" s="106"/>
      <c r="O4" s="106"/>
      <c r="P4" s="106"/>
      <c r="Q4" s="5"/>
      <c r="R4" s="5"/>
    </row>
    <row r="5" spans="1:18" ht="19.350000000000001" customHeight="1" x14ac:dyDescent="0.2">
      <c r="A5" s="104" t="s">
        <v>96</v>
      </c>
      <c r="B5" s="104" t="s">
        <v>99</v>
      </c>
      <c r="C5" s="107" t="s">
        <v>89</v>
      </c>
      <c r="D5" s="104" t="s">
        <v>90</v>
      </c>
      <c r="E5" s="108"/>
      <c r="F5" s="108"/>
      <c r="G5" s="108"/>
      <c r="H5" s="104" t="s">
        <v>100</v>
      </c>
      <c r="I5" s="105"/>
      <c r="J5" s="104" t="s">
        <v>85</v>
      </c>
      <c r="K5" s="105"/>
      <c r="L5" s="105"/>
      <c r="M5" s="104" t="s">
        <v>116</v>
      </c>
      <c r="N5" s="105"/>
      <c r="O5" s="111" t="s">
        <v>2</v>
      </c>
      <c r="P5" s="112"/>
      <c r="Q5" s="32"/>
      <c r="R5" s="5"/>
    </row>
    <row r="6" spans="1:18" ht="34.9" customHeight="1" x14ac:dyDescent="0.2">
      <c r="A6" s="105"/>
      <c r="B6" s="105"/>
      <c r="C6" s="107"/>
      <c r="D6" s="104" t="s">
        <v>97</v>
      </c>
      <c r="E6" s="104"/>
      <c r="F6" s="104" t="s">
        <v>98</v>
      </c>
      <c r="G6" s="104"/>
      <c r="H6" s="105"/>
      <c r="I6" s="105"/>
      <c r="J6" s="105"/>
      <c r="K6" s="105"/>
      <c r="L6" s="105"/>
      <c r="M6" s="105"/>
      <c r="N6" s="105"/>
      <c r="O6" s="112"/>
      <c r="P6" s="112"/>
      <c r="Q6" s="32"/>
      <c r="R6" s="5"/>
    </row>
    <row r="7" spans="1:18" ht="15.75" customHeight="1" x14ac:dyDescent="0.25">
      <c r="A7" s="22" t="s">
        <v>50</v>
      </c>
      <c r="B7" s="34">
        <v>39</v>
      </c>
      <c r="C7" s="34">
        <v>0</v>
      </c>
      <c r="D7" s="104">
        <v>0</v>
      </c>
      <c r="E7" s="104"/>
      <c r="F7" s="104">
        <v>0</v>
      </c>
      <c r="G7" s="104"/>
      <c r="H7" s="104">
        <v>2</v>
      </c>
      <c r="I7" s="104"/>
      <c r="J7" s="104">
        <v>0</v>
      </c>
      <c r="K7" s="104"/>
      <c r="L7" s="110"/>
      <c r="M7" s="104">
        <v>11</v>
      </c>
      <c r="N7" s="104"/>
      <c r="O7" s="109">
        <f>B7+C7+D7+F7+H7+J7+M7</f>
        <v>52</v>
      </c>
      <c r="P7" s="109"/>
      <c r="Q7" s="5"/>
      <c r="R7" s="5"/>
    </row>
    <row r="8" spans="1:18" ht="15.75" customHeight="1" x14ac:dyDescent="0.25">
      <c r="A8" s="22" t="s">
        <v>93</v>
      </c>
      <c r="B8" s="34">
        <v>31</v>
      </c>
      <c r="C8" s="34">
        <v>3</v>
      </c>
      <c r="D8" s="104">
        <v>5</v>
      </c>
      <c r="E8" s="104"/>
      <c r="F8" s="104">
        <v>0</v>
      </c>
      <c r="G8" s="104"/>
      <c r="H8" s="104">
        <v>2</v>
      </c>
      <c r="I8" s="104"/>
      <c r="J8" s="104">
        <v>0</v>
      </c>
      <c r="K8" s="104"/>
      <c r="L8" s="110"/>
      <c r="M8" s="104">
        <v>11</v>
      </c>
      <c r="N8" s="104"/>
      <c r="O8" s="109">
        <f>B8+C8+D8+F8+H8+J8+M8</f>
        <v>52</v>
      </c>
      <c r="P8" s="109"/>
      <c r="Q8" s="5"/>
      <c r="R8" s="5"/>
    </row>
    <row r="9" spans="1:18" ht="15.75" x14ac:dyDescent="0.25">
      <c r="A9" s="22" t="s">
        <v>94</v>
      </c>
      <c r="B9" s="34">
        <v>33</v>
      </c>
      <c r="C9" s="34">
        <v>3</v>
      </c>
      <c r="D9" s="104">
        <v>4</v>
      </c>
      <c r="E9" s="104"/>
      <c r="F9" s="104">
        <v>0</v>
      </c>
      <c r="G9" s="104"/>
      <c r="H9" s="104">
        <v>2</v>
      </c>
      <c r="I9" s="104"/>
      <c r="J9" s="104">
        <v>0</v>
      </c>
      <c r="K9" s="104"/>
      <c r="L9" s="110"/>
      <c r="M9" s="104">
        <v>10</v>
      </c>
      <c r="N9" s="104"/>
      <c r="O9" s="109">
        <f>B9+C9+D9+F9+H9+J9+M9</f>
        <v>52</v>
      </c>
      <c r="P9" s="109"/>
      <c r="Q9" s="5"/>
      <c r="R9" s="5"/>
    </row>
    <row r="10" spans="1:18" ht="15.75" x14ac:dyDescent="0.25">
      <c r="A10" s="22" t="s">
        <v>95</v>
      </c>
      <c r="B10" s="34">
        <v>20</v>
      </c>
      <c r="C10" s="34">
        <v>2</v>
      </c>
      <c r="D10" s="104">
        <v>8</v>
      </c>
      <c r="E10" s="104"/>
      <c r="F10" s="104">
        <v>4</v>
      </c>
      <c r="G10" s="104"/>
      <c r="H10" s="104">
        <v>1</v>
      </c>
      <c r="I10" s="104"/>
      <c r="J10" s="104">
        <v>6</v>
      </c>
      <c r="K10" s="104"/>
      <c r="L10" s="110"/>
      <c r="M10" s="104">
        <v>2</v>
      </c>
      <c r="N10" s="104"/>
      <c r="O10" s="109">
        <f>B10+C10+D10+F10+H10+J10+M10</f>
        <v>43</v>
      </c>
      <c r="P10" s="109"/>
      <c r="Q10" s="5"/>
      <c r="R10" s="5"/>
    </row>
    <row r="11" spans="1:18" ht="15.75" x14ac:dyDescent="0.25">
      <c r="A11" s="37" t="s">
        <v>2</v>
      </c>
      <c r="B11" s="38">
        <f>B7+B8+B9+B10</f>
        <v>123</v>
      </c>
      <c r="C11" s="38">
        <f>C7+C8+C9+C10</f>
        <v>8</v>
      </c>
      <c r="D11" s="115">
        <f>D7+D8+D9+D10</f>
        <v>17</v>
      </c>
      <c r="E11" s="115"/>
      <c r="F11" s="115">
        <f>F7+F8+F9+F10</f>
        <v>4</v>
      </c>
      <c r="G11" s="115"/>
      <c r="H11" s="115">
        <f>H7+H8+H9+H10</f>
        <v>7</v>
      </c>
      <c r="I11" s="115"/>
      <c r="J11" s="115">
        <f>J7+J8+J9+J10</f>
        <v>6</v>
      </c>
      <c r="K11" s="115"/>
      <c r="L11" s="121"/>
      <c r="M11" s="115">
        <v>34</v>
      </c>
      <c r="N11" s="115"/>
      <c r="O11" s="109">
        <f>B11+C11+D11+F11+H11+J11+M11</f>
        <v>199</v>
      </c>
      <c r="P11" s="109"/>
      <c r="Q11" s="5"/>
      <c r="R11" s="5"/>
    </row>
    <row r="12" spans="1:18" ht="15.75" x14ac:dyDescent="0.25">
      <c r="A12" s="6" t="s">
        <v>158</v>
      </c>
      <c r="B12" s="33"/>
      <c r="M12" s="7"/>
      <c r="N12" s="7"/>
      <c r="O12" s="7"/>
      <c r="P12" s="7"/>
    </row>
    <row r="13" spans="1:18" ht="18.2" customHeight="1" x14ac:dyDescent="0.2">
      <c r="A13" s="105" t="s">
        <v>0</v>
      </c>
      <c r="B13" s="104" t="s">
        <v>74</v>
      </c>
      <c r="C13" s="132" t="s">
        <v>140</v>
      </c>
      <c r="D13" s="116" t="s">
        <v>79</v>
      </c>
      <c r="E13" s="116"/>
      <c r="F13" s="116"/>
      <c r="G13" s="116"/>
      <c r="H13" s="116"/>
      <c r="I13" s="116"/>
      <c r="J13" s="117" t="s">
        <v>6</v>
      </c>
      <c r="K13" s="117"/>
      <c r="L13" s="117"/>
      <c r="M13" s="117"/>
      <c r="N13" s="117"/>
      <c r="O13" s="117"/>
      <c r="P13" s="117"/>
      <c r="Q13" s="117"/>
    </row>
    <row r="14" spans="1:18" ht="15" customHeight="1" x14ac:dyDescent="0.2">
      <c r="A14" s="105"/>
      <c r="B14" s="104"/>
      <c r="C14" s="133"/>
      <c r="D14" s="120" t="s">
        <v>122</v>
      </c>
      <c r="E14" s="119" t="s">
        <v>75</v>
      </c>
      <c r="F14" s="134" t="s">
        <v>123</v>
      </c>
      <c r="G14" s="134"/>
      <c r="H14" s="134"/>
      <c r="I14" s="134"/>
      <c r="J14" s="117"/>
      <c r="K14" s="117"/>
      <c r="L14" s="117"/>
      <c r="M14" s="117"/>
      <c r="N14" s="117"/>
      <c r="O14" s="117"/>
      <c r="P14" s="117"/>
      <c r="Q14" s="117"/>
    </row>
    <row r="15" spans="1:18" ht="12.75" customHeight="1" x14ac:dyDescent="0.2">
      <c r="A15" s="105"/>
      <c r="B15" s="104"/>
      <c r="C15" s="133"/>
      <c r="D15" s="120"/>
      <c r="E15" s="120"/>
      <c r="F15" s="120" t="s">
        <v>76</v>
      </c>
      <c r="G15" s="131" t="s">
        <v>3</v>
      </c>
      <c r="H15" s="131"/>
      <c r="I15" s="131"/>
      <c r="J15" s="118" t="s">
        <v>50</v>
      </c>
      <c r="K15" s="118"/>
      <c r="L15" s="118" t="s">
        <v>51</v>
      </c>
      <c r="M15" s="118"/>
      <c r="N15" s="118" t="s">
        <v>4</v>
      </c>
      <c r="O15" s="118"/>
      <c r="P15" s="118" t="s">
        <v>5</v>
      </c>
      <c r="Q15" s="118"/>
    </row>
    <row r="16" spans="1:18" ht="64.5" customHeight="1" x14ac:dyDescent="0.25">
      <c r="A16" s="105"/>
      <c r="B16" s="105"/>
      <c r="C16" s="133"/>
      <c r="D16" s="120"/>
      <c r="E16" s="120"/>
      <c r="F16" s="130"/>
      <c r="G16" s="18" t="s">
        <v>77</v>
      </c>
      <c r="H16" s="18" t="s">
        <v>78</v>
      </c>
      <c r="I16" s="18" t="s">
        <v>22</v>
      </c>
      <c r="J16" s="19" t="s">
        <v>124</v>
      </c>
      <c r="K16" s="19" t="s">
        <v>125</v>
      </c>
      <c r="L16" s="19" t="s">
        <v>178</v>
      </c>
      <c r="M16" s="19" t="s">
        <v>179</v>
      </c>
      <c r="N16" s="19" t="s">
        <v>148</v>
      </c>
      <c r="O16" s="19" t="s">
        <v>214</v>
      </c>
      <c r="P16" s="19" t="s">
        <v>197</v>
      </c>
      <c r="Q16" s="19" t="s">
        <v>213</v>
      </c>
    </row>
    <row r="17" spans="1:17" s="49" customFormat="1" ht="14.65" customHeight="1" x14ac:dyDescent="0.25">
      <c r="A17" s="45" t="s">
        <v>81</v>
      </c>
      <c r="B17" s="46" t="s">
        <v>80</v>
      </c>
      <c r="C17" s="47" t="s">
        <v>175</v>
      </c>
      <c r="D17" s="48">
        <v>2106</v>
      </c>
      <c r="E17" s="48">
        <v>702</v>
      </c>
      <c r="F17" s="48">
        <f t="shared" ref="F17:Q17" si="0">F18+F30</f>
        <v>1404</v>
      </c>
      <c r="G17" s="48">
        <f t="shared" si="0"/>
        <v>818</v>
      </c>
      <c r="H17" s="48">
        <f t="shared" si="0"/>
        <v>586</v>
      </c>
      <c r="I17" s="48"/>
      <c r="J17" s="48">
        <f t="shared" si="0"/>
        <v>612</v>
      </c>
      <c r="K17" s="48">
        <f t="shared" si="0"/>
        <v>792</v>
      </c>
      <c r="L17" s="48">
        <f t="shared" si="0"/>
        <v>0</v>
      </c>
      <c r="M17" s="48">
        <f t="shared" si="0"/>
        <v>0</v>
      </c>
      <c r="N17" s="48">
        <f t="shared" si="0"/>
        <v>0</v>
      </c>
      <c r="O17" s="48">
        <f t="shared" si="0"/>
        <v>0</v>
      </c>
      <c r="P17" s="48">
        <f t="shared" si="0"/>
        <v>0</v>
      </c>
      <c r="Q17" s="48">
        <f t="shared" si="0"/>
        <v>0</v>
      </c>
    </row>
    <row r="18" spans="1:17" s="49" customFormat="1" ht="15.75" customHeight="1" x14ac:dyDescent="0.25">
      <c r="A18" s="45" t="s">
        <v>23</v>
      </c>
      <c r="B18" s="46" t="s">
        <v>24</v>
      </c>
      <c r="C18" s="47" t="s">
        <v>174</v>
      </c>
      <c r="D18" s="48">
        <f>SUM(D19:D29)</f>
        <v>1298</v>
      </c>
      <c r="E18" s="48">
        <f>E19+E20+E21+E22+E23+E24+E25+E26+E27+E28+E29</f>
        <v>445</v>
      </c>
      <c r="F18" s="48">
        <f t="shared" ref="F18:Q18" si="1">SUM(F19:F29)</f>
        <v>853</v>
      </c>
      <c r="G18" s="48">
        <f t="shared" si="1"/>
        <v>491</v>
      </c>
      <c r="H18" s="48">
        <f t="shared" si="1"/>
        <v>362</v>
      </c>
      <c r="I18" s="48"/>
      <c r="J18" s="48">
        <f t="shared" si="1"/>
        <v>391</v>
      </c>
      <c r="K18" s="48">
        <f t="shared" si="1"/>
        <v>462</v>
      </c>
      <c r="L18" s="48">
        <f t="shared" si="1"/>
        <v>0</v>
      </c>
      <c r="M18" s="48">
        <f t="shared" si="1"/>
        <v>0</v>
      </c>
      <c r="N18" s="48">
        <f t="shared" si="1"/>
        <v>0</v>
      </c>
      <c r="O18" s="48">
        <f t="shared" si="1"/>
        <v>0</v>
      </c>
      <c r="P18" s="48">
        <f t="shared" si="1"/>
        <v>0</v>
      </c>
      <c r="Q18" s="48">
        <f t="shared" si="1"/>
        <v>0</v>
      </c>
    </row>
    <row r="19" spans="1:17" ht="16.350000000000001" customHeight="1" x14ac:dyDescent="0.25">
      <c r="A19" s="20" t="s">
        <v>30</v>
      </c>
      <c r="B19" s="22" t="s">
        <v>104</v>
      </c>
      <c r="C19" s="36" t="s">
        <v>171</v>
      </c>
      <c r="D19" s="9">
        <v>116</v>
      </c>
      <c r="E19" s="9">
        <f>D19-F19</f>
        <v>38</v>
      </c>
      <c r="F19" s="9">
        <f>J19+K19</f>
        <v>78</v>
      </c>
      <c r="G19" s="9">
        <f>F19-H19</f>
        <v>48</v>
      </c>
      <c r="H19" s="9">
        <v>30</v>
      </c>
      <c r="I19" s="9"/>
      <c r="J19" s="9">
        <v>34</v>
      </c>
      <c r="K19" s="9">
        <v>44</v>
      </c>
      <c r="L19" s="21"/>
      <c r="M19" s="21"/>
      <c r="N19" s="21"/>
      <c r="O19" s="21"/>
      <c r="P19" s="21"/>
      <c r="Q19" s="21"/>
    </row>
    <row r="20" spans="1:17" ht="16.899999999999999" customHeight="1" x14ac:dyDescent="0.25">
      <c r="A20" s="20" t="s">
        <v>31</v>
      </c>
      <c r="B20" s="22" t="s">
        <v>25</v>
      </c>
      <c r="C20" s="36" t="s">
        <v>172</v>
      </c>
      <c r="D20" s="9">
        <v>176</v>
      </c>
      <c r="E20" s="9">
        <f t="shared" ref="E20:E29" si="2">D20-F20</f>
        <v>59</v>
      </c>
      <c r="F20" s="9">
        <f t="shared" ref="F20:F33" si="3">J20+K20</f>
        <v>117</v>
      </c>
      <c r="G20" s="9">
        <v>117</v>
      </c>
      <c r="H20" s="9"/>
      <c r="I20" s="9"/>
      <c r="J20" s="9">
        <v>51</v>
      </c>
      <c r="K20" s="9">
        <v>66</v>
      </c>
      <c r="L20" s="21"/>
      <c r="M20" s="21"/>
      <c r="N20" s="21"/>
      <c r="O20" s="21"/>
      <c r="P20" s="21"/>
      <c r="Q20" s="21"/>
    </row>
    <row r="21" spans="1:17" ht="14.65" customHeight="1" x14ac:dyDescent="0.25">
      <c r="A21" s="20" t="s">
        <v>32</v>
      </c>
      <c r="B21" s="22" t="s">
        <v>8</v>
      </c>
      <c r="C21" s="36" t="s">
        <v>172</v>
      </c>
      <c r="D21" s="9">
        <v>116</v>
      </c>
      <c r="E21" s="9">
        <f t="shared" si="2"/>
        <v>38</v>
      </c>
      <c r="F21" s="9">
        <f t="shared" si="3"/>
        <v>78</v>
      </c>
      <c r="G21" s="9"/>
      <c r="H21" s="9">
        <v>78</v>
      </c>
      <c r="I21" s="9"/>
      <c r="J21" s="9">
        <v>34</v>
      </c>
      <c r="K21" s="9">
        <v>44</v>
      </c>
      <c r="L21" s="21"/>
      <c r="M21" s="21"/>
      <c r="N21" s="21"/>
      <c r="O21" s="21"/>
      <c r="P21" s="21"/>
      <c r="Q21" s="21"/>
    </row>
    <row r="22" spans="1:17" ht="14.65" customHeight="1" x14ac:dyDescent="0.25">
      <c r="A22" s="20" t="s">
        <v>33</v>
      </c>
      <c r="B22" s="22" t="s">
        <v>105</v>
      </c>
      <c r="C22" s="36" t="s">
        <v>172</v>
      </c>
      <c r="D22" s="9">
        <v>176</v>
      </c>
      <c r="E22" s="9">
        <f t="shared" si="2"/>
        <v>59</v>
      </c>
      <c r="F22" s="9">
        <f t="shared" si="3"/>
        <v>117</v>
      </c>
      <c r="G22" s="9">
        <v>117</v>
      </c>
      <c r="H22" s="9"/>
      <c r="I22" s="9"/>
      <c r="J22" s="9">
        <v>51</v>
      </c>
      <c r="K22" s="9">
        <v>66</v>
      </c>
      <c r="L22" s="21"/>
      <c r="M22" s="21"/>
      <c r="N22" s="21"/>
      <c r="O22" s="21"/>
      <c r="P22" s="21"/>
      <c r="Q22" s="21"/>
    </row>
    <row r="23" spans="1:17" ht="16.899999999999999" customHeight="1" x14ac:dyDescent="0.25">
      <c r="A23" s="20" t="s">
        <v>34</v>
      </c>
      <c r="B23" s="22" t="s">
        <v>106</v>
      </c>
      <c r="C23" s="36" t="s">
        <v>172</v>
      </c>
      <c r="D23" s="9">
        <v>59</v>
      </c>
      <c r="E23" s="9">
        <f t="shared" si="2"/>
        <v>20</v>
      </c>
      <c r="F23" s="9">
        <f t="shared" si="3"/>
        <v>39</v>
      </c>
      <c r="G23" s="9">
        <v>23</v>
      </c>
      <c r="H23" s="9">
        <v>16</v>
      </c>
      <c r="I23" s="9"/>
      <c r="J23" s="9">
        <v>17</v>
      </c>
      <c r="K23" s="9">
        <v>22</v>
      </c>
      <c r="L23" s="21"/>
      <c r="M23" s="21"/>
      <c r="N23" s="21"/>
      <c r="O23" s="21"/>
      <c r="P23" s="21"/>
      <c r="Q23" s="21"/>
    </row>
    <row r="24" spans="1:17" ht="14.65" customHeight="1" x14ac:dyDescent="0.25">
      <c r="A24" s="20" t="s">
        <v>35</v>
      </c>
      <c r="B24" s="22" t="s">
        <v>26</v>
      </c>
      <c r="C24" s="36" t="s">
        <v>172</v>
      </c>
      <c r="D24" s="9">
        <v>59</v>
      </c>
      <c r="E24" s="9">
        <f t="shared" si="2"/>
        <v>20</v>
      </c>
      <c r="F24" s="9">
        <f t="shared" si="3"/>
        <v>39</v>
      </c>
      <c r="G24" s="9">
        <v>23</v>
      </c>
      <c r="H24" s="9">
        <v>16</v>
      </c>
      <c r="I24" s="9"/>
      <c r="J24" s="9">
        <v>17</v>
      </c>
      <c r="K24" s="9">
        <v>22</v>
      </c>
      <c r="L24" s="21"/>
      <c r="M24" s="21"/>
      <c r="N24" s="21"/>
      <c r="O24" s="21"/>
      <c r="P24" s="21"/>
      <c r="Q24" s="21"/>
    </row>
    <row r="25" spans="1:17" ht="14.65" customHeight="1" x14ac:dyDescent="0.25">
      <c r="A25" s="20" t="s">
        <v>36</v>
      </c>
      <c r="B25" s="22" t="s">
        <v>27</v>
      </c>
      <c r="C25" s="36" t="s">
        <v>172</v>
      </c>
      <c r="D25" s="9">
        <v>59</v>
      </c>
      <c r="E25" s="9">
        <f t="shared" si="2"/>
        <v>20</v>
      </c>
      <c r="F25" s="9">
        <f t="shared" si="3"/>
        <v>39</v>
      </c>
      <c r="G25" s="9">
        <v>23</v>
      </c>
      <c r="H25" s="9">
        <v>16</v>
      </c>
      <c r="I25" s="9"/>
      <c r="J25" s="9">
        <v>17</v>
      </c>
      <c r="K25" s="9">
        <v>22</v>
      </c>
      <c r="L25" s="21"/>
      <c r="M25" s="21"/>
      <c r="N25" s="21"/>
      <c r="O25" s="21"/>
      <c r="P25" s="21"/>
      <c r="Q25" s="21"/>
    </row>
    <row r="26" spans="1:17" ht="14.1" customHeight="1" x14ac:dyDescent="0.25">
      <c r="A26" s="20" t="s">
        <v>37</v>
      </c>
      <c r="B26" s="22" t="s">
        <v>28</v>
      </c>
      <c r="C26" s="36" t="s">
        <v>170</v>
      </c>
      <c r="D26" s="9">
        <v>116</v>
      </c>
      <c r="E26" s="9">
        <f t="shared" si="2"/>
        <v>38</v>
      </c>
      <c r="F26" s="9">
        <f t="shared" si="3"/>
        <v>78</v>
      </c>
      <c r="G26" s="9">
        <f>F26-H26</f>
        <v>48</v>
      </c>
      <c r="H26" s="9">
        <v>30</v>
      </c>
      <c r="I26" s="9"/>
      <c r="J26" s="9">
        <v>34</v>
      </c>
      <c r="K26" s="9">
        <v>44</v>
      </c>
      <c r="L26" s="21"/>
      <c r="M26" s="21"/>
      <c r="N26" s="21"/>
      <c r="O26" s="21"/>
      <c r="P26" s="21"/>
      <c r="Q26" s="21"/>
    </row>
    <row r="27" spans="1:17" ht="16.350000000000001" customHeight="1" x14ac:dyDescent="0.25">
      <c r="A27" s="20" t="s">
        <v>38</v>
      </c>
      <c r="B27" s="22" t="s">
        <v>29</v>
      </c>
      <c r="C27" s="36" t="s">
        <v>172</v>
      </c>
      <c r="D27" s="9">
        <v>116</v>
      </c>
      <c r="E27" s="9">
        <f t="shared" si="2"/>
        <v>38</v>
      </c>
      <c r="F27" s="9">
        <f t="shared" si="3"/>
        <v>78</v>
      </c>
      <c r="G27" s="9">
        <f>F27-H27</f>
        <v>48</v>
      </c>
      <c r="H27" s="9">
        <v>30</v>
      </c>
      <c r="I27" s="9"/>
      <c r="J27" s="9">
        <v>34</v>
      </c>
      <c r="K27" s="9">
        <v>44</v>
      </c>
      <c r="L27" s="21"/>
      <c r="M27" s="21"/>
      <c r="N27" s="21"/>
      <c r="O27" s="21"/>
      <c r="P27" s="21"/>
      <c r="Q27" s="21"/>
    </row>
    <row r="28" spans="1:17" ht="14.65" customHeight="1" x14ac:dyDescent="0.25">
      <c r="A28" s="20" t="s">
        <v>39</v>
      </c>
      <c r="B28" s="22" t="s">
        <v>9</v>
      </c>
      <c r="C28" s="36" t="s">
        <v>173</v>
      </c>
      <c r="D28" s="9">
        <v>195</v>
      </c>
      <c r="E28" s="9">
        <v>78</v>
      </c>
      <c r="F28" s="9">
        <f t="shared" si="3"/>
        <v>117</v>
      </c>
      <c r="G28" s="9">
        <f>F28-H28</f>
        <v>1</v>
      </c>
      <c r="H28" s="9">
        <v>116</v>
      </c>
      <c r="I28" s="9"/>
      <c r="J28" s="9">
        <v>51</v>
      </c>
      <c r="K28" s="9">
        <v>66</v>
      </c>
      <c r="L28" s="21"/>
      <c r="M28" s="21"/>
      <c r="N28" s="21"/>
      <c r="O28" s="21"/>
      <c r="P28" s="21"/>
      <c r="Q28" s="21"/>
    </row>
    <row r="29" spans="1:17" ht="16.350000000000001" customHeight="1" x14ac:dyDescent="0.25">
      <c r="A29" s="20" t="s">
        <v>40</v>
      </c>
      <c r="B29" s="22" t="s">
        <v>107</v>
      </c>
      <c r="C29" s="36" t="s">
        <v>172</v>
      </c>
      <c r="D29" s="9">
        <v>110</v>
      </c>
      <c r="E29" s="9">
        <f t="shared" si="2"/>
        <v>37</v>
      </c>
      <c r="F29" s="9">
        <f t="shared" si="3"/>
        <v>73</v>
      </c>
      <c r="G29" s="9">
        <f>F29-H29</f>
        <v>43</v>
      </c>
      <c r="H29" s="9">
        <v>30</v>
      </c>
      <c r="I29" s="9"/>
      <c r="J29" s="9">
        <v>51</v>
      </c>
      <c r="K29" s="9">
        <v>22</v>
      </c>
      <c r="L29" s="21"/>
      <c r="M29" s="21"/>
      <c r="N29" s="21"/>
      <c r="O29" s="21"/>
      <c r="P29" s="21"/>
      <c r="Q29" s="21"/>
    </row>
    <row r="30" spans="1:17" s="51" customFormat="1" ht="16.5" customHeight="1" x14ac:dyDescent="0.25">
      <c r="A30" s="45" t="s">
        <v>41</v>
      </c>
      <c r="B30" s="50" t="s">
        <v>42</v>
      </c>
      <c r="C30" s="47" t="s">
        <v>141</v>
      </c>
      <c r="D30" s="48">
        <f>SUM(D31:D33)</f>
        <v>807.5</v>
      </c>
      <c r="E30" s="48">
        <f>E31+E32+E33</f>
        <v>256.5</v>
      </c>
      <c r="F30" s="48">
        <f t="shared" ref="F30:Q30" si="4">SUM(F31:F33)</f>
        <v>551</v>
      </c>
      <c r="G30" s="48">
        <f t="shared" si="4"/>
        <v>327</v>
      </c>
      <c r="H30" s="48">
        <f t="shared" si="4"/>
        <v>224</v>
      </c>
      <c r="I30" s="48"/>
      <c r="J30" s="48">
        <f t="shared" si="4"/>
        <v>221</v>
      </c>
      <c r="K30" s="48">
        <f t="shared" si="4"/>
        <v>330</v>
      </c>
      <c r="L30" s="48">
        <f t="shared" si="4"/>
        <v>0</v>
      </c>
      <c r="M30" s="48">
        <f t="shared" si="4"/>
        <v>0</v>
      </c>
      <c r="N30" s="48">
        <f t="shared" si="4"/>
        <v>0</v>
      </c>
      <c r="O30" s="48">
        <f t="shared" si="4"/>
        <v>0</v>
      </c>
      <c r="P30" s="48">
        <f t="shared" si="4"/>
        <v>0</v>
      </c>
      <c r="Q30" s="48">
        <f t="shared" si="4"/>
        <v>0</v>
      </c>
    </row>
    <row r="31" spans="1:17" ht="15.4" customHeight="1" x14ac:dyDescent="0.25">
      <c r="A31" s="20" t="s">
        <v>44</v>
      </c>
      <c r="B31" s="22" t="s">
        <v>108</v>
      </c>
      <c r="C31" s="36" t="s">
        <v>171</v>
      </c>
      <c r="D31" s="9">
        <v>398</v>
      </c>
      <c r="E31" s="9">
        <v>120</v>
      </c>
      <c r="F31" s="9">
        <f t="shared" si="3"/>
        <v>278</v>
      </c>
      <c r="G31" s="9">
        <f>F31-H31</f>
        <v>164</v>
      </c>
      <c r="H31" s="9">
        <v>114</v>
      </c>
      <c r="I31" s="9"/>
      <c r="J31" s="9">
        <v>102</v>
      </c>
      <c r="K31" s="9">
        <v>176</v>
      </c>
      <c r="L31" s="21"/>
      <c r="M31" s="21"/>
      <c r="N31" s="21"/>
      <c r="O31" s="21"/>
      <c r="P31" s="21"/>
      <c r="Q31" s="21"/>
    </row>
    <row r="32" spans="1:17" ht="15.4" customHeight="1" x14ac:dyDescent="0.25">
      <c r="A32" s="20" t="s">
        <v>45</v>
      </c>
      <c r="B32" s="22" t="s">
        <v>109</v>
      </c>
      <c r="C32" s="36" t="s">
        <v>171</v>
      </c>
      <c r="D32" s="9">
        <f>F32*1.5</f>
        <v>259.5</v>
      </c>
      <c r="E32" s="9">
        <f>D32-F32</f>
        <v>86.5</v>
      </c>
      <c r="F32" s="9">
        <f t="shared" si="3"/>
        <v>173</v>
      </c>
      <c r="G32" s="9">
        <f>F32-H32</f>
        <v>103</v>
      </c>
      <c r="H32" s="9">
        <v>70</v>
      </c>
      <c r="I32" s="9"/>
      <c r="J32" s="9">
        <v>85</v>
      </c>
      <c r="K32" s="9">
        <v>88</v>
      </c>
      <c r="L32" s="21"/>
      <c r="M32" s="21"/>
      <c r="N32" s="21"/>
      <c r="O32" s="21"/>
      <c r="P32" s="21"/>
      <c r="Q32" s="21"/>
    </row>
    <row r="33" spans="1:17" ht="16.350000000000001" customHeight="1" x14ac:dyDescent="0.25">
      <c r="A33" s="20" t="s">
        <v>46</v>
      </c>
      <c r="B33" s="22" t="s">
        <v>43</v>
      </c>
      <c r="C33" s="36" t="s">
        <v>172</v>
      </c>
      <c r="D33" s="9">
        <f>F33*1.5</f>
        <v>150</v>
      </c>
      <c r="E33" s="9">
        <f>D33-F33</f>
        <v>50</v>
      </c>
      <c r="F33" s="9">
        <f t="shared" si="3"/>
        <v>100</v>
      </c>
      <c r="G33" s="9">
        <f>F33-H33</f>
        <v>60</v>
      </c>
      <c r="H33" s="9">
        <f>F33*40/100</f>
        <v>40</v>
      </c>
      <c r="I33" s="9"/>
      <c r="J33" s="9">
        <v>34</v>
      </c>
      <c r="K33" s="9">
        <v>66</v>
      </c>
      <c r="L33" s="21"/>
      <c r="M33" s="21"/>
      <c r="N33" s="21"/>
      <c r="O33" s="21"/>
      <c r="P33" s="21"/>
      <c r="Q33" s="21"/>
    </row>
    <row r="34" spans="1:17" s="49" customFormat="1" ht="30" customHeight="1" x14ac:dyDescent="0.25">
      <c r="A34" s="45" t="s">
        <v>13</v>
      </c>
      <c r="B34" s="46" t="s">
        <v>48</v>
      </c>
      <c r="C34" s="47" t="s">
        <v>177</v>
      </c>
      <c r="D34" s="48">
        <f>SUM(D35:D38)</f>
        <v>642</v>
      </c>
      <c r="E34" s="48">
        <f>E35+E36+E37+E38</f>
        <v>214</v>
      </c>
      <c r="F34" s="48">
        <f>SUM(F35:F38)</f>
        <v>428</v>
      </c>
      <c r="G34" s="48">
        <f t="shared" ref="G34:Q34" si="5">SUM(G35:G38)</f>
        <v>64</v>
      </c>
      <c r="H34" s="48">
        <f t="shared" si="5"/>
        <v>364</v>
      </c>
      <c r="I34" s="48"/>
      <c r="J34" s="48"/>
      <c r="K34" s="48"/>
      <c r="L34" s="48">
        <f t="shared" si="5"/>
        <v>58</v>
      </c>
      <c r="M34" s="48">
        <f>SUM(M35:M38)</f>
        <v>205</v>
      </c>
      <c r="N34" s="48">
        <f t="shared" si="5"/>
        <v>64</v>
      </c>
      <c r="O34" s="48">
        <f t="shared" si="5"/>
        <v>61</v>
      </c>
      <c r="P34" s="48">
        <f t="shared" si="5"/>
        <v>30</v>
      </c>
      <c r="Q34" s="48">
        <f t="shared" si="5"/>
        <v>10</v>
      </c>
    </row>
    <row r="35" spans="1:17" ht="15.75" x14ac:dyDescent="0.25">
      <c r="A35" s="20" t="s">
        <v>14</v>
      </c>
      <c r="B35" s="24" t="s">
        <v>7</v>
      </c>
      <c r="C35" s="36" t="s">
        <v>171</v>
      </c>
      <c r="D35" s="9">
        <v>72</v>
      </c>
      <c r="E35" s="9">
        <f>D35-F35</f>
        <v>24</v>
      </c>
      <c r="F35" s="9">
        <f>SUM(J35:Q35)</f>
        <v>48</v>
      </c>
      <c r="G35" s="9">
        <f>F35-H35</f>
        <v>28</v>
      </c>
      <c r="H35" s="9">
        <v>20</v>
      </c>
      <c r="I35" s="8"/>
      <c r="J35" s="9"/>
      <c r="K35" s="8"/>
      <c r="L35" s="17"/>
      <c r="M35" s="8">
        <v>48</v>
      </c>
      <c r="N35" s="8"/>
      <c r="O35" s="8"/>
      <c r="P35" s="24"/>
      <c r="Q35" s="24"/>
    </row>
    <row r="36" spans="1:17" ht="15.75" x14ac:dyDescent="0.25">
      <c r="A36" s="20" t="s">
        <v>15</v>
      </c>
      <c r="B36" s="24" t="s">
        <v>47</v>
      </c>
      <c r="C36" s="36" t="s">
        <v>172</v>
      </c>
      <c r="D36" s="9">
        <v>72</v>
      </c>
      <c r="E36" s="9">
        <f>D36-F36</f>
        <v>24</v>
      </c>
      <c r="F36" s="9">
        <f>SUM(J36:Q36)</f>
        <v>48</v>
      </c>
      <c r="G36" s="9">
        <f>F36-H36</f>
        <v>28</v>
      </c>
      <c r="H36" s="9">
        <v>20</v>
      </c>
      <c r="I36" s="8"/>
      <c r="J36" s="9"/>
      <c r="K36" s="8"/>
      <c r="M36" s="8">
        <v>48</v>
      </c>
      <c r="N36" s="8"/>
      <c r="O36" s="8"/>
      <c r="P36" s="24"/>
      <c r="Q36" s="24"/>
    </row>
    <row r="37" spans="1:17" ht="15.75" x14ac:dyDescent="0.25">
      <c r="A37" s="20" t="s">
        <v>16</v>
      </c>
      <c r="B37" s="24" t="s">
        <v>8</v>
      </c>
      <c r="C37" s="36" t="s">
        <v>181</v>
      </c>
      <c r="D37" s="9">
        <v>166</v>
      </c>
      <c r="E37" s="9">
        <f>D37-F37</f>
        <v>0</v>
      </c>
      <c r="F37" s="9">
        <f>SUM(J37:Q37)</f>
        <v>166</v>
      </c>
      <c r="G37" s="9">
        <v>0</v>
      </c>
      <c r="H37" s="9">
        <v>166</v>
      </c>
      <c r="I37" s="8"/>
      <c r="J37" s="9"/>
      <c r="K37" s="8"/>
      <c r="L37" s="8">
        <v>32</v>
      </c>
      <c r="M37" s="8">
        <v>73</v>
      </c>
      <c r="N37" s="8">
        <v>32</v>
      </c>
      <c r="O37" s="8">
        <v>29</v>
      </c>
      <c r="P37" s="24"/>
      <c r="Q37" s="24"/>
    </row>
    <row r="38" spans="1:17" ht="15.4" customHeight="1" x14ac:dyDescent="0.25">
      <c r="A38" s="20" t="s">
        <v>17</v>
      </c>
      <c r="B38" s="24" t="s">
        <v>9</v>
      </c>
      <c r="C38" s="36" t="s">
        <v>199</v>
      </c>
      <c r="D38" s="9">
        <v>332</v>
      </c>
      <c r="E38" s="9">
        <f>D38-F38</f>
        <v>166</v>
      </c>
      <c r="F38" s="9">
        <f>SUM(J38:Q38)</f>
        <v>166</v>
      </c>
      <c r="G38" s="9">
        <v>8</v>
      </c>
      <c r="H38" s="9">
        <v>158</v>
      </c>
      <c r="I38" s="8"/>
      <c r="J38" s="9"/>
      <c r="K38" s="8"/>
      <c r="L38" s="8">
        <v>26</v>
      </c>
      <c r="M38" s="8">
        <v>36</v>
      </c>
      <c r="N38" s="8">
        <v>32</v>
      </c>
      <c r="O38" s="8">
        <v>32</v>
      </c>
      <c r="P38" s="8">
        <v>30</v>
      </c>
      <c r="Q38" s="24">
        <v>10</v>
      </c>
    </row>
    <row r="39" spans="1:17" s="49" customFormat="1" ht="15" customHeight="1" x14ac:dyDescent="0.25">
      <c r="A39" s="45" t="s">
        <v>18</v>
      </c>
      <c r="B39" s="46" t="s">
        <v>49</v>
      </c>
      <c r="C39" s="47" t="s">
        <v>203</v>
      </c>
      <c r="D39" s="48">
        <f t="shared" ref="D39:L39" si="6">SUM(D40:D41)</f>
        <v>168</v>
      </c>
      <c r="E39" s="48">
        <f>E40+E41</f>
        <v>56</v>
      </c>
      <c r="F39" s="48">
        <f t="shared" si="6"/>
        <v>112</v>
      </c>
      <c r="G39" s="48">
        <f t="shared" si="6"/>
        <v>68.400000000000006</v>
      </c>
      <c r="H39" s="48">
        <f t="shared" si="6"/>
        <v>43.6</v>
      </c>
      <c r="I39" s="48"/>
      <c r="J39" s="48"/>
      <c r="K39" s="48"/>
      <c r="L39" s="48">
        <f t="shared" si="6"/>
        <v>64</v>
      </c>
      <c r="M39" s="48">
        <f>M40+M41</f>
        <v>48</v>
      </c>
      <c r="N39" s="48">
        <f>N40+N41</f>
        <v>0</v>
      </c>
      <c r="O39" s="48">
        <f>O40+O41</f>
        <v>0</v>
      </c>
      <c r="P39" s="48">
        <f>P40+P41</f>
        <v>0</v>
      </c>
      <c r="Q39" s="48">
        <f>Q40+Q41</f>
        <v>0</v>
      </c>
    </row>
    <row r="40" spans="1:17" ht="15.75" x14ac:dyDescent="0.25">
      <c r="A40" s="20" t="s">
        <v>19</v>
      </c>
      <c r="B40" s="24" t="s">
        <v>10</v>
      </c>
      <c r="C40" s="36" t="s">
        <v>171</v>
      </c>
      <c r="D40" s="9">
        <f>F40*1.5</f>
        <v>96</v>
      </c>
      <c r="E40" s="9">
        <f>D40-F40</f>
        <v>32</v>
      </c>
      <c r="F40" s="9">
        <v>64</v>
      </c>
      <c r="G40" s="9">
        <f>F40-H40</f>
        <v>38.4</v>
      </c>
      <c r="H40" s="9">
        <f>F40*40/100</f>
        <v>25.6</v>
      </c>
      <c r="I40" s="8"/>
      <c r="J40" s="9"/>
      <c r="K40" s="8"/>
      <c r="L40" s="8">
        <v>64</v>
      </c>
      <c r="M40" s="8"/>
      <c r="N40" s="8"/>
      <c r="O40" s="8"/>
      <c r="P40" s="24"/>
      <c r="Q40" s="24"/>
    </row>
    <row r="41" spans="1:17" ht="15.75" x14ac:dyDescent="0.25">
      <c r="A41" s="20" t="s">
        <v>20</v>
      </c>
      <c r="B41" s="24" t="s">
        <v>11</v>
      </c>
      <c r="C41" s="36" t="s">
        <v>172</v>
      </c>
      <c r="D41" s="9">
        <f>F41*1.5</f>
        <v>72</v>
      </c>
      <c r="E41" s="9">
        <f>D41-F41</f>
        <v>24</v>
      </c>
      <c r="F41" s="9">
        <f>SUM(J41:Q41)</f>
        <v>48</v>
      </c>
      <c r="G41" s="9">
        <f>F41-H41</f>
        <v>30</v>
      </c>
      <c r="H41" s="9">
        <v>18</v>
      </c>
      <c r="I41" s="8"/>
      <c r="J41" s="9"/>
      <c r="K41" s="8"/>
      <c r="L41" s="8"/>
      <c r="M41" s="8">
        <v>48</v>
      </c>
      <c r="N41" s="8"/>
      <c r="O41" s="8"/>
      <c r="P41" s="24"/>
      <c r="Q41" s="24"/>
    </row>
    <row r="42" spans="1:17" s="51" customFormat="1" ht="15.4" customHeight="1" x14ac:dyDescent="0.25">
      <c r="A42" s="45" t="s">
        <v>52</v>
      </c>
      <c r="B42" s="45" t="s">
        <v>53</v>
      </c>
      <c r="C42" s="47" t="s">
        <v>212</v>
      </c>
      <c r="D42" s="48">
        <f t="shared" ref="D42:Q42" si="7">D43+D58</f>
        <v>4571.5</v>
      </c>
      <c r="E42" s="48">
        <v>1224</v>
      </c>
      <c r="F42" s="48">
        <f t="shared" si="7"/>
        <v>3348</v>
      </c>
      <c r="G42" s="48">
        <v>1434</v>
      </c>
      <c r="H42" s="48">
        <v>996</v>
      </c>
      <c r="I42" s="48">
        <f t="shared" si="7"/>
        <v>18</v>
      </c>
      <c r="J42" s="48"/>
      <c r="K42" s="48"/>
      <c r="L42" s="48">
        <f t="shared" si="7"/>
        <v>454</v>
      </c>
      <c r="M42" s="48">
        <f t="shared" si="7"/>
        <v>575</v>
      </c>
      <c r="N42" s="48">
        <f t="shared" si="7"/>
        <v>512</v>
      </c>
      <c r="O42" s="48">
        <f t="shared" si="7"/>
        <v>803</v>
      </c>
      <c r="P42" s="48">
        <f t="shared" si="7"/>
        <v>582</v>
      </c>
      <c r="Q42" s="48">
        <f t="shared" si="7"/>
        <v>422</v>
      </c>
    </row>
    <row r="43" spans="1:17" s="51" customFormat="1" ht="15.4" customHeight="1" x14ac:dyDescent="0.25">
      <c r="A43" s="45" t="s">
        <v>54</v>
      </c>
      <c r="B43" s="46" t="s">
        <v>12</v>
      </c>
      <c r="C43" s="47" t="s">
        <v>208</v>
      </c>
      <c r="D43" s="48">
        <f t="shared" ref="D43:O43" si="8">SUM(D44:D57)</f>
        <v>1817.5</v>
      </c>
      <c r="E43" s="48">
        <f>E44+E45+E46+E47+E48+E49+E50+E51+E52+E53+E54+E55+E56+E57</f>
        <v>605.5</v>
      </c>
      <c r="F43" s="48">
        <f t="shared" si="8"/>
        <v>1212</v>
      </c>
      <c r="G43" s="48">
        <f t="shared" si="8"/>
        <v>668</v>
      </c>
      <c r="H43" s="48">
        <f t="shared" si="8"/>
        <v>544</v>
      </c>
      <c r="I43" s="48"/>
      <c r="J43" s="48"/>
      <c r="K43" s="48"/>
      <c r="L43" s="48">
        <f t="shared" si="8"/>
        <v>314</v>
      </c>
      <c r="M43" s="48">
        <f t="shared" si="8"/>
        <v>249</v>
      </c>
      <c r="N43" s="48">
        <f t="shared" si="8"/>
        <v>333</v>
      </c>
      <c r="O43" s="48">
        <f t="shared" si="8"/>
        <v>165</v>
      </c>
      <c r="P43" s="48">
        <f>SUM(P44:P57)</f>
        <v>141</v>
      </c>
      <c r="Q43" s="48">
        <v>10</v>
      </c>
    </row>
    <row r="44" spans="1:17" ht="17.649999999999999" customHeight="1" x14ac:dyDescent="0.25">
      <c r="A44" s="25" t="s">
        <v>55</v>
      </c>
      <c r="B44" s="26" t="s">
        <v>126</v>
      </c>
      <c r="C44" s="36" t="s">
        <v>173</v>
      </c>
      <c r="D44" s="9">
        <f>F44*1.5</f>
        <v>165</v>
      </c>
      <c r="E44" s="9">
        <f>D44-F44</f>
        <v>55</v>
      </c>
      <c r="F44" s="9">
        <f t="shared" ref="F44:F56" si="9">SUM(J44:Q44)</f>
        <v>110</v>
      </c>
      <c r="G44" s="9">
        <v>4</v>
      </c>
      <c r="H44" s="9">
        <v>106</v>
      </c>
      <c r="I44" s="8"/>
      <c r="J44" s="9"/>
      <c r="K44" s="8"/>
      <c r="L44" s="8">
        <v>64</v>
      </c>
      <c r="M44" s="8">
        <v>46</v>
      </c>
      <c r="N44" s="8"/>
      <c r="O44" s="8"/>
      <c r="P44" s="24"/>
      <c r="Q44" s="24"/>
    </row>
    <row r="45" spans="1:17" ht="19.149999999999999" customHeight="1" x14ac:dyDescent="0.25">
      <c r="A45" s="25" t="s">
        <v>56</v>
      </c>
      <c r="B45" s="26" t="s">
        <v>127</v>
      </c>
      <c r="C45" s="36" t="s">
        <v>173</v>
      </c>
      <c r="D45" s="9">
        <v>130</v>
      </c>
      <c r="E45" s="9">
        <f t="shared" ref="E45:E57" si="10">D45-F45</f>
        <v>43</v>
      </c>
      <c r="F45" s="9">
        <f t="shared" si="9"/>
        <v>87</v>
      </c>
      <c r="G45" s="9">
        <f t="shared" ref="G45:G57" si="11">F45-H45</f>
        <v>57</v>
      </c>
      <c r="H45" s="9">
        <v>30</v>
      </c>
      <c r="I45" s="8"/>
      <c r="J45" s="9"/>
      <c r="K45" s="8"/>
      <c r="L45" s="8">
        <v>64</v>
      </c>
      <c r="M45" s="8">
        <v>23</v>
      </c>
      <c r="N45" s="8"/>
      <c r="O45" s="8"/>
      <c r="P45" s="24"/>
      <c r="Q45" s="24"/>
    </row>
    <row r="46" spans="1:17" ht="16.899999999999999" customHeight="1" x14ac:dyDescent="0.25">
      <c r="A46" s="25" t="s">
        <v>57</v>
      </c>
      <c r="B46" s="26" t="s">
        <v>128</v>
      </c>
      <c r="C46" s="36" t="s">
        <v>196</v>
      </c>
      <c r="D46" s="9">
        <f>F46*1.5</f>
        <v>220.5</v>
      </c>
      <c r="E46" s="9">
        <f t="shared" si="10"/>
        <v>73.5</v>
      </c>
      <c r="F46" s="9">
        <f t="shared" si="9"/>
        <v>147</v>
      </c>
      <c r="G46" s="9">
        <f t="shared" si="11"/>
        <v>71</v>
      </c>
      <c r="H46" s="9">
        <v>76</v>
      </c>
      <c r="I46" s="8"/>
      <c r="J46" s="9"/>
      <c r="K46" s="8"/>
      <c r="L46" s="9">
        <v>82</v>
      </c>
      <c r="M46" s="8">
        <v>65</v>
      </c>
      <c r="N46" s="8"/>
      <c r="O46" s="8"/>
      <c r="P46" s="24"/>
      <c r="Q46" s="24"/>
    </row>
    <row r="47" spans="1:17" ht="16.350000000000001" customHeight="1" x14ac:dyDescent="0.25">
      <c r="A47" s="25" t="s">
        <v>58</v>
      </c>
      <c r="B47" s="26" t="s">
        <v>129</v>
      </c>
      <c r="C47" s="36" t="s">
        <v>171</v>
      </c>
      <c r="D47" s="9">
        <f>F47*1.5</f>
        <v>94.5</v>
      </c>
      <c r="E47" s="9">
        <f t="shared" si="10"/>
        <v>31.5</v>
      </c>
      <c r="F47" s="9">
        <f t="shared" si="9"/>
        <v>63</v>
      </c>
      <c r="G47" s="9">
        <f t="shared" si="11"/>
        <v>37</v>
      </c>
      <c r="H47" s="9">
        <v>26</v>
      </c>
      <c r="I47" s="8"/>
      <c r="J47" s="9"/>
      <c r="K47" s="8"/>
      <c r="L47" s="9">
        <v>40</v>
      </c>
      <c r="M47" s="8">
        <v>23</v>
      </c>
      <c r="N47" s="8"/>
      <c r="O47" s="8"/>
      <c r="P47" s="24"/>
      <c r="Q47" s="24"/>
    </row>
    <row r="48" spans="1:17" ht="16.899999999999999" customHeight="1" x14ac:dyDescent="0.25">
      <c r="A48" s="25" t="s">
        <v>59</v>
      </c>
      <c r="B48" s="22" t="s">
        <v>130</v>
      </c>
      <c r="C48" s="36" t="s">
        <v>180</v>
      </c>
      <c r="D48" s="9">
        <f>F48*1.5</f>
        <v>130.5</v>
      </c>
      <c r="E48" s="9">
        <f t="shared" si="10"/>
        <v>43.5</v>
      </c>
      <c r="F48" s="9">
        <f t="shared" si="9"/>
        <v>87</v>
      </c>
      <c r="G48" s="9">
        <f t="shared" si="11"/>
        <v>57</v>
      </c>
      <c r="H48" s="9">
        <v>30</v>
      </c>
      <c r="I48" s="8"/>
      <c r="J48" s="9"/>
      <c r="K48" s="8"/>
      <c r="L48" s="9">
        <v>64</v>
      </c>
      <c r="M48" s="8">
        <v>23</v>
      </c>
      <c r="N48" s="8"/>
      <c r="O48" s="8"/>
      <c r="P48" s="8"/>
      <c r="Q48" s="8"/>
    </row>
    <row r="49" spans="1:17" ht="17.649999999999999" customHeight="1" x14ac:dyDescent="0.25">
      <c r="A49" s="25" t="s">
        <v>60</v>
      </c>
      <c r="B49" s="22" t="s">
        <v>131</v>
      </c>
      <c r="C49" s="36" t="s">
        <v>211</v>
      </c>
      <c r="D49" s="9">
        <f t="shared" ref="D49:D57" si="12">F49*1.5</f>
        <v>117</v>
      </c>
      <c r="E49" s="9">
        <f t="shared" si="10"/>
        <v>39</v>
      </c>
      <c r="F49" s="9">
        <f t="shared" si="9"/>
        <v>78</v>
      </c>
      <c r="G49" s="9">
        <v>48</v>
      </c>
      <c r="H49" s="9">
        <v>30</v>
      </c>
      <c r="I49" s="8"/>
      <c r="J49" s="9"/>
      <c r="K49" s="8"/>
      <c r="L49" s="9"/>
      <c r="M49" s="8">
        <v>23</v>
      </c>
      <c r="N49" s="8">
        <v>55</v>
      </c>
      <c r="O49" s="8"/>
      <c r="P49" s="8"/>
      <c r="Q49" s="8"/>
    </row>
    <row r="50" spans="1:17" ht="15.75" x14ac:dyDescent="0.25">
      <c r="A50" s="25" t="s">
        <v>61</v>
      </c>
      <c r="B50" s="22" t="s">
        <v>132</v>
      </c>
      <c r="C50" s="36" t="s">
        <v>172</v>
      </c>
      <c r="D50" s="9">
        <f t="shared" si="12"/>
        <v>60</v>
      </c>
      <c r="E50" s="9">
        <f t="shared" si="10"/>
        <v>20</v>
      </c>
      <c r="F50" s="9">
        <f t="shared" si="9"/>
        <v>40</v>
      </c>
      <c r="G50" s="9">
        <f t="shared" si="11"/>
        <v>22</v>
      </c>
      <c r="H50" s="9">
        <v>18</v>
      </c>
      <c r="I50" s="8"/>
      <c r="J50" s="9"/>
      <c r="K50" s="8"/>
      <c r="L50" s="9"/>
      <c r="M50" s="8"/>
      <c r="N50" s="8"/>
      <c r="O50" s="8">
        <v>40</v>
      </c>
      <c r="P50" s="8"/>
      <c r="Q50" s="8"/>
    </row>
    <row r="51" spans="1:17" ht="15.75" customHeight="1" x14ac:dyDescent="0.25">
      <c r="A51" s="25" t="s">
        <v>62</v>
      </c>
      <c r="B51" s="22" t="s">
        <v>143</v>
      </c>
      <c r="C51" s="36" t="s">
        <v>198</v>
      </c>
      <c r="D51" s="9">
        <f t="shared" si="12"/>
        <v>225</v>
      </c>
      <c r="E51" s="9">
        <f t="shared" si="10"/>
        <v>75</v>
      </c>
      <c r="F51" s="9">
        <f t="shared" si="9"/>
        <v>150</v>
      </c>
      <c r="G51" s="9">
        <f t="shared" si="11"/>
        <v>96</v>
      </c>
      <c r="H51" s="9">
        <v>54</v>
      </c>
      <c r="I51" s="8"/>
      <c r="J51" s="9"/>
      <c r="K51" s="8"/>
      <c r="L51" s="9"/>
      <c r="M51" s="8"/>
      <c r="N51" s="9">
        <v>127</v>
      </c>
      <c r="O51" s="8">
        <v>23</v>
      </c>
      <c r="P51" s="8"/>
      <c r="Q51" s="8"/>
    </row>
    <row r="52" spans="1:17" ht="16.899999999999999" customHeight="1" x14ac:dyDescent="0.25">
      <c r="A52" s="25" t="s">
        <v>63</v>
      </c>
      <c r="B52" s="22" t="s">
        <v>146</v>
      </c>
      <c r="C52" s="36" t="s">
        <v>171</v>
      </c>
      <c r="D52" s="9">
        <f t="shared" si="12"/>
        <v>60</v>
      </c>
      <c r="E52" s="9">
        <f t="shared" si="10"/>
        <v>20</v>
      </c>
      <c r="F52" s="9">
        <f t="shared" si="9"/>
        <v>40</v>
      </c>
      <c r="G52" s="9">
        <f t="shared" si="11"/>
        <v>20</v>
      </c>
      <c r="H52" s="9">
        <v>20</v>
      </c>
      <c r="I52" s="8"/>
      <c r="J52" s="9"/>
      <c r="K52" s="8"/>
      <c r="L52" s="9"/>
      <c r="M52" s="8"/>
      <c r="N52" s="9"/>
      <c r="O52" s="8">
        <v>40</v>
      </c>
      <c r="P52" s="8"/>
      <c r="Q52" s="8"/>
    </row>
    <row r="53" spans="1:17" ht="31.5" customHeight="1" x14ac:dyDescent="0.25">
      <c r="A53" s="25" t="s">
        <v>133</v>
      </c>
      <c r="B53" s="22" t="s">
        <v>147</v>
      </c>
      <c r="C53" s="36" t="s">
        <v>172</v>
      </c>
      <c r="D53" s="9">
        <f t="shared" si="12"/>
        <v>69</v>
      </c>
      <c r="E53" s="9">
        <f t="shared" si="10"/>
        <v>23</v>
      </c>
      <c r="F53" s="9">
        <f t="shared" si="9"/>
        <v>46</v>
      </c>
      <c r="G53" s="9">
        <f t="shared" si="11"/>
        <v>26</v>
      </c>
      <c r="H53" s="9">
        <v>20</v>
      </c>
      <c r="I53" s="8"/>
      <c r="J53" s="9"/>
      <c r="K53" s="8"/>
      <c r="L53" s="9"/>
      <c r="M53" s="8"/>
      <c r="N53" s="9"/>
      <c r="O53" s="8"/>
      <c r="P53" s="24">
        <v>46</v>
      </c>
      <c r="Q53" s="24"/>
    </row>
    <row r="54" spans="1:17" ht="37.15" customHeight="1" x14ac:dyDescent="0.25">
      <c r="A54" s="25" t="s">
        <v>135</v>
      </c>
      <c r="B54" s="22" t="s">
        <v>145</v>
      </c>
      <c r="C54" s="36" t="s">
        <v>172</v>
      </c>
      <c r="D54" s="9">
        <f t="shared" si="12"/>
        <v>135</v>
      </c>
      <c r="E54" s="9">
        <f t="shared" si="10"/>
        <v>45</v>
      </c>
      <c r="F54" s="9">
        <f t="shared" si="9"/>
        <v>90</v>
      </c>
      <c r="G54" s="9">
        <f t="shared" si="11"/>
        <v>54</v>
      </c>
      <c r="H54" s="9">
        <v>36</v>
      </c>
      <c r="I54" s="8"/>
      <c r="J54" s="9"/>
      <c r="K54" s="8"/>
      <c r="L54" s="9"/>
      <c r="M54" s="8"/>
      <c r="N54" s="9">
        <v>75</v>
      </c>
      <c r="O54" s="8">
        <v>15</v>
      </c>
      <c r="P54" s="24"/>
      <c r="Q54" s="24"/>
    </row>
    <row r="55" spans="1:17" ht="32.25" customHeight="1" x14ac:dyDescent="0.25">
      <c r="A55" s="25" t="s">
        <v>136</v>
      </c>
      <c r="B55" s="22" t="s">
        <v>134</v>
      </c>
      <c r="C55" s="36" t="s">
        <v>172</v>
      </c>
      <c r="D55" s="9">
        <f t="shared" si="12"/>
        <v>204</v>
      </c>
      <c r="E55" s="9">
        <f t="shared" si="10"/>
        <v>68</v>
      </c>
      <c r="F55" s="9">
        <f t="shared" si="9"/>
        <v>136</v>
      </c>
      <c r="G55" s="9">
        <f t="shared" si="11"/>
        <v>88</v>
      </c>
      <c r="H55" s="9">
        <v>48</v>
      </c>
      <c r="I55" s="8"/>
      <c r="J55" s="9"/>
      <c r="K55" s="8"/>
      <c r="L55" s="9"/>
      <c r="M55" s="8">
        <v>46</v>
      </c>
      <c r="N55" s="9">
        <v>60</v>
      </c>
      <c r="O55" s="8">
        <v>30</v>
      </c>
      <c r="P55" s="24"/>
      <c r="Q55" s="24"/>
    </row>
    <row r="56" spans="1:17" ht="19.149999999999999" customHeight="1" x14ac:dyDescent="0.25">
      <c r="A56" s="25" t="s">
        <v>137</v>
      </c>
      <c r="B56" s="22" t="s">
        <v>144</v>
      </c>
      <c r="C56" s="36" t="s">
        <v>172</v>
      </c>
      <c r="D56" s="9">
        <f t="shared" si="12"/>
        <v>90</v>
      </c>
      <c r="E56" s="9">
        <f t="shared" si="10"/>
        <v>30</v>
      </c>
      <c r="F56" s="9">
        <f t="shared" si="9"/>
        <v>60</v>
      </c>
      <c r="G56" s="9">
        <f t="shared" si="11"/>
        <v>40</v>
      </c>
      <c r="H56" s="9">
        <v>20</v>
      </c>
      <c r="I56" s="8"/>
      <c r="J56" s="9"/>
      <c r="K56" s="8"/>
      <c r="L56" s="9"/>
      <c r="M56" s="8"/>
      <c r="N56" s="9"/>
      <c r="O56" s="8"/>
      <c r="P56" s="8">
        <v>60</v>
      </c>
      <c r="Q56" s="24"/>
    </row>
    <row r="57" spans="1:17" ht="18.75" customHeight="1" x14ac:dyDescent="0.25">
      <c r="A57" s="25" t="s">
        <v>121</v>
      </c>
      <c r="B57" s="22" t="s">
        <v>64</v>
      </c>
      <c r="C57" s="36" t="s">
        <v>172</v>
      </c>
      <c r="D57" s="9">
        <f t="shared" si="12"/>
        <v>117</v>
      </c>
      <c r="E57" s="9">
        <f t="shared" si="10"/>
        <v>39</v>
      </c>
      <c r="F57" s="9">
        <f>SUM(J57:Q57)</f>
        <v>78</v>
      </c>
      <c r="G57" s="9">
        <f t="shared" si="11"/>
        <v>48</v>
      </c>
      <c r="H57" s="9">
        <v>30</v>
      </c>
      <c r="I57" s="8"/>
      <c r="J57" s="9"/>
      <c r="K57" s="8"/>
      <c r="L57" s="9"/>
      <c r="M57" s="8"/>
      <c r="N57" s="9">
        <v>16</v>
      </c>
      <c r="O57" s="8">
        <v>17</v>
      </c>
      <c r="P57" s="24">
        <v>35</v>
      </c>
      <c r="Q57" s="24">
        <v>10</v>
      </c>
    </row>
    <row r="58" spans="1:17" s="51" customFormat="1" ht="15.75" x14ac:dyDescent="0.25">
      <c r="A58" s="52" t="s">
        <v>65</v>
      </c>
      <c r="B58" s="52" t="s">
        <v>72</v>
      </c>
      <c r="C58" s="47" t="s">
        <v>202</v>
      </c>
      <c r="D58" s="48">
        <f t="shared" ref="D58:I58" si="13">D59+D64+D68+D73</f>
        <v>2754</v>
      </c>
      <c r="E58" s="48">
        <v>618</v>
      </c>
      <c r="F58" s="48">
        <f t="shared" si="13"/>
        <v>2136</v>
      </c>
      <c r="G58" s="48">
        <v>766</v>
      </c>
      <c r="H58" s="48">
        <v>452</v>
      </c>
      <c r="I58" s="48">
        <f t="shared" si="13"/>
        <v>18</v>
      </c>
      <c r="J58" s="48"/>
      <c r="K58" s="48"/>
      <c r="L58" s="48">
        <f t="shared" ref="L58:Q58" si="14">L59+L64+L68+L73</f>
        <v>140</v>
      </c>
      <c r="M58" s="48">
        <f t="shared" si="14"/>
        <v>326</v>
      </c>
      <c r="N58" s="48">
        <f t="shared" si="14"/>
        <v>179</v>
      </c>
      <c r="O58" s="48">
        <f t="shared" si="14"/>
        <v>638</v>
      </c>
      <c r="P58" s="48">
        <f t="shared" si="14"/>
        <v>441</v>
      </c>
      <c r="Q58" s="48">
        <f t="shared" si="14"/>
        <v>412</v>
      </c>
    </row>
    <row r="59" spans="1:17" s="51" customFormat="1" ht="31.5" x14ac:dyDescent="0.25">
      <c r="A59" s="52" t="s">
        <v>66</v>
      </c>
      <c r="B59" s="50" t="s">
        <v>150</v>
      </c>
      <c r="C59" s="47" t="s">
        <v>176</v>
      </c>
      <c r="D59" s="48">
        <f>D60+D61+D62+D63</f>
        <v>1284</v>
      </c>
      <c r="E59" s="48">
        <f>E60+E61+E62+E63</f>
        <v>332</v>
      </c>
      <c r="F59" s="48">
        <f t="shared" ref="F59:O59" si="15">F60+F61+F62+F63</f>
        <v>952</v>
      </c>
      <c r="G59" s="48">
        <f t="shared" si="15"/>
        <v>432</v>
      </c>
      <c r="H59" s="48">
        <f t="shared" si="15"/>
        <v>226</v>
      </c>
      <c r="I59" s="48">
        <v>6</v>
      </c>
      <c r="J59" s="48"/>
      <c r="K59" s="48"/>
      <c r="L59" s="48">
        <f>L60+L61+L62+L63</f>
        <v>0</v>
      </c>
      <c r="M59" s="48">
        <f>M60+M61+M62+M63</f>
        <v>0</v>
      </c>
      <c r="N59" s="48">
        <f t="shared" si="15"/>
        <v>0</v>
      </c>
      <c r="O59" s="48">
        <f t="shared" si="15"/>
        <v>294</v>
      </c>
      <c r="P59" s="48">
        <f>P60+P61+P62+P63</f>
        <v>282</v>
      </c>
      <c r="Q59" s="48">
        <f>Q60+Q61+Q62+Q63</f>
        <v>376</v>
      </c>
    </row>
    <row r="60" spans="1:17" ht="31.5" x14ac:dyDescent="0.25">
      <c r="A60" s="23" t="s">
        <v>67</v>
      </c>
      <c r="B60" s="22" t="s">
        <v>151</v>
      </c>
      <c r="C60" s="36" t="s">
        <v>171</v>
      </c>
      <c r="D60" s="9">
        <f>F60*1.5</f>
        <v>687</v>
      </c>
      <c r="E60" s="9">
        <f>D60-F60</f>
        <v>229</v>
      </c>
      <c r="F60" s="9">
        <f>SUM(J60:Q60)</f>
        <v>458</v>
      </c>
      <c r="G60" s="9">
        <f>F60-H60-I60</f>
        <v>296</v>
      </c>
      <c r="H60" s="9">
        <v>156</v>
      </c>
      <c r="I60" s="9">
        <v>6</v>
      </c>
      <c r="J60" s="9"/>
      <c r="K60" s="9"/>
      <c r="L60" s="9"/>
      <c r="M60" s="9"/>
      <c r="N60" s="9"/>
      <c r="O60" s="9">
        <v>222</v>
      </c>
      <c r="P60" s="9">
        <v>159</v>
      </c>
      <c r="Q60" s="9">
        <v>77</v>
      </c>
    </row>
    <row r="61" spans="1:17" ht="30.6" customHeight="1" x14ac:dyDescent="0.25">
      <c r="A61" s="23" t="s">
        <v>138</v>
      </c>
      <c r="B61" s="22" t="s">
        <v>152</v>
      </c>
      <c r="C61" s="36" t="s">
        <v>171</v>
      </c>
      <c r="D61" s="9">
        <f>F61*1.5</f>
        <v>309</v>
      </c>
      <c r="E61" s="9">
        <f>D61-F61</f>
        <v>103</v>
      </c>
      <c r="F61" s="9">
        <f>SUM(J61:Q61)</f>
        <v>206</v>
      </c>
      <c r="G61" s="9">
        <f>F61-H61</f>
        <v>136</v>
      </c>
      <c r="H61" s="9">
        <v>70</v>
      </c>
      <c r="I61" s="8"/>
      <c r="J61" s="9"/>
      <c r="K61" s="8"/>
      <c r="L61" s="8"/>
      <c r="M61" s="8"/>
      <c r="N61" s="8"/>
      <c r="O61" s="8">
        <v>72</v>
      </c>
      <c r="P61" s="8">
        <v>87</v>
      </c>
      <c r="Q61" s="8">
        <v>47</v>
      </c>
    </row>
    <row r="62" spans="1:17" ht="15.75" x14ac:dyDescent="0.25">
      <c r="A62" s="23" t="s">
        <v>87</v>
      </c>
      <c r="B62" s="22" t="s">
        <v>89</v>
      </c>
      <c r="C62" s="36" t="s">
        <v>172</v>
      </c>
      <c r="D62" s="9">
        <v>36</v>
      </c>
      <c r="E62" s="9"/>
      <c r="F62" s="9">
        <v>36</v>
      </c>
      <c r="G62" s="9"/>
      <c r="H62" s="9"/>
      <c r="I62" s="8"/>
      <c r="J62" s="9"/>
      <c r="K62" s="8"/>
      <c r="L62" s="8"/>
      <c r="M62" s="8"/>
      <c r="N62" s="8"/>
      <c r="O62" s="8"/>
      <c r="P62" s="8">
        <v>36</v>
      </c>
      <c r="Q62" s="8"/>
    </row>
    <row r="63" spans="1:17" ht="15.75" x14ac:dyDescent="0.25">
      <c r="A63" s="23" t="s">
        <v>88</v>
      </c>
      <c r="B63" s="22" t="s">
        <v>90</v>
      </c>
      <c r="C63" s="36" t="s">
        <v>172</v>
      </c>
      <c r="D63" s="9">
        <v>252</v>
      </c>
      <c r="E63" s="9"/>
      <c r="F63" s="9">
        <v>252</v>
      </c>
      <c r="G63" s="9"/>
      <c r="H63" s="9"/>
      <c r="I63" s="8"/>
      <c r="J63" s="9"/>
      <c r="K63" s="8"/>
      <c r="L63" s="8"/>
      <c r="M63" s="8"/>
      <c r="N63" s="8"/>
      <c r="O63" s="8"/>
      <c r="P63" s="8"/>
      <c r="Q63" s="8">
        <v>252</v>
      </c>
    </row>
    <row r="64" spans="1:17" s="51" customFormat="1" ht="31.15" customHeight="1" x14ac:dyDescent="0.25">
      <c r="A64" s="52" t="s">
        <v>68</v>
      </c>
      <c r="B64" s="50" t="s">
        <v>139</v>
      </c>
      <c r="C64" s="47" t="s">
        <v>200</v>
      </c>
      <c r="D64" s="48">
        <f>D65+D67+D66</f>
        <v>360</v>
      </c>
      <c r="E64" s="48">
        <f>E65+E66+E67</f>
        <v>96</v>
      </c>
      <c r="F64" s="48">
        <f>F65+F67+F66</f>
        <v>264</v>
      </c>
      <c r="G64" s="48">
        <f>G65+G67</f>
        <v>112</v>
      </c>
      <c r="H64" s="48">
        <f>H65+H67</f>
        <v>74</v>
      </c>
      <c r="I64" s="48">
        <v>6</v>
      </c>
      <c r="J64" s="48"/>
      <c r="K64" s="48"/>
      <c r="L64" s="48">
        <f t="shared" ref="L64:Q64" si="16">L65+L66+L67</f>
        <v>0</v>
      </c>
      <c r="M64" s="48">
        <f t="shared" si="16"/>
        <v>0</v>
      </c>
      <c r="N64" s="48">
        <f t="shared" si="16"/>
        <v>0</v>
      </c>
      <c r="O64" s="48">
        <f t="shared" si="16"/>
        <v>69</v>
      </c>
      <c r="P64" s="48">
        <f t="shared" si="16"/>
        <v>159</v>
      </c>
      <c r="Q64" s="48">
        <f t="shared" si="16"/>
        <v>36</v>
      </c>
    </row>
    <row r="65" spans="1:17" ht="36.75" customHeight="1" x14ac:dyDescent="0.25">
      <c r="A65" s="23" t="s">
        <v>69</v>
      </c>
      <c r="B65" s="22" t="s">
        <v>153</v>
      </c>
      <c r="C65" s="36" t="s">
        <v>171</v>
      </c>
      <c r="D65" s="9">
        <f>F65*1.5</f>
        <v>288</v>
      </c>
      <c r="E65" s="9">
        <f>D65-F65</f>
        <v>96</v>
      </c>
      <c r="F65" s="9">
        <f>SUM(J65:Q65)</f>
        <v>192</v>
      </c>
      <c r="G65" s="9">
        <v>112</v>
      </c>
      <c r="H65" s="9">
        <v>74</v>
      </c>
      <c r="I65" s="8">
        <v>6</v>
      </c>
      <c r="J65" s="9"/>
      <c r="K65" s="8"/>
      <c r="L65" s="8"/>
      <c r="M65" s="8"/>
      <c r="N65" s="8"/>
      <c r="O65" s="8">
        <v>69</v>
      </c>
      <c r="P65" s="8">
        <v>87</v>
      </c>
      <c r="Q65" s="8">
        <v>36</v>
      </c>
    </row>
    <row r="66" spans="1:17" ht="22.35" customHeight="1" x14ac:dyDescent="0.25">
      <c r="A66" s="23" t="s">
        <v>149</v>
      </c>
      <c r="B66" s="22" t="s">
        <v>89</v>
      </c>
      <c r="C66" s="36" t="s">
        <v>172</v>
      </c>
      <c r="D66" s="9">
        <v>36</v>
      </c>
      <c r="E66" s="9"/>
      <c r="F66" s="9">
        <v>36</v>
      </c>
      <c r="G66" s="9"/>
      <c r="H66" s="9"/>
      <c r="I66" s="8"/>
      <c r="J66" s="9"/>
      <c r="K66" s="8"/>
      <c r="L66" s="8"/>
      <c r="M66" s="8"/>
      <c r="N66" s="8"/>
      <c r="O66" s="8"/>
      <c r="P66" s="8">
        <v>36</v>
      </c>
      <c r="Q66" s="8"/>
    </row>
    <row r="67" spans="1:17" ht="16.5" customHeight="1" x14ac:dyDescent="0.25">
      <c r="A67" s="23" t="s">
        <v>91</v>
      </c>
      <c r="B67" s="22" t="s">
        <v>90</v>
      </c>
      <c r="C67" s="36" t="s">
        <v>172</v>
      </c>
      <c r="D67" s="9">
        <v>36</v>
      </c>
      <c r="E67" s="9"/>
      <c r="F67" s="9">
        <v>36</v>
      </c>
      <c r="G67" s="9"/>
      <c r="H67" s="9"/>
      <c r="I67" s="8"/>
      <c r="J67" s="9"/>
      <c r="K67" s="8"/>
      <c r="L67" s="8"/>
      <c r="M67" s="8"/>
      <c r="N67" s="8"/>
      <c r="O67" s="8"/>
      <c r="P67" s="8">
        <v>36</v>
      </c>
      <c r="Q67" s="8"/>
    </row>
    <row r="68" spans="1:17" s="51" customFormat="1" ht="49.5" customHeight="1" x14ac:dyDescent="0.25">
      <c r="A68" s="52" t="s">
        <v>70</v>
      </c>
      <c r="B68" s="50" t="s">
        <v>154</v>
      </c>
      <c r="C68" s="47" t="s">
        <v>176</v>
      </c>
      <c r="D68" s="48">
        <f>D70+D72+D69+D71</f>
        <v>822</v>
      </c>
      <c r="E68" s="48">
        <f>E69+E70+E71+E72</f>
        <v>190</v>
      </c>
      <c r="F68" s="48">
        <f>F70+F72+F69+F71</f>
        <v>632</v>
      </c>
      <c r="G68" s="48">
        <f>G70+G72+G69</f>
        <v>222</v>
      </c>
      <c r="H68" s="48">
        <f>H70+H72+H69</f>
        <v>152</v>
      </c>
      <c r="I68" s="48">
        <v>6</v>
      </c>
      <c r="J68" s="48"/>
      <c r="K68" s="48"/>
      <c r="L68" s="48">
        <f t="shared" ref="L68:Q68" si="17">L69+L70+L71+L72</f>
        <v>32</v>
      </c>
      <c r="M68" s="48">
        <f t="shared" si="17"/>
        <v>146</v>
      </c>
      <c r="N68" s="48">
        <f t="shared" si="17"/>
        <v>179</v>
      </c>
      <c r="O68" s="48">
        <f t="shared" si="17"/>
        <v>275</v>
      </c>
      <c r="P68" s="48">
        <f t="shared" si="17"/>
        <v>0</v>
      </c>
      <c r="Q68" s="48">
        <f t="shared" si="17"/>
        <v>0</v>
      </c>
    </row>
    <row r="69" spans="1:17" ht="32.25" customHeight="1" x14ac:dyDescent="0.25">
      <c r="A69" s="23" t="s">
        <v>71</v>
      </c>
      <c r="B69" s="22" t="s">
        <v>155</v>
      </c>
      <c r="C69" s="35" t="s">
        <v>171</v>
      </c>
      <c r="D69" s="9">
        <v>498</v>
      </c>
      <c r="E69" s="9">
        <v>166</v>
      </c>
      <c r="F69" s="9">
        <v>332</v>
      </c>
      <c r="G69" s="9">
        <f>F69-H69-I69</f>
        <v>196</v>
      </c>
      <c r="H69" s="9">
        <v>130</v>
      </c>
      <c r="I69" s="9">
        <v>6</v>
      </c>
      <c r="J69" s="9"/>
      <c r="K69" s="9"/>
      <c r="L69" s="9">
        <v>32</v>
      </c>
      <c r="M69" s="9">
        <v>146</v>
      </c>
      <c r="N69" s="9">
        <v>131</v>
      </c>
      <c r="O69" s="9">
        <v>23</v>
      </c>
      <c r="P69" s="9"/>
      <c r="Q69" s="9"/>
    </row>
    <row r="70" spans="1:17" s="10" customFormat="1" ht="34.5" customHeight="1" x14ac:dyDescent="0.25">
      <c r="A70" s="27" t="s">
        <v>142</v>
      </c>
      <c r="B70" s="28" t="s">
        <v>156</v>
      </c>
      <c r="C70" s="35" t="s">
        <v>171</v>
      </c>
      <c r="D70" s="9">
        <f>F70*1.5</f>
        <v>72</v>
      </c>
      <c r="E70" s="9">
        <f>D70-F70</f>
        <v>24</v>
      </c>
      <c r="F70" s="9">
        <f>SUM(J70:Q70)</f>
        <v>48</v>
      </c>
      <c r="G70" s="9">
        <v>26</v>
      </c>
      <c r="H70" s="29">
        <v>22</v>
      </c>
      <c r="I70" s="29"/>
      <c r="J70" s="30"/>
      <c r="K70" s="29"/>
      <c r="L70" s="30"/>
      <c r="M70" s="30"/>
      <c r="N70" s="30">
        <v>48</v>
      </c>
      <c r="O70" s="30"/>
      <c r="P70" s="30"/>
      <c r="Q70" s="30"/>
    </row>
    <row r="71" spans="1:17" s="10" customFormat="1" ht="18.600000000000001" customHeight="1" x14ac:dyDescent="0.25">
      <c r="A71" s="27" t="s">
        <v>157</v>
      </c>
      <c r="B71" s="22" t="s">
        <v>89</v>
      </c>
      <c r="C71" s="35" t="s">
        <v>172</v>
      </c>
      <c r="D71" s="9">
        <v>108</v>
      </c>
      <c r="E71" s="9"/>
      <c r="F71" s="9">
        <v>108</v>
      </c>
      <c r="G71" s="29"/>
      <c r="H71" s="29"/>
      <c r="I71" s="29"/>
      <c r="J71" s="30"/>
      <c r="K71" s="29"/>
      <c r="L71" s="30"/>
      <c r="M71" s="30"/>
      <c r="N71" s="30"/>
      <c r="O71" s="30">
        <v>108</v>
      </c>
      <c r="P71" s="30"/>
      <c r="Q71" s="30"/>
    </row>
    <row r="72" spans="1:17" ht="17.649999999999999" customHeight="1" x14ac:dyDescent="0.25">
      <c r="A72" s="23" t="s">
        <v>92</v>
      </c>
      <c r="B72" s="22" t="s">
        <v>90</v>
      </c>
      <c r="C72" s="36" t="s">
        <v>172</v>
      </c>
      <c r="D72" s="9">
        <v>144</v>
      </c>
      <c r="E72" s="9"/>
      <c r="F72" s="9">
        <v>144</v>
      </c>
      <c r="G72" s="9"/>
      <c r="H72" s="9"/>
      <c r="I72" s="9"/>
      <c r="J72" s="8"/>
      <c r="K72" s="9"/>
      <c r="L72" s="8"/>
      <c r="M72" s="8"/>
      <c r="N72" s="8"/>
      <c r="O72" s="8">
        <v>144</v>
      </c>
      <c r="P72" s="8"/>
      <c r="Q72" s="8"/>
    </row>
    <row r="73" spans="1:17" s="51" customFormat="1" ht="33.75" customHeight="1" x14ac:dyDescent="0.25">
      <c r="A73" s="52" t="s">
        <v>73</v>
      </c>
      <c r="B73" s="50" t="s">
        <v>217</v>
      </c>
      <c r="C73" s="47" t="s">
        <v>201</v>
      </c>
      <c r="D73" s="48">
        <v>288</v>
      </c>
      <c r="E73" s="48" t="s">
        <v>219</v>
      </c>
      <c r="F73" s="48">
        <v>288</v>
      </c>
      <c r="G73" s="48" t="s">
        <v>219</v>
      </c>
      <c r="H73" s="48" t="s">
        <v>219</v>
      </c>
      <c r="I73" s="48"/>
      <c r="J73" s="48"/>
      <c r="K73" s="48"/>
      <c r="L73" s="48">
        <v>108</v>
      </c>
      <c r="M73" s="48">
        <v>180</v>
      </c>
      <c r="N73" s="48"/>
      <c r="O73" s="48"/>
      <c r="P73" s="48"/>
      <c r="Q73" s="48"/>
    </row>
    <row r="74" spans="1:17" ht="16.899999999999999" customHeight="1" x14ac:dyDescent="0.25">
      <c r="A74" s="23" t="s">
        <v>102</v>
      </c>
      <c r="B74" s="22" t="s">
        <v>89</v>
      </c>
      <c r="C74" s="36" t="s">
        <v>172</v>
      </c>
      <c r="D74" s="9">
        <v>108</v>
      </c>
      <c r="E74" s="9"/>
      <c r="F74" s="9">
        <v>108</v>
      </c>
      <c r="G74" s="9"/>
      <c r="H74" s="9"/>
      <c r="I74" s="9"/>
      <c r="J74" s="8"/>
      <c r="K74" s="9"/>
      <c r="L74" s="8">
        <v>108</v>
      </c>
      <c r="M74" s="8"/>
      <c r="N74" s="8"/>
      <c r="O74" s="8"/>
      <c r="P74" s="8"/>
      <c r="Q74" s="8"/>
    </row>
    <row r="75" spans="1:17" ht="17.649999999999999" customHeight="1" x14ac:dyDescent="0.25">
      <c r="A75" s="23" t="s">
        <v>103</v>
      </c>
      <c r="B75" s="22" t="s">
        <v>90</v>
      </c>
      <c r="C75" s="36" t="s">
        <v>172</v>
      </c>
      <c r="D75" s="9">
        <v>180</v>
      </c>
      <c r="E75" s="9"/>
      <c r="F75" s="9">
        <v>180</v>
      </c>
      <c r="G75" s="9"/>
      <c r="H75" s="9"/>
      <c r="I75" s="9"/>
      <c r="J75" s="8"/>
      <c r="K75" s="9"/>
      <c r="L75" s="8"/>
      <c r="M75" s="8">
        <v>180</v>
      </c>
      <c r="N75" s="8"/>
      <c r="O75" s="8"/>
      <c r="P75" s="8"/>
      <c r="Q75" s="8"/>
    </row>
    <row r="76" spans="1:17" s="49" customFormat="1" ht="17.649999999999999" customHeight="1" x14ac:dyDescent="0.2">
      <c r="A76" s="124" t="s">
        <v>169</v>
      </c>
      <c r="B76" s="125"/>
      <c r="C76" s="128" t="s">
        <v>209</v>
      </c>
      <c r="D76" s="113">
        <v>7488</v>
      </c>
      <c r="E76" s="113">
        <v>2196</v>
      </c>
      <c r="F76" s="113">
        <v>5292</v>
      </c>
      <c r="G76" s="113">
        <v>2384</v>
      </c>
      <c r="H76" s="113">
        <v>1990</v>
      </c>
      <c r="I76" s="113">
        <f t="shared" ref="I76:K76" si="18">I17+I34+I39+I42</f>
        <v>18</v>
      </c>
      <c r="J76" s="113">
        <f t="shared" si="18"/>
        <v>612</v>
      </c>
      <c r="K76" s="113">
        <f t="shared" si="18"/>
        <v>792</v>
      </c>
      <c r="L76" s="113">
        <v>576</v>
      </c>
      <c r="M76" s="113">
        <v>828</v>
      </c>
      <c r="N76" s="113">
        <v>576</v>
      </c>
      <c r="O76" s="113">
        <v>864</v>
      </c>
      <c r="P76" s="113">
        <v>612</v>
      </c>
      <c r="Q76" s="113">
        <v>432</v>
      </c>
    </row>
    <row r="77" spans="1:17" s="49" customFormat="1" ht="17.25" customHeight="1" x14ac:dyDescent="0.2">
      <c r="A77" s="126"/>
      <c r="B77" s="127"/>
      <c r="C77" s="129"/>
      <c r="D77" s="114"/>
      <c r="E77" s="114"/>
      <c r="F77" s="114"/>
      <c r="G77" s="114"/>
      <c r="H77" s="114"/>
      <c r="I77" s="114"/>
      <c r="J77" s="114"/>
      <c r="K77" s="114"/>
      <c r="L77" s="114"/>
      <c r="M77" s="114"/>
      <c r="N77" s="114"/>
      <c r="O77" s="114"/>
      <c r="P77" s="114"/>
      <c r="Q77" s="114"/>
    </row>
    <row r="78" spans="1:17" ht="16.350000000000001" customHeight="1" x14ac:dyDescent="0.25">
      <c r="A78" s="23" t="s">
        <v>110</v>
      </c>
      <c r="B78" s="22" t="s">
        <v>112</v>
      </c>
      <c r="C78" s="31"/>
      <c r="D78" s="21"/>
      <c r="E78" s="21"/>
      <c r="F78" s="8"/>
      <c r="G78" s="9"/>
      <c r="H78" s="9"/>
      <c r="I78" s="9"/>
      <c r="J78" s="8"/>
      <c r="K78" s="9"/>
      <c r="L78" s="8"/>
      <c r="M78" s="8"/>
      <c r="N78" s="8"/>
      <c r="O78" s="8"/>
      <c r="P78" s="8"/>
      <c r="Q78" s="8" t="s">
        <v>113</v>
      </c>
    </row>
    <row r="79" spans="1:17" s="49" customFormat="1" ht="34.5" customHeight="1" x14ac:dyDescent="0.25">
      <c r="A79" s="23" t="s">
        <v>111</v>
      </c>
      <c r="B79" s="22" t="s">
        <v>85</v>
      </c>
      <c r="C79" s="31"/>
      <c r="D79" s="21"/>
      <c r="E79" s="21"/>
      <c r="F79" s="8"/>
      <c r="G79" s="9"/>
      <c r="H79" s="9"/>
      <c r="I79" s="9"/>
      <c r="J79" s="8"/>
      <c r="K79" s="9"/>
      <c r="L79" s="8"/>
      <c r="M79" s="8"/>
      <c r="N79" s="8"/>
      <c r="O79" s="8"/>
      <c r="P79" s="8"/>
      <c r="Q79" s="8" t="s">
        <v>114</v>
      </c>
    </row>
    <row r="80" spans="1:17" ht="16.5" customHeight="1" x14ac:dyDescent="0.25">
      <c r="A80" s="107" t="s">
        <v>159</v>
      </c>
      <c r="B80" s="107"/>
      <c r="C80" s="107"/>
      <c r="D80" s="122" t="s">
        <v>21</v>
      </c>
      <c r="E80" s="123" t="s">
        <v>86</v>
      </c>
      <c r="F80" s="123"/>
      <c r="G80" s="123"/>
      <c r="H80" s="123"/>
      <c r="I80" s="123"/>
      <c r="J80" s="9">
        <v>612</v>
      </c>
      <c r="K80" s="8">
        <v>792</v>
      </c>
      <c r="L80" s="9">
        <f>L76-L81</f>
        <v>468</v>
      </c>
      <c r="M80" s="9">
        <v>648</v>
      </c>
      <c r="N80" s="9">
        <f>N76-N81</f>
        <v>576</v>
      </c>
      <c r="O80" s="9">
        <v>612</v>
      </c>
      <c r="P80" s="9">
        <v>540</v>
      </c>
      <c r="Q80" s="9">
        <v>144</v>
      </c>
    </row>
    <row r="81" spans="1:17" ht="14.65" customHeight="1" x14ac:dyDescent="0.25">
      <c r="A81" s="107"/>
      <c r="B81" s="107"/>
      <c r="C81" s="107"/>
      <c r="D81" s="122"/>
      <c r="E81" s="123" t="s">
        <v>82</v>
      </c>
      <c r="F81" s="123"/>
      <c r="G81" s="123"/>
      <c r="H81" s="123"/>
      <c r="I81" s="123"/>
      <c r="J81" s="9">
        <v>0</v>
      </c>
      <c r="K81" s="8">
        <v>0</v>
      </c>
      <c r="L81" s="8">
        <v>108</v>
      </c>
      <c r="M81" s="8">
        <v>0</v>
      </c>
      <c r="N81" s="8">
        <v>0</v>
      </c>
      <c r="O81" s="8">
        <v>108</v>
      </c>
      <c r="P81" s="8">
        <v>72</v>
      </c>
      <c r="Q81" s="8"/>
    </row>
    <row r="82" spans="1:17" ht="14.25" customHeight="1" x14ac:dyDescent="0.25">
      <c r="A82" s="107"/>
      <c r="B82" s="107"/>
      <c r="C82" s="107"/>
      <c r="D82" s="122"/>
      <c r="E82" s="123" t="s">
        <v>83</v>
      </c>
      <c r="F82" s="123"/>
      <c r="G82" s="123"/>
      <c r="H82" s="123"/>
      <c r="I82" s="123"/>
      <c r="J82" s="9">
        <v>0</v>
      </c>
      <c r="K82" s="8">
        <v>0</v>
      </c>
      <c r="L82" s="8">
        <v>0</v>
      </c>
      <c r="M82" s="8">
        <v>180</v>
      </c>
      <c r="N82" s="8">
        <v>0</v>
      </c>
      <c r="O82" s="8">
        <v>144</v>
      </c>
      <c r="P82" s="8">
        <v>0</v>
      </c>
      <c r="Q82" s="8">
        <v>288</v>
      </c>
    </row>
    <row r="83" spans="1:17" ht="15.75" customHeight="1" x14ac:dyDescent="0.25">
      <c r="A83" s="107"/>
      <c r="B83" s="107"/>
      <c r="C83" s="107"/>
      <c r="D83" s="122"/>
      <c r="E83" s="123" t="s">
        <v>1</v>
      </c>
      <c r="F83" s="123"/>
      <c r="G83" s="123"/>
      <c r="H83" s="123"/>
      <c r="I83" s="123"/>
      <c r="J83" s="9">
        <v>0</v>
      </c>
      <c r="K83" s="8">
        <v>3</v>
      </c>
      <c r="L83" s="8">
        <v>3</v>
      </c>
      <c r="M83" s="8">
        <v>3</v>
      </c>
      <c r="N83" s="8">
        <v>2</v>
      </c>
      <c r="O83" s="8">
        <v>2</v>
      </c>
      <c r="P83" s="8">
        <v>0</v>
      </c>
      <c r="Q83" s="8" t="s">
        <v>373</v>
      </c>
    </row>
    <row r="84" spans="1:17" ht="15" customHeight="1" x14ac:dyDescent="0.25">
      <c r="A84" s="107"/>
      <c r="B84" s="107"/>
      <c r="C84" s="107"/>
      <c r="D84" s="122"/>
      <c r="E84" s="123" t="s">
        <v>84</v>
      </c>
      <c r="F84" s="123"/>
      <c r="G84" s="123"/>
      <c r="H84" s="123"/>
      <c r="I84" s="123"/>
      <c r="J84" s="9">
        <v>0</v>
      </c>
      <c r="K84" s="8">
        <v>10</v>
      </c>
      <c r="L84" s="8">
        <v>1</v>
      </c>
      <c r="M84" s="8">
        <v>8</v>
      </c>
      <c r="N84" s="8">
        <v>0</v>
      </c>
      <c r="O84" s="8">
        <v>5</v>
      </c>
      <c r="P84" s="8">
        <v>4</v>
      </c>
      <c r="Q84" s="8">
        <v>4</v>
      </c>
    </row>
    <row r="85" spans="1:17" ht="16.899999999999999" customHeight="1" x14ac:dyDescent="0.25">
      <c r="A85" s="107"/>
      <c r="B85" s="107"/>
      <c r="C85" s="107"/>
      <c r="D85" s="122"/>
      <c r="E85" s="123" t="s">
        <v>115</v>
      </c>
      <c r="F85" s="123"/>
      <c r="G85" s="123"/>
      <c r="H85" s="123"/>
      <c r="I85" s="123"/>
      <c r="J85" s="9">
        <v>1</v>
      </c>
      <c r="K85" s="8">
        <v>0</v>
      </c>
      <c r="L85" s="8">
        <v>5</v>
      </c>
      <c r="M85" s="8">
        <v>1</v>
      </c>
      <c r="N85" s="8">
        <v>1</v>
      </c>
      <c r="O85" s="8">
        <v>2</v>
      </c>
      <c r="P85" s="8">
        <v>0</v>
      </c>
      <c r="Q85" s="8">
        <v>0</v>
      </c>
    </row>
    <row r="86" spans="1:17" ht="21.75" customHeight="1" x14ac:dyDescent="0.2">
      <c r="A86" s="39"/>
      <c r="B86" s="39"/>
      <c r="C86" s="1"/>
      <c r="D86" s="1"/>
      <c r="E86" s="1"/>
      <c r="F86" s="1"/>
      <c r="G86" s="1"/>
      <c r="H86" s="1"/>
      <c r="I86" s="1"/>
      <c r="J86" s="1"/>
      <c r="K86" s="1"/>
      <c r="L86" s="1"/>
      <c r="M86" s="1"/>
      <c r="N86" s="1"/>
      <c r="O86" s="3"/>
      <c r="P86" s="2"/>
      <c r="Q86" s="3"/>
    </row>
    <row r="87" spans="1:17" x14ac:dyDescent="0.2">
      <c r="A87" s="39"/>
      <c r="B87" s="39"/>
      <c r="C87" s="1"/>
      <c r="D87" s="1"/>
      <c r="E87" s="1"/>
      <c r="F87" s="1"/>
      <c r="G87" s="1"/>
      <c r="H87" s="1"/>
      <c r="I87" s="1"/>
      <c r="J87" s="1"/>
      <c r="K87" s="1"/>
      <c r="L87" s="1"/>
      <c r="M87" s="1"/>
      <c r="N87" s="1"/>
      <c r="O87" s="3"/>
      <c r="P87" s="2"/>
      <c r="Q87" s="3"/>
    </row>
    <row r="88" spans="1:17" x14ac:dyDescent="0.2">
      <c r="A88" s="39"/>
      <c r="B88" s="39"/>
    </row>
  </sheetData>
  <mergeCells count="79">
    <mergeCell ref="A13:A16"/>
    <mergeCell ref="J76:J77"/>
    <mergeCell ref="A76:B77"/>
    <mergeCell ref="C76:C77"/>
    <mergeCell ref="D11:E11"/>
    <mergeCell ref="H76:H77"/>
    <mergeCell ref="E76:E77"/>
    <mergeCell ref="F76:F77"/>
    <mergeCell ref="D76:D77"/>
    <mergeCell ref="G76:G77"/>
    <mergeCell ref="B13:B16"/>
    <mergeCell ref="F15:F16"/>
    <mergeCell ref="G15:I15"/>
    <mergeCell ref="D14:D16"/>
    <mergeCell ref="C13:C16"/>
    <mergeCell ref="F14:I14"/>
    <mergeCell ref="A80:C85"/>
    <mergeCell ref="D80:D85"/>
    <mergeCell ref="E82:I82"/>
    <mergeCell ref="E84:I84"/>
    <mergeCell ref="E85:I85"/>
    <mergeCell ref="E83:I83"/>
    <mergeCell ref="E80:I80"/>
    <mergeCell ref="E81:I81"/>
    <mergeCell ref="L76:L77"/>
    <mergeCell ref="M76:M77"/>
    <mergeCell ref="N76:N77"/>
    <mergeCell ref="O76:O77"/>
    <mergeCell ref="P76:P77"/>
    <mergeCell ref="O5:P6"/>
    <mergeCell ref="I76:I77"/>
    <mergeCell ref="K76:K77"/>
    <mergeCell ref="O11:P11"/>
    <mergeCell ref="F11:G11"/>
    <mergeCell ref="D13:I13"/>
    <mergeCell ref="J13:Q14"/>
    <mergeCell ref="N15:O15"/>
    <mergeCell ref="P15:Q15"/>
    <mergeCell ref="L15:M15"/>
    <mergeCell ref="J15:K15"/>
    <mergeCell ref="E14:E16"/>
    <mergeCell ref="H11:I11"/>
    <mergeCell ref="M11:N11"/>
    <mergeCell ref="J11:L11"/>
    <mergeCell ref="Q76:Q77"/>
    <mergeCell ref="H10:I10"/>
    <mergeCell ref="O7:P7"/>
    <mergeCell ref="O8:P8"/>
    <mergeCell ref="O9:P9"/>
    <mergeCell ref="O10:P10"/>
    <mergeCell ref="H7:I7"/>
    <mergeCell ref="H9:I9"/>
    <mergeCell ref="M9:N9"/>
    <mergeCell ref="J9:L9"/>
    <mergeCell ref="J10:L10"/>
    <mergeCell ref="J7:L7"/>
    <mergeCell ref="J8:L8"/>
    <mergeCell ref="A4:P4"/>
    <mergeCell ref="F10:G10"/>
    <mergeCell ref="A5:A6"/>
    <mergeCell ref="D8:E8"/>
    <mergeCell ref="D9:E9"/>
    <mergeCell ref="M10:N10"/>
    <mergeCell ref="C5:C6"/>
    <mergeCell ref="D6:E6"/>
    <mergeCell ref="F6:G6"/>
    <mergeCell ref="D10:E10"/>
    <mergeCell ref="D5:G5"/>
    <mergeCell ref="B5:B6"/>
    <mergeCell ref="F8:G8"/>
    <mergeCell ref="F7:G7"/>
    <mergeCell ref="H5:I6"/>
    <mergeCell ref="M7:N7"/>
    <mergeCell ref="F9:G9"/>
    <mergeCell ref="D7:E7"/>
    <mergeCell ref="M8:N8"/>
    <mergeCell ref="H8:I8"/>
    <mergeCell ref="M5:N6"/>
    <mergeCell ref="J5:L6"/>
  </mergeCells>
  <phoneticPr fontId="1" type="noConversion"/>
  <printOptions horizontalCentered="1"/>
  <pageMargins left="0" right="0" top="0" bottom="0" header="0.23622047244094491" footer="0"/>
  <pageSetup paperSize="8" scale="61" orientation="portrait" r:id="rId1"/>
  <headerFooter alignWithMargins="0"/>
  <rowBreaks count="1" manualBreakCount="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A15" zoomScale="70" zoomScaleNormal="70" workbookViewId="0">
      <selection activeCell="V36" sqref="V36"/>
    </sheetView>
  </sheetViews>
  <sheetFormatPr defaultRowHeight="12.75" x14ac:dyDescent="0.2"/>
  <cols>
    <col min="4" max="4" width="48.7109375" customWidth="1"/>
    <col min="5" max="5" width="1.42578125" customWidth="1"/>
    <col min="6" max="6" width="1.28515625" customWidth="1"/>
    <col min="7" max="7" width="1.7109375" customWidth="1"/>
    <col min="8" max="8" width="16" customWidth="1"/>
  </cols>
  <sheetData>
    <row r="1" spans="1:18" ht="50.25" customHeight="1" x14ac:dyDescent="0.2">
      <c r="A1" s="145" t="s">
        <v>218</v>
      </c>
      <c r="B1" s="145"/>
      <c r="C1" s="145"/>
      <c r="D1" s="145"/>
      <c r="E1" s="145"/>
      <c r="F1" s="145"/>
      <c r="G1" s="145"/>
      <c r="H1" s="145"/>
      <c r="I1" s="145"/>
      <c r="J1" s="145"/>
      <c r="K1" s="145"/>
      <c r="L1" s="145"/>
      <c r="M1" s="145"/>
      <c r="N1" s="145"/>
      <c r="O1" s="145"/>
      <c r="P1" s="145"/>
      <c r="Q1" s="145"/>
      <c r="R1" s="145"/>
    </row>
    <row r="2" spans="1:18" ht="32.25" customHeight="1" x14ac:dyDescent="0.2">
      <c r="A2" s="145"/>
      <c r="B2" s="145"/>
      <c r="C2" s="145"/>
      <c r="D2" s="145"/>
      <c r="E2" s="145"/>
      <c r="F2" s="145"/>
      <c r="G2" s="145"/>
      <c r="H2" s="145"/>
      <c r="I2" s="145"/>
      <c r="J2" s="145"/>
      <c r="K2" s="145"/>
      <c r="L2" s="145"/>
      <c r="M2" s="145"/>
      <c r="N2" s="145"/>
      <c r="O2" s="145"/>
      <c r="P2" s="145"/>
      <c r="Q2" s="145"/>
      <c r="R2" s="145"/>
    </row>
    <row r="3" spans="1:18" x14ac:dyDescent="0.2">
      <c r="A3" s="145"/>
      <c r="B3" s="145"/>
      <c r="C3" s="145"/>
      <c r="D3" s="145"/>
      <c r="E3" s="145"/>
      <c r="F3" s="145"/>
      <c r="G3" s="145"/>
      <c r="H3" s="145"/>
      <c r="I3" s="145"/>
      <c r="J3" s="145"/>
      <c r="K3" s="145"/>
      <c r="L3" s="145"/>
      <c r="M3" s="145"/>
      <c r="N3" s="145"/>
      <c r="O3" s="145"/>
      <c r="P3" s="145"/>
      <c r="Q3" s="145"/>
      <c r="R3" s="145"/>
    </row>
    <row r="4" spans="1:18" ht="27.75" customHeight="1" x14ac:dyDescent="0.2">
      <c r="A4" s="145"/>
      <c r="B4" s="145"/>
      <c r="C4" s="145"/>
      <c r="D4" s="145"/>
      <c r="E4" s="145"/>
      <c r="F4" s="145"/>
      <c r="G4" s="145"/>
      <c r="H4" s="145"/>
      <c r="I4" s="145"/>
      <c r="J4" s="145"/>
      <c r="K4" s="145"/>
      <c r="L4" s="145"/>
      <c r="M4" s="145"/>
      <c r="N4" s="145"/>
      <c r="O4" s="145"/>
      <c r="P4" s="145"/>
      <c r="Q4" s="145"/>
      <c r="R4" s="145"/>
    </row>
    <row r="5" spans="1:18" x14ac:dyDescent="0.2">
      <c r="A5" s="145"/>
      <c r="B5" s="145"/>
      <c r="C5" s="145"/>
      <c r="D5" s="145"/>
      <c r="E5" s="145"/>
      <c r="F5" s="145"/>
      <c r="G5" s="145"/>
      <c r="H5" s="145"/>
      <c r="I5" s="145"/>
      <c r="J5" s="145"/>
      <c r="K5" s="145"/>
      <c r="L5" s="145"/>
      <c r="M5" s="145"/>
      <c r="N5" s="145"/>
      <c r="O5" s="145"/>
      <c r="P5" s="145"/>
      <c r="Q5" s="145"/>
      <c r="R5" s="145"/>
    </row>
    <row r="6" spans="1:18" x14ac:dyDescent="0.2">
      <c r="A6" s="145"/>
      <c r="B6" s="145"/>
      <c r="C6" s="145"/>
      <c r="D6" s="145"/>
      <c r="E6" s="145"/>
      <c r="F6" s="145"/>
      <c r="G6" s="145"/>
      <c r="H6" s="145"/>
      <c r="I6" s="145"/>
      <c r="J6" s="145"/>
      <c r="K6" s="145"/>
      <c r="L6" s="145"/>
      <c r="M6" s="145"/>
      <c r="N6" s="145"/>
      <c r="O6" s="145"/>
      <c r="P6" s="145"/>
      <c r="Q6" s="145"/>
      <c r="R6" s="145"/>
    </row>
    <row r="7" spans="1:18" x14ac:dyDescent="0.2">
      <c r="A7" s="145"/>
      <c r="B7" s="145"/>
      <c r="C7" s="145"/>
      <c r="D7" s="145"/>
      <c r="E7" s="145"/>
      <c r="F7" s="145"/>
      <c r="G7" s="145"/>
      <c r="H7" s="145"/>
      <c r="I7" s="145"/>
      <c r="J7" s="145"/>
      <c r="K7" s="145"/>
      <c r="L7" s="145"/>
      <c r="M7" s="145"/>
      <c r="N7" s="145"/>
      <c r="O7" s="145"/>
      <c r="P7" s="145"/>
      <c r="Q7" s="145"/>
      <c r="R7" s="145"/>
    </row>
    <row r="8" spans="1:18" x14ac:dyDescent="0.2">
      <c r="A8" s="145"/>
      <c r="B8" s="145"/>
      <c r="C8" s="145"/>
      <c r="D8" s="145"/>
      <c r="E8" s="145"/>
      <c r="F8" s="145"/>
      <c r="G8" s="145"/>
      <c r="H8" s="145"/>
      <c r="I8" s="145"/>
      <c r="J8" s="145"/>
      <c r="K8" s="145"/>
      <c r="L8" s="145"/>
      <c r="M8" s="145"/>
      <c r="N8" s="145"/>
      <c r="O8" s="145"/>
      <c r="P8" s="145"/>
      <c r="Q8" s="145"/>
      <c r="R8" s="145"/>
    </row>
    <row r="9" spans="1:18" x14ac:dyDescent="0.2">
      <c r="A9" s="145"/>
      <c r="B9" s="145"/>
      <c r="C9" s="145"/>
      <c r="D9" s="145"/>
      <c r="E9" s="145"/>
      <c r="F9" s="145"/>
      <c r="G9" s="145"/>
      <c r="H9" s="145"/>
      <c r="I9" s="145"/>
      <c r="J9" s="145"/>
      <c r="K9" s="145"/>
      <c r="L9" s="145"/>
      <c r="M9" s="145"/>
      <c r="N9" s="145"/>
      <c r="O9" s="145"/>
      <c r="P9" s="145"/>
      <c r="Q9" s="145"/>
      <c r="R9" s="145"/>
    </row>
    <row r="10" spans="1:18" x14ac:dyDescent="0.2">
      <c r="A10" s="145"/>
      <c r="B10" s="145"/>
      <c r="C10" s="145"/>
      <c r="D10" s="145"/>
      <c r="E10" s="145"/>
      <c r="F10" s="145"/>
      <c r="G10" s="145"/>
      <c r="H10" s="145"/>
      <c r="I10" s="145"/>
      <c r="J10" s="145"/>
      <c r="K10" s="145"/>
      <c r="L10" s="145"/>
      <c r="M10" s="145"/>
      <c r="N10" s="145"/>
      <c r="O10" s="145"/>
      <c r="P10" s="145"/>
      <c r="Q10" s="145"/>
      <c r="R10" s="145"/>
    </row>
    <row r="11" spans="1:18" x14ac:dyDescent="0.2">
      <c r="A11" s="145"/>
      <c r="B11" s="145"/>
      <c r="C11" s="145"/>
      <c r="D11" s="145"/>
      <c r="E11" s="145"/>
      <c r="F11" s="145"/>
      <c r="G11" s="145"/>
      <c r="H11" s="145"/>
      <c r="I11" s="145"/>
      <c r="J11" s="145"/>
      <c r="K11" s="145"/>
      <c r="L11" s="145"/>
      <c r="M11" s="145"/>
      <c r="N11" s="145"/>
      <c r="O11" s="145"/>
      <c r="P11" s="145"/>
      <c r="Q11" s="145"/>
      <c r="R11" s="145"/>
    </row>
    <row r="12" spans="1:18" x14ac:dyDescent="0.2">
      <c r="A12" s="145"/>
      <c r="B12" s="145"/>
      <c r="C12" s="145"/>
      <c r="D12" s="145"/>
      <c r="E12" s="145"/>
      <c r="F12" s="145"/>
      <c r="G12" s="145"/>
      <c r="H12" s="145"/>
      <c r="I12" s="145"/>
      <c r="J12" s="145"/>
      <c r="K12" s="145"/>
      <c r="L12" s="145"/>
      <c r="M12" s="145"/>
      <c r="N12" s="145"/>
      <c r="O12" s="145"/>
      <c r="P12" s="145"/>
      <c r="Q12" s="145"/>
      <c r="R12" s="145"/>
    </row>
    <row r="13" spans="1:18" x14ac:dyDescent="0.2">
      <c r="A13" s="145"/>
      <c r="B13" s="145"/>
      <c r="C13" s="145"/>
      <c r="D13" s="145"/>
      <c r="E13" s="145"/>
      <c r="F13" s="145"/>
      <c r="G13" s="145"/>
      <c r="H13" s="145"/>
      <c r="I13" s="145"/>
      <c r="J13" s="145"/>
      <c r="K13" s="145"/>
      <c r="L13" s="145"/>
      <c r="M13" s="145"/>
      <c r="N13" s="145"/>
      <c r="O13" s="145"/>
      <c r="P13" s="145"/>
      <c r="Q13" s="145"/>
      <c r="R13" s="145"/>
    </row>
    <row r="14" spans="1:18" x14ac:dyDescent="0.2">
      <c r="A14" s="145"/>
      <c r="B14" s="145"/>
      <c r="C14" s="145"/>
      <c r="D14" s="145"/>
      <c r="E14" s="145"/>
      <c r="F14" s="145"/>
      <c r="G14" s="145"/>
      <c r="H14" s="145"/>
      <c r="I14" s="145"/>
      <c r="J14" s="145"/>
      <c r="K14" s="145"/>
      <c r="L14" s="145"/>
      <c r="M14" s="145"/>
      <c r="N14" s="145"/>
      <c r="O14" s="145"/>
      <c r="P14" s="145"/>
      <c r="Q14" s="145"/>
      <c r="R14" s="145"/>
    </row>
    <row r="15" spans="1:18" ht="150" customHeight="1" x14ac:dyDescent="0.2">
      <c r="A15" s="145"/>
      <c r="B15" s="145"/>
      <c r="C15" s="145"/>
      <c r="D15" s="145"/>
      <c r="E15" s="145"/>
      <c r="F15" s="145"/>
      <c r="G15" s="145"/>
      <c r="H15" s="145"/>
      <c r="I15" s="145"/>
      <c r="J15" s="145"/>
      <c r="K15" s="145"/>
      <c r="L15" s="145"/>
      <c r="M15" s="145"/>
      <c r="N15" s="145"/>
      <c r="O15" s="145"/>
      <c r="P15" s="145"/>
      <c r="Q15" s="145"/>
      <c r="R15" s="145"/>
    </row>
    <row r="16" spans="1:18" ht="12.75" hidden="1" customHeight="1" x14ac:dyDescent="0.2">
      <c r="A16" s="145"/>
      <c r="B16" s="145"/>
      <c r="C16" s="145"/>
      <c r="D16" s="145"/>
      <c r="E16" s="145"/>
      <c r="F16" s="145"/>
      <c r="G16" s="145"/>
      <c r="H16" s="145"/>
      <c r="I16" s="145"/>
      <c r="J16" s="145"/>
      <c r="K16" s="145"/>
      <c r="L16" s="145"/>
      <c r="M16" s="145"/>
      <c r="N16" s="145"/>
      <c r="O16" s="145"/>
      <c r="P16" s="145"/>
      <c r="Q16" s="145"/>
      <c r="R16" s="145"/>
    </row>
    <row r="17" spans="1:18" ht="12.75" hidden="1" customHeight="1" x14ac:dyDescent="0.2">
      <c r="A17" s="145"/>
      <c r="B17" s="145"/>
      <c r="C17" s="145"/>
      <c r="D17" s="145"/>
      <c r="E17" s="145"/>
      <c r="F17" s="145"/>
      <c r="G17" s="145"/>
      <c r="H17" s="145"/>
      <c r="I17" s="145"/>
      <c r="J17" s="145"/>
      <c r="K17" s="145"/>
      <c r="L17" s="145"/>
      <c r="M17" s="145"/>
      <c r="N17" s="145"/>
      <c r="O17" s="145"/>
      <c r="P17" s="145"/>
      <c r="Q17" s="145"/>
      <c r="R17" s="145"/>
    </row>
    <row r="18" spans="1:18" ht="12.75" hidden="1" customHeight="1" x14ac:dyDescent="0.2">
      <c r="A18" s="145"/>
      <c r="B18" s="145"/>
      <c r="C18" s="145"/>
      <c r="D18" s="145"/>
      <c r="E18" s="145"/>
      <c r="F18" s="145"/>
      <c r="G18" s="145"/>
      <c r="H18" s="145"/>
      <c r="I18" s="145"/>
      <c r="J18" s="145"/>
      <c r="K18" s="145"/>
      <c r="L18" s="145"/>
      <c r="M18" s="145"/>
      <c r="N18" s="145"/>
      <c r="O18" s="145"/>
      <c r="P18" s="145"/>
      <c r="Q18" s="145"/>
      <c r="R18" s="145"/>
    </row>
    <row r="19" spans="1:18" ht="12.75" hidden="1" customHeight="1" x14ac:dyDescent="0.2">
      <c r="A19" s="145"/>
      <c r="B19" s="145"/>
      <c r="C19" s="145"/>
      <c r="D19" s="145"/>
      <c r="E19" s="145"/>
      <c r="F19" s="145"/>
      <c r="G19" s="145"/>
      <c r="H19" s="145"/>
      <c r="I19" s="145"/>
      <c r="J19" s="145"/>
      <c r="K19" s="145"/>
      <c r="L19" s="145"/>
      <c r="M19" s="145"/>
      <c r="N19" s="145"/>
      <c r="O19" s="145"/>
      <c r="P19" s="145"/>
      <c r="Q19" s="145"/>
      <c r="R19" s="145"/>
    </row>
    <row r="20" spans="1:18" ht="12.75" hidden="1" customHeight="1" x14ac:dyDescent="0.2">
      <c r="A20" s="145"/>
      <c r="B20" s="145"/>
      <c r="C20" s="145"/>
      <c r="D20" s="145"/>
      <c r="E20" s="145"/>
      <c r="F20" s="145"/>
      <c r="G20" s="145"/>
      <c r="H20" s="145"/>
      <c r="I20" s="145"/>
      <c r="J20" s="145"/>
      <c r="K20" s="145"/>
      <c r="L20" s="145"/>
      <c r="M20" s="145"/>
      <c r="N20" s="145"/>
      <c r="O20" s="145"/>
      <c r="P20" s="145"/>
      <c r="Q20" s="145"/>
      <c r="R20" s="145"/>
    </row>
    <row r="21" spans="1:18" ht="12.75" hidden="1" customHeight="1" x14ac:dyDescent="0.2">
      <c r="A21" s="145"/>
      <c r="B21" s="145"/>
      <c r="C21" s="145"/>
      <c r="D21" s="145"/>
      <c r="E21" s="145"/>
      <c r="F21" s="145"/>
      <c r="G21" s="145"/>
      <c r="H21" s="145"/>
      <c r="I21" s="145"/>
      <c r="J21" s="145"/>
      <c r="K21" s="145"/>
      <c r="L21" s="145"/>
      <c r="M21" s="145"/>
      <c r="N21" s="145"/>
      <c r="O21" s="145"/>
      <c r="P21" s="145"/>
      <c r="Q21" s="145"/>
      <c r="R21" s="145"/>
    </row>
    <row r="22" spans="1:18" ht="12.75" hidden="1" customHeight="1" x14ac:dyDescent="0.2">
      <c r="A22" s="145"/>
      <c r="B22" s="145"/>
      <c r="C22" s="145"/>
      <c r="D22" s="145"/>
      <c r="E22" s="145"/>
      <c r="F22" s="145"/>
      <c r="G22" s="145"/>
      <c r="H22" s="145"/>
      <c r="I22" s="145"/>
      <c r="J22" s="145"/>
      <c r="K22" s="145"/>
      <c r="L22" s="145"/>
      <c r="M22" s="145"/>
      <c r="N22" s="145"/>
      <c r="O22" s="145"/>
      <c r="P22" s="145"/>
      <c r="Q22" s="145"/>
      <c r="R22" s="145"/>
    </row>
    <row r="23" spans="1:18" ht="3.75" hidden="1" customHeight="1" x14ac:dyDescent="0.2">
      <c r="A23" s="145"/>
      <c r="B23" s="145"/>
      <c r="C23" s="145"/>
      <c r="D23" s="145"/>
      <c r="E23" s="145"/>
      <c r="F23" s="145"/>
      <c r="G23" s="145"/>
      <c r="H23" s="145"/>
      <c r="I23" s="145"/>
      <c r="J23" s="145"/>
      <c r="K23" s="145"/>
      <c r="L23" s="145"/>
      <c r="M23" s="145"/>
      <c r="N23" s="145"/>
      <c r="O23" s="145"/>
      <c r="P23" s="145"/>
      <c r="Q23" s="145"/>
      <c r="R23" s="145"/>
    </row>
    <row r="24" spans="1:18" ht="12.75" hidden="1" customHeight="1" x14ac:dyDescent="0.2">
      <c r="A24" s="145"/>
      <c r="B24" s="145"/>
      <c r="C24" s="145"/>
      <c r="D24" s="145"/>
      <c r="E24" s="145"/>
      <c r="F24" s="145"/>
      <c r="G24" s="145"/>
      <c r="H24" s="145"/>
      <c r="I24" s="145"/>
      <c r="J24" s="145"/>
      <c r="K24" s="145"/>
      <c r="L24" s="145"/>
      <c r="M24" s="145"/>
      <c r="N24" s="145"/>
      <c r="O24" s="145"/>
      <c r="P24" s="145"/>
      <c r="Q24" s="145"/>
      <c r="R24" s="145"/>
    </row>
    <row r="25" spans="1:18" ht="12.75" hidden="1" customHeight="1" x14ac:dyDescent="0.2">
      <c r="A25" s="145"/>
      <c r="B25" s="145"/>
      <c r="C25" s="145"/>
      <c r="D25" s="145"/>
      <c r="E25" s="145"/>
      <c r="F25" s="145"/>
      <c r="G25" s="145"/>
      <c r="H25" s="145"/>
      <c r="I25" s="145"/>
      <c r="J25" s="145"/>
      <c r="K25" s="145"/>
      <c r="L25" s="145"/>
      <c r="M25" s="145"/>
      <c r="N25" s="145"/>
      <c r="O25" s="145"/>
      <c r="P25" s="145"/>
      <c r="Q25" s="145"/>
      <c r="R25" s="145"/>
    </row>
    <row r="26" spans="1:18" ht="12.75" hidden="1" customHeight="1" x14ac:dyDescent="0.2">
      <c r="A26" s="145"/>
      <c r="B26" s="145"/>
      <c r="C26" s="145"/>
      <c r="D26" s="145"/>
      <c r="E26" s="145"/>
      <c r="F26" s="145"/>
      <c r="G26" s="145"/>
      <c r="H26" s="145"/>
      <c r="I26" s="145"/>
      <c r="J26" s="145"/>
      <c r="K26" s="145"/>
      <c r="L26" s="145"/>
      <c r="M26" s="145"/>
      <c r="N26" s="145"/>
      <c r="O26" s="145"/>
      <c r="P26" s="145"/>
      <c r="Q26" s="145"/>
      <c r="R26" s="145"/>
    </row>
    <row r="27" spans="1:18" ht="12.75" hidden="1" customHeight="1" x14ac:dyDescent="0.2">
      <c r="A27" s="145"/>
      <c r="B27" s="145"/>
      <c r="C27" s="145"/>
      <c r="D27" s="145"/>
      <c r="E27" s="145"/>
      <c r="F27" s="145"/>
      <c r="G27" s="145"/>
      <c r="H27" s="145"/>
      <c r="I27" s="145"/>
      <c r="J27" s="145"/>
      <c r="K27" s="145"/>
      <c r="L27" s="145"/>
      <c r="M27" s="145"/>
      <c r="N27" s="145"/>
      <c r="O27" s="145"/>
      <c r="P27" s="145"/>
      <c r="Q27" s="145"/>
      <c r="R27" s="145"/>
    </row>
    <row r="28" spans="1:18" ht="12.75" hidden="1" customHeight="1" x14ac:dyDescent="0.2">
      <c r="A28" s="145"/>
      <c r="B28" s="145"/>
      <c r="C28" s="145"/>
      <c r="D28" s="145"/>
      <c r="E28" s="145"/>
      <c r="F28" s="145"/>
      <c r="G28" s="145"/>
      <c r="H28" s="145"/>
      <c r="I28" s="145"/>
      <c r="J28" s="145"/>
      <c r="K28" s="145"/>
      <c r="L28" s="145"/>
      <c r="M28" s="145"/>
      <c r="N28" s="145"/>
      <c r="O28" s="145"/>
      <c r="P28" s="145"/>
      <c r="Q28" s="145"/>
      <c r="R28" s="145"/>
    </row>
    <row r="29" spans="1:18" ht="12.75" hidden="1" customHeight="1" x14ac:dyDescent="0.2">
      <c r="A29" s="145"/>
      <c r="B29" s="145"/>
      <c r="C29" s="145"/>
      <c r="D29" s="145"/>
      <c r="E29" s="145"/>
      <c r="F29" s="145"/>
      <c r="G29" s="145"/>
      <c r="H29" s="145"/>
      <c r="I29" s="145"/>
      <c r="J29" s="145"/>
      <c r="K29" s="145"/>
      <c r="L29" s="145"/>
      <c r="M29" s="145"/>
      <c r="N29" s="145"/>
      <c r="O29" s="145"/>
      <c r="P29" s="145"/>
      <c r="Q29" s="145"/>
      <c r="R29" s="145"/>
    </row>
    <row r="30" spans="1:18" ht="12.75" hidden="1" customHeight="1" x14ac:dyDescent="0.2">
      <c r="A30" s="145"/>
      <c r="B30" s="145"/>
      <c r="C30" s="145"/>
      <c r="D30" s="145"/>
      <c r="E30" s="145"/>
      <c r="F30" s="145"/>
      <c r="G30" s="145"/>
      <c r="H30" s="145"/>
      <c r="I30" s="145"/>
      <c r="J30" s="145"/>
      <c r="K30" s="145"/>
      <c r="L30" s="145"/>
      <c r="M30" s="145"/>
      <c r="N30" s="145"/>
      <c r="O30" s="145"/>
      <c r="P30" s="145"/>
      <c r="Q30" s="145"/>
      <c r="R30" s="145"/>
    </row>
    <row r="31" spans="1:18" ht="12.75" hidden="1" customHeight="1" x14ac:dyDescent="0.2">
      <c r="A31" s="145"/>
      <c r="B31" s="145"/>
      <c r="C31" s="145"/>
      <c r="D31" s="145"/>
      <c r="E31" s="145"/>
      <c r="F31" s="145"/>
      <c r="G31" s="145"/>
      <c r="H31" s="145"/>
      <c r="I31" s="145"/>
      <c r="J31" s="145"/>
      <c r="K31" s="145"/>
      <c r="L31" s="145"/>
      <c r="M31" s="145"/>
      <c r="N31" s="145"/>
      <c r="O31" s="145"/>
      <c r="P31" s="145"/>
      <c r="Q31" s="145"/>
      <c r="R31" s="145"/>
    </row>
    <row r="32" spans="1:18" ht="12.75" hidden="1" customHeight="1" x14ac:dyDescent="0.2">
      <c r="A32" s="145"/>
      <c r="B32" s="145"/>
      <c r="C32" s="145"/>
      <c r="D32" s="145"/>
      <c r="E32" s="145"/>
      <c r="F32" s="145"/>
      <c r="G32" s="145"/>
      <c r="H32" s="145"/>
      <c r="I32" s="145"/>
      <c r="J32" s="145"/>
      <c r="K32" s="145"/>
      <c r="L32" s="145"/>
      <c r="M32" s="145"/>
      <c r="N32" s="145"/>
      <c r="O32" s="145"/>
      <c r="P32" s="145"/>
      <c r="Q32" s="145"/>
      <c r="R32" s="145"/>
    </row>
    <row r="33" spans="1:18" ht="3.75" hidden="1" customHeight="1" x14ac:dyDescent="0.2">
      <c r="A33" s="145"/>
      <c r="B33" s="145"/>
      <c r="C33" s="145"/>
      <c r="D33" s="145"/>
      <c r="E33" s="145"/>
      <c r="F33" s="145"/>
      <c r="G33" s="145"/>
      <c r="H33" s="145"/>
      <c r="I33" s="145"/>
      <c r="J33" s="145"/>
      <c r="K33" s="145"/>
      <c r="L33" s="145"/>
      <c r="M33" s="145"/>
      <c r="N33" s="145"/>
      <c r="O33" s="145"/>
      <c r="P33" s="145"/>
      <c r="Q33" s="145"/>
      <c r="R33" s="145"/>
    </row>
    <row r="34" spans="1:18" ht="12.75" hidden="1" customHeight="1" x14ac:dyDescent="0.2">
      <c r="A34" s="145"/>
      <c r="B34" s="145"/>
      <c r="C34" s="145"/>
      <c r="D34" s="145"/>
      <c r="E34" s="145"/>
      <c r="F34" s="145"/>
      <c r="G34" s="145"/>
      <c r="H34" s="145"/>
      <c r="I34" s="145"/>
      <c r="J34" s="145"/>
      <c r="K34" s="145"/>
      <c r="L34" s="145"/>
      <c r="M34" s="145"/>
      <c r="N34" s="145"/>
      <c r="O34" s="145"/>
      <c r="P34" s="145"/>
      <c r="Q34" s="145"/>
      <c r="R34" s="145"/>
    </row>
    <row r="35" spans="1:18" ht="57.75" hidden="1" customHeight="1" x14ac:dyDescent="0.2">
      <c r="A35" s="145"/>
      <c r="B35" s="145"/>
      <c r="C35" s="145"/>
      <c r="D35" s="145"/>
      <c r="E35" s="145"/>
      <c r="F35" s="145"/>
      <c r="G35" s="145"/>
      <c r="H35" s="145"/>
      <c r="I35" s="145"/>
      <c r="J35" s="145"/>
      <c r="K35" s="145"/>
      <c r="L35" s="145"/>
      <c r="M35" s="145"/>
      <c r="N35" s="145"/>
      <c r="O35" s="145"/>
      <c r="P35" s="145"/>
      <c r="Q35" s="145"/>
      <c r="R35" s="145"/>
    </row>
    <row r="36" spans="1:18" ht="409.6" customHeight="1" x14ac:dyDescent="0.2">
      <c r="A36" s="145"/>
      <c r="B36" s="145"/>
      <c r="C36" s="145"/>
      <c r="D36" s="145"/>
      <c r="E36" s="145"/>
      <c r="F36" s="145"/>
      <c r="G36" s="145"/>
      <c r="H36" s="145"/>
      <c r="I36" s="145"/>
      <c r="J36" s="145"/>
      <c r="K36" s="145"/>
      <c r="L36" s="145"/>
      <c r="M36" s="145"/>
      <c r="N36" s="145"/>
      <c r="O36" s="145"/>
      <c r="P36" s="145"/>
      <c r="Q36" s="145"/>
      <c r="R36" s="145"/>
    </row>
    <row r="37" spans="1:18" ht="172.5" customHeight="1" x14ac:dyDescent="0.2">
      <c r="A37" s="145"/>
      <c r="B37" s="145"/>
      <c r="C37" s="145"/>
      <c r="D37" s="145"/>
      <c r="E37" s="145"/>
      <c r="F37" s="145"/>
      <c r="G37" s="145"/>
      <c r="H37" s="145"/>
      <c r="I37" s="145"/>
      <c r="J37" s="145"/>
      <c r="K37" s="145"/>
      <c r="L37" s="145"/>
      <c r="M37" s="145"/>
      <c r="N37" s="145"/>
      <c r="O37" s="145"/>
      <c r="P37" s="145"/>
      <c r="Q37" s="145"/>
      <c r="R37" s="145"/>
    </row>
    <row r="38" spans="1:18" ht="29.25" customHeight="1" x14ac:dyDescent="0.2">
      <c r="A38" s="33" t="s">
        <v>168</v>
      </c>
      <c r="B38" s="33"/>
      <c r="C38" s="33"/>
      <c r="D38" s="33"/>
      <c r="E38" s="33"/>
      <c r="F38" s="33"/>
      <c r="G38" s="33"/>
      <c r="H38" s="33"/>
      <c r="I38" s="41"/>
      <c r="J38" s="41"/>
      <c r="K38" s="41"/>
    </row>
    <row r="39" spans="1:18" x14ac:dyDescent="0.2">
      <c r="A39" s="42" t="s">
        <v>117</v>
      </c>
      <c r="B39" s="144" t="s">
        <v>118</v>
      </c>
      <c r="C39" s="144"/>
      <c r="D39" s="144"/>
      <c r="E39" s="144"/>
      <c r="F39" s="144"/>
      <c r="G39" s="144"/>
      <c r="H39" s="144"/>
      <c r="I39" s="43"/>
      <c r="J39" s="43"/>
      <c r="K39" s="43"/>
    </row>
    <row r="40" spans="1:18" x14ac:dyDescent="0.2">
      <c r="A40" s="44"/>
      <c r="B40" s="144" t="s">
        <v>160</v>
      </c>
      <c r="C40" s="144"/>
      <c r="D40" s="144"/>
      <c r="E40" s="144"/>
      <c r="F40" s="144"/>
      <c r="G40" s="144"/>
      <c r="H40" s="144"/>
      <c r="I40" s="43"/>
      <c r="J40" s="43"/>
      <c r="K40" s="43"/>
    </row>
    <row r="41" spans="1:18" x14ac:dyDescent="0.2">
      <c r="A41" s="40">
        <v>1</v>
      </c>
      <c r="B41" s="136" t="s">
        <v>205</v>
      </c>
      <c r="C41" s="137"/>
      <c r="D41" s="137"/>
      <c r="E41" s="137"/>
      <c r="F41" s="137"/>
      <c r="G41" s="137"/>
      <c r="H41" s="138"/>
      <c r="I41" s="43"/>
      <c r="J41" s="43"/>
      <c r="K41" s="43"/>
    </row>
    <row r="42" spans="1:18" x14ac:dyDescent="0.2">
      <c r="A42" s="40">
        <v>2</v>
      </c>
      <c r="B42" s="136" t="s">
        <v>204</v>
      </c>
      <c r="C42" s="137"/>
      <c r="D42" s="137"/>
      <c r="E42" s="137"/>
      <c r="F42" s="137"/>
      <c r="G42" s="137"/>
      <c r="H42" s="138"/>
      <c r="I42" s="43"/>
      <c r="J42" s="43"/>
      <c r="K42" s="43"/>
    </row>
    <row r="43" spans="1:18" x14ac:dyDescent="0.2">
      <c r="A43" s="40">
        <v>3</v>
      </c>
      <c r="B43" s="136" t="s">
        <v>206</v>
      </c>
      <c r="C43" s="137"/>
      <c r="D43" s="137"/>
      <c r="E43" s="137"/>
      <c r="F43" s="137"/>
      <c r="G43" s="137"/>
      <c r="H43" s="138"/>
      <c r="I43" s="43"/>
      <c r="J43" s="43"/>
      <c r="K43" s="43"/>
    </row>
    <row r="44" spans="1:18" x14ac:dyDescent="0.2">
      <c r="A44" s="40">
        <v>4</v>
      </c>
      <c r="B44" s="136" t="s">
        <v>207</v>
      </c>
      <c r="C44" s="137"/>
      <c r="D44" s="137"/>
      <c r="E44" s="137"/>
      <c r="F44" s="137"/>
      <c r="G44" s="137"/>
      <c r="H44" s="138"/>
      <c r="I44" s="43"/>
      <c r="J44" s="43"/>
      <c r="K44" s="43"/>
    </row>
    <row r="45" spans="1:18" x14ac:dyDescent="0.2">
      <c r="A45" s="40">
        <v>5</v>
      </c>
      <c r="B45" s="135" t="s">
        <v>182</v>
      </c>
      <c r="C45" s="135"/>
      <c r="D45" s="135"/>
      <c r="E45" s="135"/>
      <c r="F45" s="135"/>
      <c r="G45" s="135"/>
      <c r="H45" s="135"/>
      <c r="I45" s="43"/>
      <c r="J45" s="43"/>
      <c r="K45" s="43"/>
    </row>
    <row r="46" spans="1:18" x14ac:dyDescent="0.2">
      <c r="A46" s="40">
        <v>6</v>
      </c>
      <c r="B46" s="135" t="s">
        <v>183</v>
      </c>
      <c r="C46" s="135"/>
      <c r="D46" s="135"/>
      <c r="E46" s="135"/>
      <c r="F46" s="135"/>
      <c r="G46" s="135"/>
      <c r="H46" s="135"/>
      <c r="I46" s="43"/>
      <c r="J46" s="43"/>
      <c r="K46" s="43"/>
    </row>
    <row r="47" spans="1:18" x14ac:dyDescent="0.2">
      <c r="A47" s="40">
        <v>7</v>
      </c>
      <c r="B47" s="135" t="s">
        <v>184</v>
      </c>
      <c r="C47" s="135"/>
      <c r="D47" s="135"/>
      <c r="E47" s="135"/>
      <c r="F47" s="135"/>
      <c r="G47" s="135"/>
      <c r="H47" s="135"/>
      <c r="I47" s="43"/>
      <c r="J47" s="43"/>
      <c r="K47" s="43"/>
    </row>
    <row r="48" spans="1:18" x14ac:dyDescent="0.2">
      <c r="A48" s="40">
        <v>8</v>
      </c>
      <c r="B48" s="135" t="s">
        <v>165</v>
      </c>
      <c r="C48" s="135"/>
      <c r="D48" s="135"/>
      <c r="E48" s="135"/>
      <c r="F48" s="135"/>
      <c r="G48" s="135"/>
      <c r="H48" s="135"/>
      <c r="I48" s="43"/>
      <c r="J48" s="43"/>
      <c r="K48" s="43"/>
    </row>
    <row r="49" spans="1:11" x14ac:dyDescent="0.2">
      <c r="A49" s="40">
        <v>9</v>
      </c>
      <c r="B49" s="135" t="s">
        <v>161</v>
      </c>
      <c r="C49" s="135"/>
      <c r="D49" s="135"/>
      <c r="E49" s="135"/>
      <c r="F49" s="135"/>
      <c r="G49" s="135"/>
      <c r="H49" s="135"/>
      <c r="I49" s="43"/>
      <c r="J49" s="43"/>
      <c r="K49" s="43"/>
    </row>
    <row r="50" spans="1:11" x14ac:dyDescent="0.2">
      <c r="A50" s="40">
        <v>10</v>
      </c>
      <c r="B50" s="136" t="s">
        <v>185</v>
      </c>
      <c r="C50" s="137"/>
      <c r="D50" s="137"/>
      <c r="E50" s="137"/>
      <c r="F50" s="137"/>
      <c r="G50" s="137"/>
      <c r="H50" s="138"/>
      <c r="I50" s="43"/>
      <c r="J50" s="43"/>
      <c r="K50" s="43"/>
    </row>
    <row r="51" spans="1:11" x14ac:dyDescent="0.2">
      <c r="A51" s="40">
        <v>11</v>
      </c>
      <c r="B51" s="135" t="s">
        <v>186</v>
      </c>
      <c r="C51" s="135"/>
      <c r="D51" s="135"/>
      <c r="E51" s="135"/>
      <c r="F51" s="135"/>
      <c r="G51" s="135"/>
      <c r="H51" s="135"/>
      <c r="I51" s="43"/>
      <c r="J51" s="43"/>
      <c r="K51" s="43"/>
    </row>
    <row r="52" spans="1:11" x14ac:dyDescent="0.2">
      <c r="A52" s="40">
        <v>12</v>
      </c>
      <c r="B52" s="135" t="s">
        <v>166</v>
      </c>
      <c r="C52" s="135"/>
      <c r="D52" s="135"/>
      <c r="E52" s="135"/>
      <c r="F52" s="135"/>
      <c r="G52" s="135"/>
      <c r="H52" s="135"/>
      <c r="I52" s="43"/>
      <c r="J52" s="43"/>
      <c r="K52" s="43"/>
    </row>
    <row r="53" spans="1:11" x14ac:dyDescent="0.2">
      <c r="A53" s="40"/>
      <c r="B53" s="139" t="s">
        <v>163</v>
      </c>
      <c r="C53" s="142"/>
      <c r="D53" s="142"/>
      <c r="E53" s="142"/>
      <c r="F53" s="142"/>
      <c r="G53" s="142"/>
      <c r="H53" s="143"/>
      <c r="I53" s="43"/>
      <c r="J53" s="43"/>
      <c r="K53" s="43"/>
    </row>
    <row r="54" spans="1:11" x14ac:dyDescent="0.2">
      <c r="A54" s="40">
        <v>1</v>
      </c>
      <c r="B54" s="135" t="s">
        <v>162</v>
      </c>
      <c r="C54" s="135"/>
      <c r="D54" s="135"/>
      <c r="E54" s="135"/>
      <c r="F54" s="135"/>
      <c r="G54" s="135"/>
      <c r="H54" s="135"/>
      <c r="I54" s="43"/>
      <c r="J54" s="43"/>
      <c r="K54" s="43"/>
    </row>
    <row r="55" spans="1:11" x14ac:dyDescent="0.2">
      <c r="A55" s="40">
        <v>2</v>
      </c>
      <c r="B55" s="135" t="s">
        <v>164</v>
      </c>
      <c r="C55" s="135"/>
      <c r="D55" s="135"/>
      <c r="E55" s="135"/>
      <c r="F55" s="135"/>
      <c r="G55" s="135"/>
      <c r="H55" s="135"/>
      <c r="I55" s="43"/>
      <c r="J55" s="43"/>
      <c r="K55" s="43"/>
    </row>
    <row r="56" spans="1:11" x14ac:dyDescent="0.2">
      <c r="A56" s="40">
        <v>3</v>
      </c>
      <c r="B56" s="135" t="s">
        <v>187</v>
      </c>
      <c r="C56" s="135"/>
      <c r="D56" s="135"/>
      <c r="E56" s="135"/>
      <c r="F56" s="135"/>
      <c r="G56" s="135"/>
      <c r="H56" s="135"/>
      <c r="I56" s="43"/>
      <c r="J56" s="43"/>
      <c r="K56" s="43"/>
    </row>
    <row r="57" spans="1:11" x14ac:dyDescent="0.2">
      <c r="A57" s="40">
        <v>4</v>
      </c>
      <c r="B57" s="136" t="s">
        <v>188</v>
      </c>
      <c r="C57" s="137"/>
      <c r="D57" s="137"/>
      <c r="E57" s="137"/>
      <c r="F57" s="137"/>
      <c r="G57" s="137"/>
      <c r="H57" s="138"/>
      <c r="I57" s="43"/>
      <c r="J57" s="43"/>
      <c r="K57" s="43"/>
    </row>
    <row r="58" spans="1:11" x14ac:dyDescent="0.2">
      <c r="A58" s="40">
        <v>5</v>
      </c>
      <c r="B58" s="135" t="s">
        <v>189</v>
      </c>
      <c r="C58" s="135"/>
      <c r="D58" s="135"/>
      <c r="E58" s="135"/>
      <c r="F58" s="135"/>
      <c r="G58" s="135"/>
      <c r="H58" s="135"/>
      <c r="I58" s="43"/>
      <c r="J58" s="43"/>
      <c r="K58" s="43"/>
    </row>
    <row r="59" spans="1:11" x14ac:dyDescent="0.2">
      <c r="A59" s="40">
        <v>6</v>
      </c>
      <c r="B59" s="135" t="s">
        <v>190</v>
      </c>
      <c r="C59" s="135"/>
      <c r="D59" s="135"/>
      <c r="E59" s="135"/>
      <c r="F59" s="135"/>
      <c r="G59" s="135"/>
      <c r="H59" s="135"/>
      <c r="I59" s="43"/>
      <c r="J59" s="43"/>
      <c r="K59" s="43"/>
    </row>
    <row r="60" spans="1:11" x14ac:dyDescent="0.2">
      <c r="A60" s="40">
        <v>7</v>
      </c>
      <c r="B60" s="135" t="s">
        <v>191</v>
      </c>
      <c r="C60" s="135"/>
      <c r="D60" s="135"/>
      <c r="E60" s="135"/>
      <c r="F60" s="135"/>
      <c r="G60" s="135"/>
      <c r="H60" s="135"/>
      <c r="I60" s="43"/>
      <c r="J60" s="43"/>
      <c r="K60" s="43"/>
    </row>
    <row r="61" spans="1:11" x14ac:dyDescent="0.2">
      <c r="A61" s="40"/>
      <c r="B61" s="139" t="s">
        <v>167</v>
      </c>
      <c r="C61" s="140"/>
      <c r="D61" s="140"/>
      <c r="E61" s="140"/>
      <c r="F61" s="140"/>
      <c r="G61" s="140"/>
      <c r="H61" s="141"/>
      <c r="I61" s="43"/>
      <c r="J61" s="43"/>
      <c r="K61" s="43"/>
    </row>
    <row r="62" spans="1:11" x14ac:dyDescent="0.2">
      <c r="A62" s="40">
        <v>1</v>
      </c>
      <c r="B62" s="135" t="s">
        <v>210</v>
      </c>
      <c r="C62" s="135"/>
      <c r="D62" s="135"/>
      <c r="E62" s="135"/>
      <c r="F62" s="135"/>
      <c r="G62" s="135"/>
      <c r="H62" s="135"/>
      <c r="I62" s="43"/>
      <c r="J62" s="43"/>
      <c r="K62" s="43"/>
    </row>
    <row r="63" spans="1:11" x14ac:dyDescent="0.2">
      <c r="A63" s="40">
        <v>2</v>
      </c>
      <c r="B63" s="135" t="s">
        <v>192</v>
      </c>
      <c r="C63" s="135"/>
      <c r="D63" s="135"/>
      <c r="E63" s="135"/>
      <c r="F63" s="135"/>
      <c r="G63" s="135"/>
      <c r="H63" s="135"/>
      <c r="I63" s="43"/>
      <c r="J63" s="43"/>
      <c r="K63" s="43"/>
    </row>
    <row r="64" spans="1:11" x14ac:dyDescent="0.2">
      <c r="A64" s="40"/>
      <c r="B64" s="144" t="s">
        <v>119</v>
      </c>
      <c r="C64" s="144"/>
      <c r="D64" s="144"/>
      <c r="E64" s="144"/>
      <c r="F64" s="144"/>
      <c r="G64" s="144"/>
      <c r="H64" s="144"/>
      <c r="I64" s="43"/>
      <c r="J64" s="43"/>
      <c r="K64" s="43"/>
    </row>
    <row r="65" spans="1:11" x14ac:dyDescent="0.2">
      <c r="A65" s="40">
        <v>1</v>
      </c>
      <c r="B65" s="135" t="s">
        <v>120</v>
      </c>
      <c r="C65" s="135"/>
      <c r="D65" s="135"/>
      <c r="E65" s="135"/>
      <c r="F65" s="135"/>
      <c r="G65" s="135"/>
      <c r="H65" s="135"/>
      <c r="I65" s="43"/>
      <c r="J65" s="43"/>
      <c r="K65" s="43"/>
    </row>
    <row r="66" spans="1:11" x14ac:dyDescent="0.2">
      <c r="A66" s="40"/>
      <c r="B66" s="139" t="s">
        <v>193</v>
      </c>
      <c r="C66" s="140"/>
      <c r="D66" s="140"/>
      <c r="E66" s="140"/>
      <c r="F66" s="140"/>
      <c r="G66" s="140"/>
      <c r="H66" s="141"/>
      <c r="I66" s="43"/>
      <c r="J66" s="43"/>
      <c r="K66" s="43"/>
    </row>
    <row r="67" spans="1:11" x14ac:dyDescent="0.2">
      <c r="A67" s="40">
        <v>1</v>
      </c>
      <c r="B67" s="135" t="s">
        <v>195</v>
      </c>
      <c r="C67" s="135"/>
      <c r="D67" s="135"/>
      <c r="E67" s="135"/>
      <c r="F67" s="135"/>
      <c r="G67" s="135"/>
      <c r="H67" s="135"/>
      <c r="I67" s="43"/>
      <c r="J67" s="43"/>
      <c r="K67" s="43"/>
    </row>
    <row r="68" spans="1:11" ht="14.25" customHeight="1" x14ac:dyDescent="0.2">
      <c r="A68" s="40">
        <v>2</v>
      </c>
      <c r="B68" s="135" t="s">
        <v>194</v>
      </c>
      <c r="C68" s="135"/>
      <c r="D68" s="135"/>
      <c r="E68" s="135"/>
      <c r="F68" s="135"/>
      <c r="G68" s="135"/>
      <c r="H68" s="135"/>
      <c r="I68" s="43"/>
      <c r="J68" s="43"/>
      <c r="K68" s="43"/>
    </row>
    <row r="69" spans="1:11" x14ac:dyDescent="0.2">
      <c r="A69" s="43"/>
      <c r="B69" s="43"/>
      <c r="C69" s="43"/>
      <c r="D69" s="43"/>
      <c r="E69" s="43"/>
      <c r="F69" s="43"/>
      <c r="G69" s="43"/>
      <c r="H69" s="43"/>
      <c r="I69" s="43"/>
      <c r="J69" s="43"/>
      <c r="K69" s="43"/>
    </row>
    <row r="70" spans="1:11" x14ac:dyDescent="0.2">
      <c r="A70" s="43"/>
      <c r="B70" s="43"/>
      <c r="C70" s="43"/>
      <c r="D70" s="43"/>
      <c r="E70" s="43"/>
      <c r="F70" s="43"/>
      <c r="G70" s="43"/>
      <c r="H70" s="43"/>
      <c r="I70" s="43"/>
      <c r="J70" s="43"/>
      <c r="K70" s="43"/>
    </row>
    <row r="71" spans="1:11" x14ac:dyDescent="0.2">
      <c r="A71" s="43"/>
      <c r="B71" s="43"/>
      <c r="C71" s="43"/>
      <c r="D71" s="43"/>
      <c r="E71" s="43"/>
      <c r="F71" s="43"/>
      <c r="G71" s="43"/>
      <c r="H71" s="43"/>
      <c r="I71" s="43"/>
      <c r="J71" s="43"/>
      <c r="K71" s="43"/>
    </row>
    <row r="72" spans="1:11" x14ac:dyDescent="0.2">
      <c r="A72" s="43"/>
      <c r="B72" s="43"/>
      <c r="C72" s="43"/>
      <c r="D72" s="43"/>
      <c r="E72" s="43"/>
      <c r="F72" s="43"/>
      <c r="G72" s="43"/>
      <c r="H72" s="43"/>
      <c r="I72" s="43"/>
      <c r="J72" s="43"/>
      <c r="K72" s="43"/>
    </row>
    <row r="73" spans="1:11" x14ac:dyDescent="0.2">
      <c r="A73" s="43"/>
      <c r="B73" s="43"/>
      <c r="C73" s="43"/>
      <c r="D73" s="43"/>
      <c r="E73" s="43"/>
      <c r="F73" s="43"/>
      <c r="G73" s="43"/>
      <c r="H73" s="43"/>
      <c r="I73" s="43"/>
      <c r="J73" s="43"/>
      <c r="K73" s="43"/>
    </row>
    <row r="74" spans="1:11" x14ac:dyDescent="0.2">
      <c r="A74" s="43" t="s">
        <v>215</v>
      </c>
      <c r="B74" s="43"/>
      <c r="C74" s="43"/>
      <c r="D74" s="43"/>
      <c r="E74" s="43" t="s">
        <v>216</v>
      </c>
      <c r="F74" s="43"/>
      <c r="G74" s="43"/>
      <c r="H74" s="43"/>
      <c r="I74" s="43"/>
      <c r="J74" s="43"/>
      <c r="K74" s="43"/>
    </row>
    <row r="75" spans="1:11" x14ac:dyDescent="0.2">
      <c r="A75" s="43"/>
      <c r="B75" s="43"/>
      <c r="C75" s="43"/>
      <c r="D75" s="43"/>
      <c r="E75" s="43"/>
      <c r="F75" s="43"/>
      <c r="G75" s="43"/>
      <c r="H75" s="43"/>
      <c r="I75" s="43"/>
      <c r="J75" s="43"/>
      <c r="K75" s="43"/>
    </row>
    <row r="76" spans="1:11" x14ac:dyDescent="0.2">
      <c r="A76" s="43"/>
      <c r="B76" s="43"/>
      <c r="C76" s="43"/>
      <c r="D76" s="43"/>
      <c r="E76" s="43"/>
      <c r="F76" s="43"/>
      <c r="G76" s="43"/>
      <c r="H76" s="43"/>
      <c r="I76" s="43"/>
      <c r="J76" s="43"/>
      <c r="K76" s="43"/>
    </row>
    <row r="77" spans="1:11" x14ac:dyDescent="0.2">
      <c r="A77" s="43"/>
      <c r="B77" s="43"/>
      <c r="C77" s="43"/>
      <c r="D77" s="43"/>
      <c r="E77" s="43"/>
      <c r="F77" s="43"/>
      <c r="G77" s="43"/>
      <c r="H77" s="43"/>
      <c r="I77" s="43"/>
      <c r="K77" s="43"/>
    </row>
    <row r="78" spans="1:11" x14ac:dyDescent="0.2">
      <c r="A78" s="43"/>
      <c r="B78" s="43"/>
      <c r="C78" s="43"/>
      <c r="D78" s="43"/>
      <c r="E78" s="43"/>
      <c r="F78" s="43"/>
      <c r="G78" s="43"/>
      <c r="H78" s="43"/>
      <c r="I78" s="43"/>
      <c r="J78" s="43"/>
      <c r="K78" s="43"/>
    </row>
    <row r="79" spans="1:11" x14ac:dyDescent="0.2">
      <c r="I79" s="43"/>
    </row>
    <row r="80" spans="1:11" x14ac:dyDescent="0.2">
      <c r="I80" s="43"/>
      <c r="J80" s="43"/>
      <c r="K80" s="43"/>
    </row>
  </sheetData>
  <mergeCells count="31">
    <mergeCell ref="A1:R37"/>
    <mergeCell ref="B41:H41"/>
    <mergeCell ref="B39:H39"/>
    <mergeCell ref="B40:H40"/>
    <mergeCell ref="B45:H45"/>
    <mergeCell ref="B44:H44"/>
    <mergeCell ref="B43:H43"/>
    <mergeCell ref="B46:H46"/>
    <mergeCell ref="B47:H47"/>
    <mergeCell ref="B42:H42"/>
    <mergeCell ref="B65:H65"/>
    <mergeCell ref="B53:H53"/>
    <mergeCell ref="B48:H48"/>
    <mergeCell ref="B49:H49"/>
    <mergeCell ref="B63:H63"/>
    <mergeCell ref="B64:H64"/>
    <mergeCell ref="B50:H50"/>
    <mergeCell ref="B62:H62"/>
    <mergeCell ref="B60:H60"/>
    <mergeCell ref="B51:H51"/>
    <mergeCell ref="B52:H52"/>
    <mergeCell ref="B61:H61"/>
    <mergeCell ref="B68:H68"/>
    <mergeCell ref="B54:H54"/>
    <mergeCell ref="B55:H55"/>
    <mergeCell ref="B56:H56"/>
    <mergeCell ref="B57:H57"/>
    <mergeCell ref="B58:H58"/>
    <mergeCell ref="B59:H59"/>
    <mergeCell ref="B66:H66"/>
    <mergeCell ref="B67:H67"/>
  </mergeCells>
  <phoneticPr fontId="1" type="noConversion"/>
  <pageMargins left="0.70866141732283472" right="0.70866141732283472" top="0.74803149606299213" bottom="0.74803149606299213" header="0.31496062992125984" footer="0.31496062992125984"/>
  <pageSetup paperSize="8"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Тит лист</vt:lpstr>
      <vt:lpstr>2, 3. К график, Сводные (2)</vt:lpstr>
      <vt:lpstr>Лист2</vt:lpstr>
      <vt:lpstr>обр стор</vt:lpstr>
      <vt:lpstr>'2, 3. К график, Сводные (2)'!Область_печати</vt:lpstr>
      <vt:lpstr>Лист2!Область_печати</vt:lpstr>
    </vt:vector>
  </TitlesOfParts>
  <Company>pu124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MetodKab</cp:lastModifiedBy>
  <cp:lastPrinted>2018-11-07T10:06:30Z</cp:lastPrinted>
  <dcterms:created xsi:type="dcterms:W3CDTF">2007-05-23T17:47:04Z</dcterms:created>
  <dcterms:modified xsi:type="dcterms:W3CDTF">2019-08-29T07:45:00Z</dcterms:modified>
</cp:coreProperties>
</file>