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filterPrivacy="1" saveExternalLinkValues="0" codeName="ЭтаКнига" defaultThemeVersion="124226"/>
  <xr:revisionPtr revIDLastSave="0" documentId="13_ncr:1_{8BF31E5F-24C7-436A-B43C-868CB9FD8A5D}" xr6:coauthVersionLast="47" xr6:coauthVersionMax="47" xr10:uidLastSave="{00000000-0000-0000-0000-000000000000}"/>
  <bookViews>
    <workbookView xWindow="-120" yWindow="-120" windowWidth="29040" windowHeight="15840" tabRatio="750" activeTab="2" xr2:uid="{00000000-000D-0000-FFFF-FFFF00000000}"/>
  </bookViews>
  <sheets>
    <sheet name="1. Титул" sheetId="25" r:id="rId1"/>
    <sheet name="2, 3. К график, Сводные" sheetId="19" r:id="rId2"/>
    <sheet name="4. План уч проц ООО" sheetId="21" r:id="rId3"/>
    <sheet name="Лист1" sheetId="26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79" i="21" l="1"/>
  <c r="I79" i="21"/>
  <c r="H79" i="21" s="1"/>
  <c r="B31" i="19" l="1"/>
  <c r="B32" i="19"/>
  <c r="B33" i="19"/>
  <c r="B30" i="19"/>
  <c r="J48" i="21" l="1"/>
  <c r="J47" i="21"/>
  <c r="J34" i="21"/>
  <c r="J35" i="21"/>
  <c r="J36" i="21"/>
  <c r="J37" i="21"/>
  <c r="J38" i="21"/>
  <c r="J39" i="21"/>
  <c r="J40" i="21"/>
  <c r="J41" i="21"/>
  <c r="J42" i="21"/>
  <c r="J43" i="21"/>
  <c r="J44" i="21"/>
  <c r="J33" i="21"/>
  <c r="J26" i="21"/>
  <c r="U78" i="21"/>
  <c r="U73" i="21"/>
  <c r="U67" i="21"/>
  <c r="U62" i="21"/>
  <c r="U57" i="21"/>
  <c r="U52" i="21"/>
  <c r="U46" i="21"/>
  <c r="U32" i="21"/>
  <c r="W25" i="21"/>
  <c r="V25" i="21"/>
  <c r="X25" i="21"/>
  <c r="Y25" i="21"/>
  <c r="Z25" i="21"/>
  <c r="AA25" i="21"/>
  <c r="AB25" i="21"/>
  <c r="AC25" i="21"/>
  <c r="AD25" i="21"/>
  <c r="AE25" i="21"/>
  <c r="AF25" i="21"/>
  <c r="AG25" i="21"/>
  <c r="AH25" i="21"/>
  <c r="U25" i="21"/>
  <c r="M38" i="21" l="1"/>
  <c r="K41" i="21" l="1"/>
  <c r="D45" i="21"/>
  <c r="D9" i="21" s="1"/>
  <c r="E45" i="21"/>
  <c r="E9" i="21" s="1"/>
  <c r="F45" i="21"/>
  <c r="F9" i="21" s="1"/>
  <c r="G45" i="21"/>
  <c r="G9" i="21" s="1"/>
  <c r="C45" i="21"/>
  <c r="C9" i="21" s="1"/>
  <c r="D72" i="21"/>
  <c r="E72" i="21"/>
  <c r="F72" i="21"/>
  <c r="G72" i="21"/>
  <c r="C72" i="21"/>
  <c r="J58" i="21"/>
  <c r="L58" i="21" s="1"/>
  <c r="X88" i="21" l="1"/>
  <c r="W87" i="21"/>
  <c r="X87" i="21"/>
  <c r="Y87" i="21"/>
  <c r="Z87" i="21"/>
  <c r="AA87" i="21"/>
  <c r="AB87" i="21"/>
  <c r="AC87" i="21"/>
  <c r="AD87" i="21"/>
  <c r="AE87" i="21"/>
  <c r="AF87" i="21"/>
  <c r="AG87" i="21"/>
  <c r="AH87" i="21"/>
  <c r="V87" i="21"/>
  <c r="AI87" i="21" l="1"/>
  <c r="M35" i="21"/>
  <c r="M36" i="21"/>
  <c r="M37" i="21"/>
  <c r="M40" i="21"/>
  <c r="M34" i="21"/>
  <c r="J28" i="21" l="1"/>
  <c r="K28" i="21" s="1"/>
  <c r="L25" i="21" l="1"/>
  <c r="N25" i="21"/>
  <c r="O25" i="21"/>
  <c r="P25" i="21"/>
  <c r="Q25" i="21"/>
  <c r="R25" i="21"/>
  <c r="S25" i="21"/>
  <c r="T25" i="21"/>
  <c r="J27" i="21" l="1"/>
  <c r="K27" i="21" s="1"/>
  <c r="V32" i="21" l="1"/>
  <c r="W32" i="21"/>
  <c r="X32" i="21"/>
  <c r="Y32" i="21"/>
  <c r="Z32" i="21"/>
  <c r="AA32" i="21"/>
  <c r="AB32" i="21"/>
  <c r="AC32" i="21"/>
  <c r="AD32" i="21"/>
  <c r="AE32" i="21"/>
  <c r="AF32" i="21"/>
  <c r="AG32" i="21"/>
  <c r="AH32" i="21"/>
  <c r="G34" i="19" l="1"/>
  <c r="J30" i="19"/>
  <c r="H10" i="21" l="1"/>
  <c r="I10" i="21"/>
  <c r="I47" i="21"/>
  <c r="I74" i="21"/>
  <c r="H74" i="21" s="1"/>
  <c r="J74" i="21"/>
  <c r="H47" i="21" l="1"/>
  <c r="AZ34" i="19"/>
  <c r="M34" i="19"/>
  <c r="B34" i="19" l="1"/>
  <c r="M46" i="21"/>
  <c r="I68" i="21"/>
  <c r="Y88" i="21" l="1"/>
  <c r="Z88" i="21"/>
  <c r="AA88" i="21"/>
  <c r="AB88" i="21"/>
  <c r="AC88" i="21"/>
  <c r="AD88" i="21"/>
  <c r="AE88" i="21"/>
  <c r="AF88" i="21"/>
  <c r="AG88" i="21"/>
  <c r="AH88" i="21"/>
  <c r="J53" i="21"/>
  <c r="P76" i="21"/>
  <c r="H76" i="21" s="1"/>
  <c r="O75" i="21"/>
  <c r="H75" i="21" s="1"/>
  <c r="P81" i="21"/>
  <c r="H81" i="21" s="1"/>
  <c r="O80" i="21"/>
  <c r="H80" i="21" s="1"/>
  <c r="P70" i="21"/>
  <c r="O69" i="21"/>
  <c r="H69" i="21" s="1"/>
  <c r="P65" i="21"/>
  <c r="H65" i="21" s="1"/>
  <c r="O64" i="21"/>
  <c r="H64" i="21" s="1"/>
  <c r="P60" i="21"/>
  <c r="H60" i="21" s="1"/>
  <c r="O59" i="21"/>
  <c r="H59" i="21" s="1"/>
  <c r="P55" i="21"/>
  <c r="H55" i="21" s="1"/>
  <c r="P54" i="21"/>
  <c r="O54" i="21"/>
  <c r="H54" i="21" s="1"/>
  <c r="P50" i="21"/>
  <c r="O49" i="21"/>
  <c r="H51" i="21"/>
  <c r="AN34" i="19"/>
  <c r="AL34" i="19"/>
  <c r="AI31" i="19"/>
  <c r="AI32" i="19"/>
  <c r="AI33" i="19"/>
  <c r="AI30" i="19"/>
  <c r="AB31" i="19"/>
  <c r="AB32" i="19"/>
  <c r="AB33" i="19"/>
  <c r="AB30" i="19"/>
  <c r="AG34" i="19"/>
  <c r="AE34" i="19"/>
  <c r="V34" i="19"/>
  <c r="Y34" i="19"/>
  <c r="S34" i="19"/>
  <c r="M58" i="21"/>
  <c r="J68" i="21"/>
  <c r="H68" i="21" s="1"/>
  <c r="AI88" i="21" l="1"/>
  <c r="H49" i="21"/>
  <c r="O9" i="21"/>
  <c r="H50" i="21"/>
  <c r="P9" i="21"/>
  <c r="BC32" i="19"/>
  <c r="BC30" i="19"/>
  <c r="BC33" i="19"/>
  <c r="BC31" i="19"/>
  <c r="AI34" i="19"/>
  <c r="AB34" i="19"/>
  <c r="BC34" i="19" s="1"/>
  <c r="H71" i="21"/>
  <c r="H67" i="21" s="1"/>
  <c r="W10" i="21" l="1"/>
  <c r="J34" i="19" l="1"/>
  <c r="P31" i="19"/>
  <c r="P32" i="19"/>
  <c r="P33" i="19"/>
  <c r="P30" i="19"/>
  <c r="D30" i="19" s="1"/>
  <c r="J31" i="19"/>
  <c r="J32" i="19"/>
  <c r="J33" i="19"/>
  <c r="D31" i="19" l="1"/>
  <c r="D33" i="19"/>
  <c r="D32" i="19"/>
  <c r="P34" i="19"/>
  <c r="D34" i="19" s="1"/>
  <c r="K80" i="21"/>
  <c r="J82" i="21"/>
  <c r="K82" i="21" s="1"/>
  <c r="I80" i="21"/>
  <c r="I81" i="21"/>
  <c r="I82" i="21"/>
  <c r="H82" i="21" s="1"/>
  <c r="H78" i="21" s="1"/>
  <c r="K73" i="21"/>
  <c r="J77" i="21"/>
  <c r="L73" i="21"/>
  <c r="M73" i="21"/>
  <c r="N73" i="21"/>
  <c r="O73" i="21"/>
  <c r="P73" i="21"/>
  <c r="Q73" i="21"/>
  <c r="R73" i="21"/>
  <c r="S73" i="21"/>
  <c r="T73" i="21"/>
  <c r="V73" i="21"/>
  <c r="W73" i="21"/>
  <c r="X73" i="21"/>
  <c r="Y73" i="21"/>
  <c r="Z73" i="21"/>
  <c r="AA73" i="21"/>
  <c r="AB73" i="21"/>
  <c r="AC73" i="21"/>
  <c r="AD73" i="21"/>
  <c r="AE73" i="21"/>
  <c r="AF73" i="21"/>
  <c r="AG73" i="21"/>
  <c r="AH73" i="21"/>
  <c r="I75" i="21"/>
  <c r="I76" i="21"/>
  <c r="I77" i="21"/>
  <c r="H77" i="21" l="1"/>
  <c r="H73" i="21" s="1"/>
  <c r="I73" i="21"/>
  <c r="K81" i="21"/>
  <c r="J73" i="21"/>
  <c r="H72" i="21" l="1"/>
  <c r="J10" i="21"/>
  <c r="K10" i="21"/>
  <c r="L10" i="21"/>
  <c r="M10" i="21"/>
  <c r="N10" i="21"/>
  <c r="O10" i="21"/>
  <c r="P10" i="21"/>
  <c r="Q10" i="21"/>
  <c r="R10" i="21"/>
  <c r="S10" i="21"/>
  <c r="T10" i="21"/>
  <c r="U10" i="21"/>
  <c r="U8" i="21" s="1"/>
  <c r="V10" i="21"/>
  <c r="X10" i="21"/>
  <c r="Y10" i="21"/>
  <c r="Z10" i="21"/>
  <c r="AA10" i="21"/>
  <c r="AB10" i="21"/>
  <c r="AC10" i="21"/>
  <c r="AD10" i="21"/>
  <c r="AE10" i="21"/>
  <c r="AF10" i="21"/>
  <c r="AG10" i="21"/>
  <c r="AH10" i="21"/>
  <c r="I26" i="21"/>
  <c r="H26" i="21" s="1"/>
  <c r="AB9" i="21" l="1"/>
  <c r="X9" i="21"/>
  <c r="AH85" i="21"/>
  <c r="AH9" i="21"/>
  <c r="K26" i="21"/>
  <c r="M64" i="21"/>
  <c r="M65" i="21"/>
  <c r="M66" i="21"/>
  <c r="M63" i="21"/>
  <c r="L64" i="21"/>
  <c r="J66" i="21"/>
  <c r="L66" i="21" s="1"/>
  <c r="I64" i="21"/>
  <c r="I65" i="21"/>
  <c r="I66" i="21"/>
  <c r="J63" i="21"/>
  <c r="L63" i="21" s="1"/>
  <c r="I63" i="21"/>
  <c r="M61" i="21"/>
  <c r="J61" i="21"/>
  <c r="J57" i="21" s="1"/>
  <c r="I58" i="21"/>
  <c r="H58" i="21" s="1"/>
  <c r="I61" i="21"/>
  <c r="H61" i="21" s="1"/>
  <c r="I54" i="21"/>
  <c r="I55" i="21"/>
  <c r="I53" i="21"/>
  <c r="H53" i="21" s="1"/>
  <c r="H57" i="21" l="1"/>
  <c r="I57" i="21"/>
  <c r="H63" i="21"/>
  <c r="M26" i="21"/>
  <c r="H52" i="21"/>
  <c r="K60" i="21"/>
  <c r="M60" i="21" s="1"/>
  <c r="K59" i="21"/>
  <c r="K57" i="21" s="1"/>
  <c r="I48" i="21"/>
  <c r="H48" i="21" l="1"/>
  <c r="H46" i="21" s="1"/>
  <c r="H45" i="21" s="1"/>
  <c r="M59" i="21"/>
  <c r="L59" i="21"/>
  <c r="L60" i="21"/>
  <c r="H66" i="21"/>
  <c r="H62" i="21" s="1"/>
  <c r="L32" i="21"/>
  <c r="N32" i="21"/>
  <c r="O32" i="21"/>
  <c r="P32" i="21"/>
  <c r="Q32" i="21"/>
  <c r="R32" i="21"/>
  <c r="S32" i="21"/>
  <c r="T32" i="21"/>
  <c r="W85" i="21"/>
  <c r="X85" i="21"/>
  <c r="Y85" i="21"/>
  <c r="Z85" i="21"/>
  <c r="AA85" i="21"/>
  <c r="AB85" i="21"/>
  <c r="U85" i="21" l="1"/>
  <c r="AF85" i="21"/>
  <c r="AF9" i="21"/>
  <c r="AE85" i="21"/>
  <c r="AE9" i="21"/>
  <c r="AG85" i="21"/>
  <c r="AG9" i="21"/>
  <c r="V85" i="21"/>
  <c r="AD9" i="21"/>
  <c r="AD85" i="21"/>
  <c r="AC85" i="21"/>
  <c r="AC9" i="21"/>
  <c r="AA9" i="21"/>
  <c r="Z9" i="21"/>
  <c r="Y9" i="21"/>
  <c r="W9" i="21"/>
  <c r="K33" i="21"/>
  <c r="M33" i="21" s="1"/>
  <c r="K39" i="21"/>
  <c r="M39" i="21" s="1"/>
  <c r="K43" i="21"/>
  <c r="M43" i="21" s="1"/>
  <c r="I34" i="21"/>
  <c r="H34" i="21" s="1"/>
  <c r="I35" i="21"/>
  <c r="I36" i="21"/>
  <c r="I37" i="21"/>
  <c r="I38" i="21"/>
  <c r="H38" i="21" s="1"/>
  <c r="I39" i="21"/>
  <c r="H39" i="21" s="1"/>
  <c r="I40" i="21"/>
  <c r="I41" i="21"/>
  <c r="H41" i="21" s="1"/>
  <c r="I42" i="21"/>
  <c r="H42" i="21" s="1"/>
  <c r="I43" i="21"/>
  <c r="H43" i="21" s="1"/>
  <c r="I44" i="21"/>
  <c r="H44" i="21" s="1"/>
  <c r="I33" i="21"/>
  <c r="H33" i="21" s="1"/>
  <c r="I67" i="21"/>
  <c r="J67" i="21"/>
  <c r="K67" i="21"/>
  <c r="L67" i="21"/>
  <c r="M67" i="21"/>
  <c r="N67" i="21"/>
  <c r="O67" i="21"/>
  <c r="P67" i="21"/>
  <c r="Q67" i="21"/>
  <c r="R67" i="21"/>
  <c r="S67" i="21"/>
  <c r="T67" i="21"/>
  <c r="V67" i="21"/>
  <c r="W67" i="21"/>
  <c r="X67" i="21"/>
  <c r="Y67" i="21"/>
  <c r="Z67" i="21"/>
  <c r="AA67" i="21"/>
  <c r="AB67" i="21"/>
  <c r="AC67" i="21"/>
  <c r="AD67" i="21"/>
  <c r="AE67" i="21"/>
  <c r="AF67" i="21"/>
  <c r="AG67" i="21"/>
  <c r="AH67" i="21"/>
  <c r="H40" i="21" l="1"/>
  <c r="H37" i="21"/>
  <c r="H36" i="21"/>
  <c r="H35" i="21"/>
  <c r="AI9" i="21"/>
  <c r="AI8" i="21"/>
  <c r="K44" i="21"/>
  <c r="M44" i="21" s="1"/>
  <c r="I32" i="21"/>
  <c r="K42" i="21"/>
  <c r="M42" i="21" s="1"/>
  <c r="M41" i="21"/>
  <c r="J32" i="21"/>
  <c r="M28" i="21"/>
  <c r="J29" i="21"/>
  <c r="J30" i="21"/>
  <c r="K30" i="21" s="1"/>
  <c r="M30" i="21" s="1"/>
  <c r="J31" i="21"/>
  <c r="I27" i="21"/>
  <c r="H27" i="21" s="1"/>
  <c r="I28" i="21"/>
  <c r="I29" i="21"/>
  <c r="I30" i="21"/>
  <c r="I31" i="21"/>
  <c r="H32" i="21" l="1"/>
  <c r="K31" i="21"/>
  <c r="M31" i="21" s="1"/>
  <c r="J25" i="21"/>
  <c r="I25" i="21"/>
  <c r="M32" i="21"/>
  <c r="K32" i="21"/>
  <c r="K29" i="21"/>
  <c r="H29" i="21"/>
  <c r="H31" i="21"/>
  <c r="H30" i="21"/>
  <c r="H28" i="21"/>
  <c r="H25" i="21" s="1"/>
  <c r="H9" i="21" l="1"/>
  <c r="H8" i="21"/>
  <c r="M29" i="21"/>
  <c r="K25" i="21"/>
  <c r="M27" i="21"/>
  <c r="I78" i="21"/>
  <c r="I72" i="21" s="1"/>
  <c r="J78" i="21"/>
  <c r="K78" i="21"/>
  <c r="L78" i="21"/>
  <c r="L72" i="21" s="1"/>
  <c r="M78" i="21"/>
  <c r="M72" i="21" s="1"/>
  <c r="N78" i="21"/>
  <c r="N72" i="21" s="1"/>
  <c r="O78" i="21"/>
  <c r="O72" i="21" s="1"/>
  <c r="P78" i="21"/>
  <c r="P72" i="21" s="1"/>
  <c r="Q78" i="21"/>
  <c r="Q72" i="21" s="1"/>
  <c r="R78" i="21"/>
  <c r="R72" i="21" s="1"/>
  <c r="S78" i="21"/>
  <c r="S72" i="21" s="1"/>
  <c r="T78" i="21"/>
  <c r="T72" i="21" s="1"/>
  <c r="U72" i="21"/>
  <c r="V78" i="21"/>
  <c r="V72" i="21" s="1"/>
  <c r="W78" i="21"/>
  <c r="W72" i="21" s="1"/>
  <c r="X78" i="21"/>
  <c r="X72" i="21" s="1"/>
  <c r="Y78" i="21"/>
  <c r="Y72" i="21" s="1"/>
  <c r="Z78" i="21"/>
  <c r="Z72" i="21" s="1"/>
  <c r="AA78" i="21"/>
  <c r="AA72" i="21" s="1"/>
  <c r="AB78" i="21"/>
  <c r="AB72" i="21" s="1"/>
  <c r="AC78" i="21"/>
  <c r="AC72" i="21" s="1"/>
  <c r="AD78" i="21"/>
  <c r="AD72" i="21" s="1"/>
  <c r="AE78" i="21"/>
  <c r="AE72" i="21" s="1"/>
  <c r="AF78" i="21"/>
  <c r="AF72" i="21" s="1"/>
  <c r="AG78" i="21"/>
  <c r="AG72" i="21" s="1"/>
  <c r="AH78" i="21"/>
  <c r="AH72" i="21" s="1"/>
  <c r="L57" i="21"/>
  <c r="M57" i="21"/>
  <c r="N57" i="21"/>
  <c r="O57" i="21"/>
  <c r="P57" i="21"/>
  <c r="Q57" i="21"/>
  <c r="R57" i="21"/>
  <c r="S57" i="21"/>
  <c r="T57" i="21"/>
  <c r="V57" i="21"/>
  <c r="W57" i="21"/>
  <c r="X57" i="21"/>
  <c r="Y57" i="21"/>
  <c r="Z57" i="21"/>
  <c r="AA57" i="21"/>
  <c r="AB57" i="21"/>
  <c r="AC57" i="21"/>
  <c r="AD57" i="21"/>
  <c r="AE57" i="21"/>
  <c r="AF57" i="21"/>
  <c r="AG57" i="21"/>
  <c r="AH57" i="21"/>
  <c r="I52" i="21"/>
  <c r="J52" i="21"/>
  <c r="K52" i="21"/>
  <c r="L52" i="21"/>
  <c r="M52" i="21"/>
  <c r="N52" i="21"/>
  <c r="O52" i="21"/>
  <c r="P52" i="21"/>
  <c r="Q52" i="21"/>
  <c r="R52" i="21"/>
  <c r="S52" i="21"/>
  <c r="T52" i="21"/>
  <c r="V52" i="21"/>
  <c r="W52" i="21"/>
  <c r="X52" i="21"/>
  <c r="Y52" i="21"/>
  <c r="Z52" i="21"/>
  <c r="AA52" i="21"/>
  <c r="AB52" i="21"/>
  <c r="AC52" i="21"/>
  <c r="AD52" i="21"/>
  <c r="AE52" i="21"/>
  <c r="AF52" i="21"/>
  <c r="AG52" i="21"/>
  <c r="AH52" i="21"/>
  <c r="I46" i="21"/>
  <c r="J46" i="21"/>
  <c r="N46" i="21"/>
  <c r="O46" i="21"/>
  <c r="P46" i="21"/>
  <c r="Q46" i="21"/>
  <c r="R46" i="21"/>
  <c r="S46" i="21"/>
  <c r="T46" i="21"/>
  <c r="V46" i="21"/>
  <c r="W46" i="21"/>
  <c r="X46" i="21"/>
  <c r="Y46" i="21"/>
  <c r="Z46" i="21"/>
  <c r="AA46" i="21"/>
  <c r="AB46" i="21"/>
  <c r="AC46" i="21"/>
  <c r="AD46" i="21"/>
  <c r="AE46" i="21"/>
  <c r="AF46" i="21"/>
  <c r="AG46" i="21"/>
  <c r="AH46" i="21"/>
  <c r="N9" i="21" l="1"/>
  <c r="N8" i="21"/>
  <c r="M25" i="21"/>
  <c r="K72" i="21"/>
  <c r="J72" i="21"/>
  <c r="I62" i="21"/>
  <c r="I9" i="21" s="1"/>
  <c r="J62" i="21"/>
  <c r="J8" i="21" s="1"/>
  <c r="K62" i="21"/>
  <c r="L62" i="21"/>
  <c r="M62" i="21"/>
  <c r="N62" i="21"/>
  <c r="O62" i="21"/>
  <c r="O8" i="21" s="1"/>
  <c r="P62" i="21"/>
  <c r="P8" i="21" s="1"/>
  <c r="Q62" i="21"/>
  <c r="Q8" i="21" s="1"/>
  <c r="R62" i="21"/>
  <c r="R8" i="21" s="1"/>
  <c r="S62" i="21"/>
  <c r="S8" i="21" s="1"/>
  <c r="T62" i="21"/>
  <c r="T9" i="21" s="1"/>
  <c r="V62" i="21"/>
  <c r="V45" i="21" s="1"/>
  <c r="W62" i="21"/>
  <c r="W8" i="21" s="1"/>
  <c r="X62" i="21"/>
  <c r="X8" i="21" s="1"/>
  <c r="Y62" i="21"/>
  <c r="Z62" i="21"/>
  <c r="Z45" i="21" s="1"/>
  <c r="AA62" i="21"/>
  <c r="AB62" i="21"/>
  <c r="AB8" i="21" s="1"/>
  <c r="AC62" i="21"/>
  <c r="AD62" i="21"/>
  <c r="AE62" i="21"/>
  <c r="AF62" i="21"/>
  <c r="AG62" i="21"/>
  <c r="AH62" i="21"/>
  <c r="AH8" i="21" s="1"/>
  <c r="M9" i="21" l="1"/>
  <c r="T8" i="21"/>
  <c r="M8" i="21"/>
  <c r="Z8" i="21"/>
  <c r="J9" i="21"/>
  <c r="S9" i="21"/>
  <c r="I8" i="21"/>
  <c r="R9" i="21"/>
  <c r="Q9" i="21"/>
  <c r="P45" i="21"/>
  <c r="W45" i="21"/>
  <c r="O45" i="21"/>
  <c r="V8" i="21"/>
  <c r="V9" i="21"/>
  <c r="AC45" i="21"/>
  <c r="AC8" i="21"/>
  <c r="U45" i="21"/>
  <c r="U9" i="21"/>
  <c r="M45" i="21"/>
  <c r="X45" i="21"/>
  <c r="N45" i="21"/>
  <c r="AB45" i="21"/>
  <c r="AA45" i="21"/>
  <c r="AA8" i="21"/>
  <c r="S45" i="21"/>
  <c r="T45" i="21"/>
  <c r="AD45" i="21"/>
  <c r="AD8" i="21"/>
  <c r="R45" i="21"/>
  <c r="Y45" i="21"/>
  <c r="Y8" i="21"/>
  <c r="Q45" i="21"/>
  <c r="AG45" i="21"/>
  <c r="AG8" i="21"/>
  <c r="AE45" i="21"/>
  <c r="AE8" i="21"/>
  <c r="I45" i="21"/>
  <c r="AF45" i="21"/>
  <c r="AF8" i="21"/>
  <c r="J45" i="21"/>
  <c r="AH45" i="21"/>
  <c r="K46" i="21" l="1"/>
  <c r="L46" i="21"/>
  <c r="L9" i="21" l="1"/>
  <c r="L8" i="21"/>
  <c r="K8" i="21"/>
  <c r="K9" i="21"/>
  <c r="K45" i="21"/>
  <c r="L45" i="21"/>
</calcChain>
</file>

<file path=xl/sharedStrings.xml><?xml version="1.0" encoding="utf-8"?>
<sst xmlns="http://schemas.openxmlformats.org/spreadsheetml/2006/main" count="448" uniqueCount="331">
  <si>
    <t>История</t>
  </si>
  <si>
    <t>Физическая культура</t>
  </si>
  <si>
    <t>Математика</t>
  </si>
  <si>
    <t>Безопасность жизнедеятельности</t>
  </si>
  <si>
    <t>Учебная практика</t>
  </si>
  <si>
    <t>Индекс</t>
  </si>
  <si>
    <t>*</t>
  </si>
  <si>
    <t>Всего</t>
  </si>
  <si>
    <t>Производственная практика (преддипломная)</t>
  </si>
  <si>
    <t>Государственная итоговая аттестация</t>
  </si>
  <si>
    <t>Сентябрь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</si>
  <si>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</si>
  <si>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</si>
  <si>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</si>
  <si>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</si>
  <si>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</si>
  <si>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</si>
  <si>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</si>
  <si>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</si>
  <si>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</si>
  <si>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</si>
  <si>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</si>
  <si>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III</t>
  </si>
  <si>
    <t>Обозначения:</t>
  </si>
  <si>
    <t>Обучение по дисциплинам и междисциплинарным курсам</t>
  </si>
  <si>
    <t>Промежуточная аттестация</t>
  </si>
  <si>
    <t>ГИА</t>
  </si>
  <si>
    <t>Каникулы</t>
  </si>
  <si>
    <t>УЧЕБНЫЙ ПЛАН</t>
  </si>
  <si>
    <t>программы подготовки специалистов среднего звена</t>
  </si>
  <si>
    <t>Государственное бюджетное профессиональное образовательное учреждение Московской области «Щелковский колледж»</t>
  </si>
  <si>
    <t>по специальности среднего профессионального образования</t>
  </si>
  <si>
    <t>при реализации программы среднего общего образования</t>
  </si>
  <si>
    <t xml:space="preserve">     № </t>
  </si>
  <si>
    <t>Объем образовательной программы в академических часах</t>
  </si>
  <si>
    <t>урок, лекция, семинар</t>
  </si>
  <si>
    <t>практическое занятие, лабораторное занятие</t>
  </si>
  <si>
    <t>курсовой проект (работа)</t>
  </si>
  <si>
    <t>учебная</t>
  </si>
  <si>
    <t>производственная</t>
  </si>
  <si>
    <t>Объем работы обучающихся во взаимодействии с преподавателем</t>
  </si>
  <si>
    <t>3. План учебного процесса</t>
  </si>
  <si>
    <t>Объем образовательной программы (час.)</t>
  </si>
  <si>
    <t>Распределение часов по курсам и семестрам (час. в семестр)</t>
  </si>
  <si>
    <t>1 курс</t>
  </si>
  <si>
    <t>2 курс</t>
  </si>
  <si>
    <t>3 курс</t>
  </si>
  <si>
    <t>4 курс</t>
  </si>
  <si>
    <t xml:space="preserve">экзамен </t>
  </si>
  <si>
    <t>зачет</t>
  </si>
  <si>
    <t>Русский язык</t>
  </si>
  <si>
    <t>Литература</t>
  </si>
  <si>
    <t>Информатика</t>
  </si>
  <si>
    <t>ОП.00</t>
  </si>
  <si>
    <t>ОП.01</t>
  </si>
  <si>
    <t>П.00</t>
  </si>
  <si>
    <t>ГИА.00</t>
  </si>
  <si>
    <t>Дисциплин и МДК</t>
  </si>
  <si>
    <t>Промежуточной аттестации</t>
  </si>
  <si>
    <t>Учебной практики</t>
  </si>
  <si>
    <t>Экзаменов</t>
  </si>
  <si>
    <t>Наименование циклов, предметов,
дисциплин, профессиональных модулей, МДК, практик</t>
  </si>
  <si>
    <t>дифференцированный зачет</t>
  </si>
  <si>
    <t>Самостоятельная работа</t>
  </si>
  <si>
    <t xml:space="preserve">   в том числе</t>
  </si>
  <si>
    <t xml:space="preserve">Формы контроля    </t>
  </si>
  <si>
    <t>практика</t>
  </si>
  <si>
    <t>Объем образовательной программы в академических часах, в т.ч. учебные занятия,самостоятельная работа,  практика, промежуточная аттестация, ГИА</t>
  </si>
  <si>
    <t>Всего учебных занятий</t>
  </si>
  <si>
    <t>Контрольная работа</t>
  </si>
  <si>
    <t>Контрольных работ</t>
  </si>
  <si>
    <t>Физика</t>
  </si>
  <si>
    <t>Химия</t>
  </si>
  <si>
    <t>Биология</t>
  </si>
  <si>
    <t>ОП.02</t>
  </si>
  <si>
    <t>ОП.03</t>
  </si>
  <si>
    <t>ОП.04</t>
  </si>
  <si>
    <t>ОП.05</t>
  </si>
  <si>
    <t>ОП.06</t>
  </si>
  <si>
    <t>ОП.07</t>
  </si>
  <si>
    <t>ОП.08</t>
  </si>
  <si>
    <t>ПМ.01</t>
  </si>
  <si>
    <t>МДК.01.01</t>
  </si>
  <si>
    <t>МДК.01.02</t>
  </si>
  <si>
    <t xml:space="preserve">Учебная практика </t>
  </si>
  <si>
    <t>ПП.01</t>
  </si>
  <si>
    <t>ПМ.02</t>
  </si>
  <si>
    <t>МДК.02.01</t>
  </si>
  <si>
    <t>УП.02</t>
  </si>
  <si>
    <t>ПП.02</t>
  </si>
  <si>
    <t>МДК.03.01</t>
  </si>
  <si>
    <t>УП.03</t>
  </si>
  <si>
    <t>ПП.03</t>
  </si>
  <si>
    <t>УП.04</t>
  </si>
  <si>
    <t>Курсы</t>
  </si>
  <si>
    <t>29.IX - 5.X</t>
  </si>
  <si>
    <t>27.X - 2.XI</t>
  </si>
  <si>
    <t>29.XII - 4.I</t>
  </si>
  <si>
    <t>26.I - 1.II</t>
  </si>
  <si>
    <t>23.II - 1.III</t>
  </si>
  <si>
    <t>30.III - 5.IV</t>
  </si>
  <si>
    <t>27.IV - 3.V</t>
  </si>
  <si>
    <t>29.VI - 5.VII</t>
  </si>
  <si>
    <t>27.VII - 2.VIII</t>
  </si>
  <si>
    <t>═</t>
  </si>
  <si>
    <t>: :</t>
  </si>
  <si>
    <t>х</t>
  </si>
  <si>
    <t>2 Сводные данные по бюджету времени</t>
  </si>
  <si>
    <t>Курс</t>
  </si>
  <si>
    <t>Практики</t>
  </si>
  <si>
    <t>Производственная практика (по профилю специальности)</t>
  </si>
  <si>
    <t>1 сем</t>
  </si>
  <si>
    <t>2 сем</t>
  </si>
  <si>
    <t>нед.</t>
  </si>
  <si>
    <t>час. обяз. уч. занятий</t>
  </si>
  <si>
    <t>I</t>
  </si>
  <si>
    <t>II</t>
  </si>
  <si>
    <t>IV</t>
  </si>
  <si>
    <t>X</t>
  </si>
  <si>
    <t xml:space="preserve">   Обучение по дисциплинам и междисциплинарным курсам</t>
  </si>
  <si>
    <t>0</t>
  </si>
  <si>
    <t xml:space="preserve">   Учебная практика</t>
  </si>
  <si>
    <t>::</t>
  </si>
  <si>
    <t xml:space="preserve">   Промежуточная аттестация</t>
  </si>
  <si>
    <t>8</t>
  </si>
  <si>
    <t xml:space="preserve">   Производственная практика (по профилю специальности)</t>
  </si>
  <si>
    <t xml:space="preserve">   Государственная итоговая аттестация</t>
  </si>
  <si>
    <t>=</t>
  </si>
  <si>
    <t xml:space="preserve">   Производственная практика (преддипломная)</t>
  </si>
  <si>
    <t xml:space="preserve">   Неделя отсутствует</t>
  </si>
  <si>
    <t>1</t>
  </si>
  <si>
    <t>2</t>
  </si>
  <si>
    <t>3</t>
  </si>
  <si>
    <t>4</t>
  </si>
  <si>
    <t>5</t>
  </si>
  <si>
    <t>6</t>
  </si>
  <si>
    <t>7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</si>
  <si>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</si>
  <si>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</si>
  <si>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</si>
  <si>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</si>
  <si>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</si>
  <si>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</si>
  <si>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</si>
  <si>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</si>
  <si>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</si>
  <si>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</si>
  <si>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</si>
  <si>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</si>
  <si>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</si>
  <si>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</si>
  <si>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</si>
  <si>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</si>
  <si>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</si>
  <si>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</si>
  <si>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</si>
  <si>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</si>
  <si>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</si>
  <si>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</si>
  <si>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</si>
  <si>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</si>
  <si>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</si>
  <si>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</si>
  <si>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</si>
  <si>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</si>
  <si>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</si>
  <si>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</si>
  <si>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</si>
  <si>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</si>
  <si>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</si>
  <si>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</si>
  <si>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</si>
  <si>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</si>
  <si>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</si>
  <si>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</si>
  <si>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</si>
  <si>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</si>
  <si>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</si>
  <si>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</si>
  <si>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Производственной практики (преддипломной)</t>
  </si>
  <si>
    <t>Дифференцированных зачетов</t>
  </si>
  <si>
    <t>Общепрофессиональный цикл</t>
  </si>
  <si>
    <t>Профессиональный цикл</t>
  </si>
  <si>
    <t>Инженерная графика</t>
  </si>
  <si>
    <t>Материаловедение</t>
  </si>
  <si>
    <t>Техническая механика</t>
  </si>
  <si>
    <t>1 сем.           17   недель</t>
  </si>
  <si>
    <t>2 сем.             22    недели</t>
  </si>
  <si>
    <t>МДК.04.01</t>
  </si>
  <si>
    <t>Министерство образования Московской области</t>
  </si>
  <si>
    <t>(ГБПОУ МО «Щелковский колледж»)</t>
  </si>
  <si>
    <t>СОГЛАСОВАНО</t>
  </si>
  <si>
    <t>УТВЕРЖДАЮ</t>
  </si>
  <si>
    <t>Представители  работодателя:</t>
  </si>
  <si>
    <t>____________________________________</t>
  </si>
  <si>
    <t>По программе базовой подготовки</t>
  </si>
  <si>
    <t>Квалификация</t>
  </si>
  <si>
    <t>Форма обучения</t>
  </si>
  <si>
    <t>очная</t>
  </si>
  <si>
    <t xml:space="preserve">Нормативный срок обучения - </t>
  </si>
  <si>
    <t>на базе основного  общего образования</t>
  </si>
  <si>
    <t>Профиль получаемого профессионального образования</t>
  </si>
  <si>
    <t>Технологический</t>
  </si>
  <si>
    <t xml:space="preserve">Приказ об утверждении ФГОС от </t>
  </si>
  <si>
    <t>Группа</t>
  </si>
  <si>
    <t>Год начала подготовки по УП</t>
  </si>
  <si>
    <t>Индивидуальный учебный проект*/Курсовой проект</t>
  </si>
  <si>
    <t xml:space="preserve">экзамен
</t>
  </si>
  <si>
    <t>3 семестр самостоятельная работа</t>
  </si>
  <si>
    <t>4 семестр самостоятельная работа</t>
  </si>
  <si>
    <t>5 семестр самостоятельная работа</t>
  </si>
  <si>
    <t>6 семестр самостоятельная работа</t>
  </si>
  <si>
    <t>7 семестр самостоятельная работа</t>
  </si>
  <si>
    <t>8 семестр самостоятельная работа</t>
  </si>
  <si>
    <t>Экзамен по модулю</t>
  </si>
  <si>
    <t>«_____»__________________2020 г.</t>
  </si>
  <si>
    <t>«_____»__________________2020  г.</t>
  </si>
  <si>
    <t>самостоятельная работа в рамках экзамеционной сессии</t>
  </si>
  <si>
    <t>консультации</t>
  </si>
  <si>
    <t>Производственной практики по (профилю специальности)</t>
  </si>
  <si>
    <t>Обществознание</t>
  </si>
  <si>
    <t>География</t>
  </si>
  <si>
    <t>Индивидуальный проект</t>
  </si>
  <si>
    <t>В том числе в форме практической подготовки</t>
  </si>
  <si>
    <t xml:space="preserve"> </t>
  </si>
  <si>
    <t xml:space="preserve">Иностранный язык  </t>
  </si>
  <si>
    <r>
      <t> </t>
    </r>
    <r>
      <rPr>
        <sz val="10"/>
        <color indexed="8"/>
        <rFont val="Times New Roman"/>
        <family val="1"/>
        <charset val="204"/>
      </rPr>
      <t>2*</t>
    </r>
  </si>
  <si>
    <t>СГ.00</t>
  </si>
  <si>
    <t>Социально-гуманитарный цикл</t>
  </si>
  <si>
    <t>СГ.01</t>
  </si>
  <si>
    <t>История России</t>
  </si>
  <si>
    <t>СГ.02</t>
  </si>
  <si>
    <t>Иностранный язык в
профессиональной деятельности</t>
  </si>
  <si>
    <t>СГ.03</t>
  </si>
  <si>
    <t>СГ.04</t>
  </si>
  <si>
    <t>СГ.05</t>
  </si>
  <si>
    <t>УП.01.01</t>
  </si>
  <si>
    <t>Производственная практика</t>
  </si>
  <si>
    <t>ПМ. 03</t>
  </si>
  <si>
    <t>ПМ. 04</t>
  </si>
  <si>
    <t>ПП.04</t>
  </si>
  <si>
    <t>Экзамен квалификационный</t>
  </si>
  <si>
    <t>ДПБ</t>
  </si>
  <si>
    <t>ПДП</t>
  </si>
  <si>
    <t>Производственная  практика (преддипломная)</t>
  </si>
  <si>
    <t>3,4,5,6</t>
  </si>
  <si>
    <t>17 23</t>
  </si>
  <si>
    <t>24 -31</t>
  </si>
  <si>
    <t>Основы безопасности и защита Родины</t>
  </si>
  <si>
    <t>УП.05*</t>
  </si>
  <si>
    <t>ПП.05*</t>
  </si>
  <si>
    <t>ООД. 00</t>
  </si>
  <si>
    <t>ООД. 01</t>
  </si>
  <si>
    <t>ООД .02</t>
  </si>
  <si>
    <t>ООД. 03</t>
  </si>
  <si>
    <t>ООД. 04</t>
  </si>
  <si>
    <t>ООД. 05</t>
  </si>
  <si>
    <t>ООД .06</t>
  </si>
  <si>
    <t>ООД. 07</t>
  </si>
  <si>
    <t>ООД. 08</t>
  </si>
  <si>
    <t>ООД. 09</t>
  </si>
  <si>
    <t>ООД.10</t>
  </si>
  <si>
    <t>ООД.11</t>
  </si>
  <si>
    <t>ООД.12</t>
  </si>
  <si>
    <t>ООД.13</t>
  </si>
  <si>
    <t>Общеобразовательный цикл</t>
  </si>
  <si>
    <t>Основы бережливого производства</t>
  </si>
  <si>
    <t>Метрология, стандартизация и сертификация</t>
  </si>
  <si>
    <t>Процессы формообразования и инструменты</t>
  </si>
  <si>
    <t>Технология машиностроения</t>
  </si>
  <si>
    <t xml:space="preserve">Охрана труда </t>
  </si>
  <si>
    <t>Математика в профессиональной деятельности</t>
  </si>
  <si>
    <t>Разработка технологических процессов изготовления деталей машин</t>
  </si>
  <si>
    <t>Разработка технологических процессов изготовления деталей машин с применением систем автоматизированного проектирования</t>
  </si>
  <si>
    <t>Оформление технологической документации по процессам изготовления деталей машин</t>
  </si>
  <si>
    <t>СГ.06</t>
  </si>
  <si>
    <t>Основы финансовой грамотности</t>
  </si>
  <si>
    <t>Разработка и внедрение управляющих программ изготовления деталей машин в машиностроительном производстве</t>
  </si>
  <si>
    <t xml:space="preserve">Разработка и внедрение управляющих программ изготовления деталей машин </t>
  </si>
  <si>
    <t>Компьютерная графика</t>
  </si>
  <si>
    <t>ОП.10ц</t>
  </si>
  <si>
    <t>Программирование для автоматизированного оборудования</t>
  </si>
  <si>
    <t>ОП.11ц</t>
  </si>
  <si>
    <t>Информационные технологии в профессиональной деятельности</t>
  </si>
  <si>
    <t>ОП.12ц</t>
  </si>
  <si>
    <t>Разработка и реализация технологических процессов в механосборочном производстве</t>
  </si>
  <si>
    <t>Организация контроля, наладки технического обслуживания оборудования машиностроительного производства</t>
  </si>
  <si>
    <t>Контроль, наладка, подналадка и техническое обслуживание сборочного оборудования</t>
  </si>
  <si>
    <t>ПМ. 05</t>
  </si>
  <si>
    <t>МДК.05.01</t>
  </si>
  <si>
    <t>Организация работ по реализации технологических процессов в машиностроительном производстве</t>
  </si>
  <si>
    <t>Технология выполнения работ по профессии "Токарь"</t>
  </si>
  <si>
    <t>ПМд.06</t>
  </si>
  <si>
    <t>МДК.06.01</t>
  </si>
  <si>
    <t>УП.06</t>
  </si>
  <si>
    <t>ПM.06 ЭК</t>
  </si>
  <si>
    <t>МДК 07.01</t>
  </si>
  <si>
    <t>ПП.06</t>
  </si>
  <si>
    <t>УП.07</t>
  </si>
  <si>
    <t>ПП.07</t>
  </si>
  <si>
    <t>ПM.07 ЭК</t>
  </si>
  <si>
    <t>ОП.09ц</t>
  </si>
  <si>
    <t>15.02.16</t>
  </si>
  <si>
    <t>техник-технолог</t>
  </si>
  <si>
    <t>3г 10 м</t>
  </si>
  <si>
    <t>Планирование, организация и контроль деятельности подчиненного персонала</t>
  </si>
  <si>
    <t>Дополнительный профессиональный блок, включая цифровой модуль по запросу отрасли и (или) работодателя АО «НПП «Исток» им. Шокина»</t>
  </si>
  <si>
    <t>Освоение работ по одной или нескольким профессиям рабочих, должностям служащих: 19149 Токарь</t>
  </si>
  <si>
    <t>ПМд 07</t>
  </si>
  <si>
    <t>4 сем.       13 недель</t>
  </si>
  <si>
    <t>3 сем.           15 недель</t>
  </si>
  <si>
    <t>1. Календарный  график учебного процесса 15.02.16 Технология машиностроения</t>
  </si>
  <si>
    <t>5 сем.          8  недель</t>
  </si>
  <si>
    <t>6 сем.          14 недель</t>
  </si>
  <si>
    <t>7 сем.              9     недель</t>
  </si>
  <si>
    <t xml:space="preserve">8 сем.             4    недели </t>
  </si>
  <si>
    <t>Базовая цифровая экономика</t>
  </si>
  <si>
    <t>Технология металлообработки на металлорежущих станках с программным управлением</t>
  </si>
  <si>
    <t>Освоение работ по одной или нескольким профессиям рабочих, должностям служащих: 16045  Оператор станков с программным управлением</t>
  </si>
  <si>
    <t>ПM.01.Э</t>
  </si>
  <si>
    <t>ПM.02 Э</t>
  </si>
  <si>
    <t>ПM.03 Э</t>
  </si>
  <si>
    <t>ПM.04 Э</t>
  </si>
  <si>
    <t>ПM.05 Э</t>
  </si>
  <si>
    <t>4 компл</t>
  </si>
  <si>
    <t>6 компл</t>
  </si>
  <si>
    <t>2026 г.</t>
  </si>
  <si>
    <t>И.о.Директора ГБПОУ МО «Щелковский колледж»</t>
  </si>
  <si>
    <t>_____________________ Ю.В.Джикия</t>
  </si>
  <si>
    <t>2026</t>
  </si>
  <si>
    <t>2628/1, 2628/2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</si>
</sst>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,###"/>
  </numFmts>
  <fonts count="66" x14ac:knownFonts="1">
    <font>
      <sz val="8"/>
      <color indexed="8"/>
      <name val="Tahoma"/>
      <charset val="252"/>
    </font>
    <font>
      <sz val="8"/>
      <color indexed="8"/>
      <name val="Tahoma"/>
      <family val="2"/>
      <charset val="204"/>
    </font>
    <font>
      <sz val="9"/>
      <color indexed="8"/>
      <name val="Tahoma"/>
      <family val="2"/>
      <charset val="204"/>
    </font>
    <font>
      <sz val="9"/>
      <color indexed="8"/>
      <name val="Tahoma"/>
      <family val="2"/>
      <charset val="204"/>
    </font>
    <font>
      <b/>
      <sz val="10"/>
      <color indexed="8"/>
      <name val="Arial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Arial"/>
      <family val="2"/>
      <charset val="204"/>
    </font>
    <font>
      <sz val="7"/>
      <name val="Times New Roman"/>
      <family val="1"/>
      <charset val="204"/>
    </font>
    <font>
      <sz val="8"/>
      <name val="Times New Roman"/>
      <family val="1"/>
      <charset val="204"/>
    </font>
    <font>
      <b/>
      <sz val="7"/>
      <name val="Times New Roman"/>
      <family val="1"/>
      <charset val="204"/>
    </font>
    <font>
      <b/>
      <sz val="8"/>
      <name val="Times New Roman"/>
      <family val="1"/>
      <charset val="204"/>
    </font>
    <font>
      <sz val="9"/>
      <name val="Times New Roman"/>
      <family val="1"/>
      <charset val="204"/>
    </font>
    <font>
      <sz val="12"/>
      <color indexed="8"/>
      <name val="Tahoma"/>
      <family val="2"/>
      <charset val="204"/>
    </font>
    <font>
      <sz val="12"/>
      <name val="Tahoma"/>
      <family val="2"/>
      <charset val="204"/>
    </font>
    <font>
      <sz val="12"/>
      <color indexed="8"/>
      <name val="Times New Roman"/>
      <family val="1"/>
      <charset val="204"/>
    </font>
    <font>
      <b/>
      <sz val="11"/>
      <color indexed="8"/>
      <name val="Arial"/>
      <family val="2"/>
      <charset val="204"/>
    </font>
    <font>
      <sz val="8"/>
      <color indexed="8"/>
      <name val="Symbol"/>
      <family val="1"/>
      <charset val="2"/>
    </font>
    <font>
      <b/>
      <sz val="11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b/>
      <sz val="12"/>
      <name val="Tahoma"/>
      <family val="2"/>
      <charset val="204"/>
    </font>
    <font>
      <b/>
      <sz val="9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9"/>
      <color rgb="FF00B050"/>
      <name val="Times New Roman"/>
      <family val="1"/>
      <charset val="204"/>
    </font>
    <font>
      <sz val="8"/>
      <name val="Tahoma"/>
      <family val="2"/>
      <charset val="204"/>
    </font>
    <font>
      <b/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8"/>
      <color theme="0"/>
      <name val="Tahoma"/>
      <family val="2"/>
      <charset val="204"/>
    </font>
    <font>
      <b/>
      <sz val="12"/>
      <color theme="0"/>
      <name val="Times New Roman"/>
      <family val="1"/>
      <charset val="204"/>
    </font>
    <font>
      <sz val="12"/>
      <color theme="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color theme="1"/>
      <name val="Tahoma"/>
      <family val="2"/>
      <charset val="204"/>
    </font>
    <font>
      <sz val="10"/>
      <color rgb="FFFF000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i/>
      <sz val="10"/>
      <color indexed="8"/>
      <name val="Times New Roman"/>
      <family val="1"/>
      <charset val="204"/>
    </font>
    <font>
      <i/>
      <sz val="10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9"/>
      <color rgb="FFFF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name val="Arial"/>
      <family val="2"/>
      <charset val="204"/>
    </font>
    <font>
      <i/>
      <sz val="9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color rgb="FF000000"/>
      <name val="Calibri"/>
      <family val="2"/>
      <charset val="204"/>
      <scheme val="minor"/>
    </font>
    <font>
      <b/>
      <i/>
      <sz val="12"/>
      <color rgb="FF000000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i/>
      <sz val="11"/>
      <name val="Times New Roman"/>
      <family val="1"/>
      <charset val="204"/>
    </font>
    <font>
      <sz val="11"/>
      <name val="Times New Roman"/>
      <family val="1"/>
      <charset val="204"/>
    </font>
  </fonts>
  <fills count="20">
    <fill>
      <patternFill patternType="none"/>
    </fill>
    <fill>
      <patternFill patternType="gray125"/>
    </fill>
    <fill>
      <patternFill patternType="solid">
        <fgColor indexed="9"/>
        <bgColor indexed="1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16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0" fontId="2" fillId="0" borderId="0"/>
    <xf numFmtId="0" fontId="3" fillId="0" borderId="0"/>
    <xf numFmtId="0" fontId="1" fillId="0" borderId="0"/>
    <xf numFmtId="0" fontId="2" fillId="0" borderId="0"/>
    <xf numFmtId="0" fontId="2" fillId="0" borderId="0"/>
    <xf numFmtId="0" fontId="58" fillId="0" borderId="0">
      <alignment vertical="top"/>
    </xf>
    <xf numFmtId="0" fontId="1" fillId="0" borderId="0"/>
    <xf numFmtId="0" fontId="61" fillId="0" borderId="0"/>
  </cellStyleXfs>
  <cellXfs count="696">
    <xf numFmtId="0" fontId="0" fillId="0" borderId="0" xfId="0"/>
    <xf numFmtId="0" fontId="1" fillId="0" borderId="0" xfId="3"/>
    <xf numFmtId="0" fontId="1" fillId="0" borderId="0" xfId="3" applyAlignment="1" applyProtection="1">
      <alignment horizontal="center" vertical="center"/>
      <protection locked="0"/>
    </xf>
    <xf numFmtId="0" fontId="10" fillId="0" borderId="5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1" xfId="0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vertical="top" wrapText="1"/>
    </xf>
    <xf numFmtId="0" fontId="15" fillId="0" borderId="0" xfId="0" applyFont="1"/>
    <xf numFmtId="0" fontId="15" fillId="0" borderId="8" xfId="0" applyFont="1" applyBorder="1"/>
    <xf numFmtId="0" fontId="15" fillId="0" borderId="8" xfId="0" applyFont="1" applyBorder="1" applyAlignment="1">
      <alignment vertical="center"/>
    </xf>
    <xf numFmtId="0" fontId="15" fillId="0" borderId="6" xfId="0" applyFont="1" applyBorder="1" applyAlignment="1">
      <alignment vertical="center"/>
    </xf>
    <xf numFmtId="0" fontId="16" fillId="0" borderId="0" xfId="0" applyFont="1"/>
    <xf numFmtId="0" fontId="12" fillId="0" borderId="16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6" fillId="0" borderId="8" xfId="0" applyFont="1" applyBorder="1"/>
    <xf numFmtId="0" fontId="1" fillId="0" borderId="0" xfId="3" applyAlignment="1" applyProtection="1">
      <alignment horizontal="left" vertical="center"/>
      <protection locked="0"/>
    </xf>
    <xf numFmtId="0" fontId="1" fillId="0" borderId="1" xfId="3" applyBorder="1" applyAlignment="1" applyProtection="1">
      <alignment horizontal="center" vertical="center"/>
      <protection locked="0"/>
    </xf>
    <xf numFmtId="0" fontId="1" fillId="0" borderId="0" xfId="3" applyAlignment="1" applyProtection="1">
      <alignment horizontal="left" vertical="top" wrapText="1"/>
      <protection locked="0"/>
    </xf>
    <xf numFmtId="0" fontId="19" fillId="0" borderId="1" xfId="3" applyFont="1" applyBorder="1" applyAlignment="1" applyProtection="1">
      <alignment horizontal="center" vertical="center"/>
      <protection locked="0"/>
    </xf>
    <xf numFmtId="0" fontId="12" fillId="0" borderId="28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/>
    </xf>
    <xf numFmtId="0" fontId="1" fillId="0" borderId="29" xfId="3" applyBorder="1" applyAlignment="1" applyProtection="1">
      <alignment horizontal="center" vertical="center"/>
      <protection locked="0"/>
    </xf>
    <xf numFmtId="0" fontId="1" fillId="2" borderId="2" xfId="3" applyFill="1" applyBorder="1" applyAlignment="1" applyProtection="1">
      <alignment horizontal="center" vertical="center"/>
      <protection locked="0"/>
    </xf>
    <xf numFmtId="0" fontId="16" fillId="0" borderId="6" xfId="0" applyFont="1" applyBorder="1"/>
    <xf numFmtId="0" fontId="15" fillId="0" borderId="0" xfId="0" applyFont="1" applyAlignment="1">
      <alignment vertical="center"/>
    </xf>
    <xf numFmtId="0" fontId="21" fillId="0" borderId="0" xfId="3" applyFont="1" applyAlignment="1" applyProtection="1">
      <alignment horizontal="left" vertical="center"/>
      <protection locked="0"/>
    </xf>
    <xf numFmtId="0" fontId="21" fillId="0" borderId="0" xfId="3" applyFont="1" applyAlignment="1" applyProtection="1">
      <alignment horizontal="center" vertical="center"/>
      <protection locked="0"/>
    </xf>
    <xf numFmtId="0" fontId="21" fillId="0" borderId="0" xfId="3" applyFont="1"/>
    <xf numFmtId="0" fontId="21" fillId="0" borderId="1" xfId="3" applyFont="1" applyBorder="1" applyAlignment="1" applyProtection="1">
      <alignment horizontal="center" vertical="center"/>
      <protection locked="0"/>
    </xf>
    <xf numFmtId="0" fontId="22" fillId="0" borderId="1" xfId="3" applyFont="1" applyBorder="1" applyAlignment="1" applyProtection="1">
      <alignment horizontal="center" vertical="center"/>
      <protection locked="0"/>
    </xf>
    <xf numFmtId="0" fontId="23" fillId="0" borderId="0" xfId="0" applyFont="1"/>
    <xf numFmtId="0" fontId="14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/>
    </xf>
    <xf numFmtId="0" fontId="14" fillId="0" borderId="0" xfId="0" applyFont="1"/>
    <xf numFmtId="0" fontId="28" fillId="0" borderId="26" xfId="0" applyFont="1" applyBorder="1"/>
    <xf numFmtId="0" fontId="28" fillId="0" borderId="0" xfId="0" applyFont="1"/>
    <xf numFmtId="0" fontId="28" fillId="0" borderId="17" xfId="0" applyFont="1" applyBorder="1"/>
    <xf numFmtId="0" fontId="27" fillId="0" borderId="0" xfId="0" applyFont="1"/>
    <xf numFmtId="0" fontId="29" fillId="0" borderId="0" xfId="0" applyFont="1"/>
    <xf numFmtId="0" fontId="26" fillId="0" borderId="0" xfId="0" applyFont="1"/>
    <xf numFmtId="0" fontId="26" fillId="0" borderId="17" xfId="0" applyFont="1" applyBorder="1"/>
    <xf numFmtId="0" fontId="28" fillId="0" borderId="18" xfId="0" applyFont="1" applyBorder="1"/>
    <xf numFmtId="0" fontId="15" fillId="0" borderId="6" xfId="0" applyFont="1" applyBorder="1" applyAlignment="1">
      <alignment horizontal="left"/>
    </xf>
    <xf numFmtId="0" fontId="17" fillId="0" borderId="0" xfId="3" applyFont="1"/>
    <xf numFmtId="0" fontId="7" fillId="0" borderId="0" xfId="3" applyFont="1"/>
    <xf numFmtId="0" fontId="31" fillId="0" borderId="0" xfId="0" applyFont="1" applyAlignment="1">
      <alignment horizontal="center"/>
    </xf>
    <xf numFmtId="0" fontId="32" fillId="0" borderId="0" xfId="3" applyFont="1"/>
    <xf numFmtId="0" fontId="33" fillId="0" borderId="0" xfId="3" applyFont="1"/>
    <xf numFmtId="0" fontId="33" fillId="0" borderId="0" xfId="0" applyFont="1" applyAlignment="1">
      <alignment horizontal="center"/>
    </xf>
    <xf numFmtId="0" fontId="33" fillId="0" borderId="0" xfId="0" applyFont="1"/>
    <xf numFmtId="0" fontId="17" fillId="0" borderId="0" xfId="0" applyFont="1"/>
    <xf numFmtId="0" fontId="34" fillId="0" borderId="0" xfId="0" applyFont="1"/>
    <xf numFmtId="0" fontId="7" fillId="0" borderId="0" xfId="0" applyFont="1"/>
    <xf numFmtId="0" fontId="30" fillId="0" borderId="0" xfId="3" applyFont="1"/>
    <xf numFmtId="0" fontId="17" fillId="0" borderId="0" xfId="3" applyFont="1" applyAlignment="1" applyProtection="1">
      <alignment horizontal="center" vertical="center"/>
      <protection locked="0"/>
    </xf>
    <xf numFmtId="0" fontId="7" fillId="2" borderId="0" xfId="3" applyFont="1" applyFill="1" applyAlignment="1" applyProtection="1">
      <alignment horizontal="center" vertical="center"/>
      <protection locked="0"/>
    </xf>
    <xf numFmtId="0" fontId="17" fillId="2" borderId="0" xfId="3" applyFont="1" applyFill="1" applyAlignment="1" applyProtection="1">
      <alignment horizontal="left" vertical="center"/>
      <protection locked="0"/>
    </xf>
    <xf numFmtId="0" fontId="36" fillId="0" borderId="0" xfId="3" applyFont="1"/>
    <xf numFmtId="0" fontId="38" fillId="0" borderId="0" xfId="3" applyFont="1"/>
    <xf numFmtId="0" fontId="38" fillId="2" borderId="0" xfId="3" applyFont="1" applyFill="1" applyAlignment="1" applyProtection="1">
      <alignment horizontal="left" vertical="center"/>
      <protection locked="0"/>
    </xf>
    <xf numFmtId="0" fontId="31" fillId="0" borderId="0" xfId="3" applyFont="1"/>
    <xf numFmtId="0" fontId="33" fillId="2" borderId="0" xfId="3" applyFont="1" applyFill="1" applyAlignment="1" applyProtection="1">
      <alignment horizontal="left" vertical="center"/>
      <protection locked="0"/>
    </xf>
    <xf numFmtId="0" fontId="17" fillId="2" borderId="0" xfId="3" applyFont="1" applyFill="1" applyAlignment="1" applyProtection="1">
      <alignment horizontal="left" vertical="center" wrapText="1"/>
      <protection locked="0"/>
    </xf>
    <xf numFmtId="0" fontId="24" fillId="0" borderId="1" xfId="0" applyFont="1" applyBorder="1" applyAlignment="1">
      <alignment horizontal="center" textRotation="90" wrapText="1"/>
    </xf>
    <xf numFmtId="0" fontId="14" fillId="0" borderId="1" xfId="0" applyFont="1" applyBorder="1" applyAlignment="1">
      <alignment horizontal="center" vertical="center" textRotation="90" wrapText="1"/>
    </xf>
    <xf numFmtId="0" fontId="26" fillId="3" borderId="1" xfId="3" applyFont="1" applyFill="1" applyBorder="1" applyAlignment="1" applyProtection="1">
      <alignment horizontal="center" vertical="center"/>
      <protection locked="0"/>
    </xf>
    <xf numFmtId="0" fontId="26" fillId="3" borderId="1" xfId="0" applyFont="1" applyFill="1" applyBorder="1" applyAlignment="1">
      <alignment horizontal="center" vertical="center"/>
    </xf>
    <xf numFmtId="0" fontId="25" fillId="3" borderId="1" xfId="0" applyFont="1" applyFill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25" fillId="0" borderId="5" xfId="0" applyFont="1" applyBorder="1" applyAlignment="1">
      <alignment horizontal="center" vertical="center"/>
    </xf>
    <xf numFmtId="164" fontId="25" fillId="3" borderId="5" xfId="0" applyNumberFormat="1" applyFont="1" applyFill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6" fillId="0" borderId="14" xfId="0" applyFont="1" applyBorder="1" applyAlignment="1">
      <alignment horizontal="center" vertical="top"/>
    </xf>
    <xf numFmtId="0" fontId="26" fillId="0" borderId="1" xfId="3" applyFont="1" applyBorder="1" applyAlignment="1" applyProtection="1">
      <alignment horizontal="center" vertical="center"/>
      <protection locked="0"/>
    </xf>
    <xf numFmtId="0" fontId="26" fillId="3" borderId="14" xfId="0" applyFont="1" applyFill="1" applyBorder="1" applyAlignment="1">
      <alignment horizontal="center" vertical="top"/>
    </xf>
    <xf numFmtId="0" fontId="26" fillId="3" borderId="14" xfId="0" applyFont="1" applyFill="1" applyBorder="1" applyAlignment="1">
      <alignment horizontal="center" vertical="center"/>
    </xf>
    <xf numFmtId="0" fontId="26" fillId="3" borderId="5" xfId="0" applyFont="1" applyFill="1" applyBorder="1" applyAlignment="1">
      <alignment horizontal="center" vertical="center"/>
    </xf>
    <xf numFmtId="0" fontId="25" fillId="3" borderId="1" xfId="0" applyFont="1" applyFill="1" applyBorder="1" applyAlignment="1">
      <alignment horizontal="center" vertical="center" wrapText="1"/>
    </xf>
    <xf numFmtId="0" fontId="25" fillId="3" borderId="1" xfId="3" applyFont="1" applyFill="1" applyBorder="1" applyAlignment="1" applyProtection="1">
      <alignment horizontal="center" vertical="center"/>
      <protection locked="0"/>
    </xf>
    <xf numFmtId="0" fontId="26" fillId="3" borderId="1" xfId="0" applyFont="1" applyFill="1" applyBorder="1" applyAlignment="1">
      <alignment horizontal="center" vertical="center" wrapText="1"/>
    </xf>
    <xf numFmtId="0" fontId="26" fillId="3" borderId="14" xfId="0" applyFont="1" applyFill="1" applyBorder="1" applyAlignment="1">
      <alignment horizontal="center" vertical="center" wrapText="1"/>
    </xf>
    <xf numFmtId="164" fontId="39" fillId="3" borderId="15" xfId="0" applyNumberFormat="1" applyFont="1" applyFill="1" applyBorder="1" applyAlignment="1">
      <alignment horizontal="center" vertical="center"/>
    </xf>
    <xf numFmtId="164" fontId="41" fillId="3" borderId="15" xfId="3" applyNumberFormat="1" applyFont="1" applyFill="1" applyBorder="1" applyAlignment="1" applyProtection="1">
      <alignment horizontal="center" vertical="center"/>
      <protection locked="0"/>
    </xf>
    <xf numFmtId="164" fontId="41" fillId="4" borderId="15" xfId="3" applyNumberFormat="1" applyFont="1" applyFill="1" applyBorder="1" applyAlignment="1" applyProtection="1">
      <alignment horizontal="center" vertical="center"/>
      <protection locked="0"/>
    </xf>
    <xf numFmtId="0" fontId="39" fillId="3" borderId="15" xfId="0" applyFont="1" applyFill="1" applyBorder="1" applyAlignment="1">
      <alignment horizontal="center" vertical="center"/>
    </xf>
    <xf numFmtId="0" fontId="43" fillId="6" borderId="1" xfId="0" applyFont="1" applyFill="1" applyBorder="1" applyAlignment="1">
      <alignment horizontal="center"/>
    </xf>
    <xf numFmtId="0" fontId="42" fillId="6" borderId="1" xfId="0" applyFont="1" applyFill="1" applyBorder="1" applyAlignment="1">
      <alignment horizontal="center"/>
    </xf>
    <xf numFmtId="0" fontId="43" fillId="0" borderId="1" xfId="0" applyFont="1" applyBorder="1" applyAlignment="1">
      <alignment horizontal="center"/>
    </xf>
    <xf numFmtId="0" fontId="43" fillId="7" borderId="1" xfId="0" applyFont="1" applyFill="1" applyBorder="1" applyAlignment="1">
      <alignment horizontal="center"/>
    </xf>
    <xf numFmtId="0" fontId="46" fillId="6" borderId="1" xfId="0" applyFont="1" applyFill="1" applyBorder="1"/>
    <xf numFmtId="0" fontId="43" fillId="6" borderId="1" xfId="0" applyFont="1" applyFill="1" applyBorder="1" applyAlignment="1">
      <alignment horizontal="center" wrapText="1"/>
    </xf>
    <xf numFmtId="0" fontId="47" fillId="0" borderId="1" xfId="0" applyFont="1" applyBorder="1" applyAlignment="1">
      <alignment horizontal="center"/>
    </xf>
    <xf numFmtId="0" fontId="48" fillId="0" borderId="1" xfId="0" applyFont="1" applyBorder="1" applyAlignment="1">
      <alignment horizontal="center"/>
    </xf>
    <xf numFmtId="0" fontId="50" fillId="0" borderId="35" xfId="0" applyFont="1" applyBorder="1" applyAlignment="1">
      <alignment horizontal="justify" vertical="center" wrapText="1"/>
    </xf>
    <xf numFmtId="0" fontId="50" fillId="0" borderId="35" xfId="0" applyFont="1" applyBorder="1" applyAlignment="1">
      <alignment vertical="center" wrapText="1"/>
    </xf>
    <xf numFmtId="0" fontId="50" fillId="0" borderId="40" xfId="0" applyFont="1" applyBorder="1" applyAlignment="1">
      <alignment horizontal="center" vertical="top" wrapText="1"/>
    </xf>
    <xf numFmtId="0" fontId="50" fillId="0" borderId="41" xfId="0" applyFont="1" applyBorder="1" applyAlignment="1">
      <alignment vertical="top" wrapText="1"/>
    </xf>
    <xf numFmtId="0" fontId="50" fillId="0" borderId="42" xfId="0" applyFont="1" applyBorder="1" applyAlignment="1">
      <alignment horizontal="center" vertical="top" wrapText="1"/>
    </xf>
    <xf numFmtId="0" fontId="6" fillId="0" borderId="43" xfId="3" applyFont="1" applyBorder="1" applyAlignment="1" applyProtection="1">
      <alignment horizontal="center" vertical="center"/>
      <protection locked="0"/>
    </xf>
    <xf numFmtId="0" fontId="6" fillId="0" borderId="17" xfId="3" applyFont="1" applyBorder="1" applyAlignment="1" applyProtection="1">
      <alignment horizontal="left" vertical="center" wrapText="1"/>
      <protection locked="0"/>
    </xf>
    <xf numFmtId="0" fontId="5" fillId="0" borderId="44" xfId="3" applyFont="1" applyBorder="1" applyAlignment="1" applyProtection="1">
      <alignment horizontal="center" vertical="center"/>
      <protection locked="0"/>
    </xf>
    <xf numFmtId="0" fontId="5" fillId="0" borderId="26" xfId="3" applyFont="1" applyBorder="1" applyAlignment="1" applyProtection="1">
      <alignment horizontal="left" vertical="center"/>
      <protection locked="0"/>
    </xf>
    <xf numFmtId="0" fontId="49" fillId="0" borderId="37" xfId="0" applyFont="1" applyBorder="1" applyAlignment="1">
      <alignment wrapText="1"/>
    </xf>
    <xf numFmtId="0" fontId="49" fillId="0" borderId="46" xfId="0" applyFont="1" applyBorder="1" applyAlignment="1">
      <alignment wrapText="1"/>
    </xf>
    <xf numFmtId="0" fontId="53" fillId="0" borderId="37" xfId="0" applyFont="1" applyBorder="1" applyAlignment="1">
      <alignment wrapText="1"/>
    </xf>
    <xf numFmtId="0" fontId="39" fillId="0" borderId="35" xfId="0" applyFont="1" applyBorder="1" applyAlignment="1">
      <alignment horizontal="justify" vertical="center" wrapText="1"/>
    </xf>
    <xf numFmtId="0" fontId="50" fillId="3" borderId="35" xfId="3" applyFont="1" applyFill="1" applyBorder="1" applyAlignment="1" applyProtection="1">
      <alignment horizontal="left" vertical="center" wrapText="1"/>
      <protection locked="0"/>
    </xf>
    <xf numFmtId="0" fontId="25" fillId="3" borderId="11" xfId="0" applyFont="1" applyFill="1" applyBorder="1" applyAlignment="1">
      <alignment horizontal="center" vertical="center"/>
    </xf>
    <xf numFmtId="0" fontId="25" fillId="3" borderId="11" xfId="3" applyFont="1" applyFill="1" applyBorder="1" applyAlignment="1" applyProtection="1">
      <alignment horizontal="center" vertical="center"/>
      <protection locked="0"/>
    </xf>
    <xf numFmtId="0" fontId="39" fillId="5" borderId="35" xfId="0" applyFont="1" applyFill="1" applyBorder="1" applyAlignment="1">
      <alignment horizontal="justify" vertical="center" wrapText="1"/>
    </xf>
    <xf numFmtId="0" fontId="53" fillId="5" borderId="35" xfId="0" applyFont="1" applyFill="1" applyBorder="1" applyAlignment="1">
      <alignment wrapText="1"/>
    </xf>
    <xf numFmtId="0" fontId="53" fillId="5" borderId="45" xfId="0" applyFont="1" applyFill="1" applyBorder="1" applyAlignment="1">
      <alignment wrapText="1"/>
    </xf>
    <xf numFmtId="0" fontId="48" fillId="0" borderId="5" xfId="0" applyFont="1" applyBorder="1" applyAlignment="1">
      <alignment horizontal="center"/>
    </xf>
    <xf numFmtId="0" fontId="26" fillId="3" borderId="11" xfId="0" applyFont="1" applyFill="1" applyBorder="1" applyAlignment="1">
      <alignment horizontal="center" vertical="center"/>
    </xf>
    <xf numFmtId="0" fontId="26" fillId="0" borderId="11" xfId="3" applyFont="1" applyBorder="1" applyAlignment="1" applyProtection="1">
      <alignment horizontal="center" vertical="center"/>
      <protection locked="0"/>
    </xf>
    <xf numFmtId="0" fontId="25" fillId="5" borderId="35" xfId="0" applyFont="1" applyFill="1" applyBorder="1" applyAlignment="1">
      <alignment horizontal="center" vertical="center"/>
    </xf>
    <xf numFmtId="0" fontId="25" fillId="5" borderId="35" xfId="3" applyFont="1" applyFill="1" applyBorder="1" applyAlignment="1" applyProtection="1">
      <alignment horizontal="center" vertical="center"/>
      <protection locked="0"/>
    </xf>
    <xf numFmtId="0" fontId="26" fillId="0" borderId="11" xfId="0" applyFont="1" applyBorder="1" applyAlignment="1">
      <alignment horizontal="center" vertical="center"/>
    </xf>
    <xf numFmtId="0" fontId="26" fillId="5" borderId="35" xfId="0" applyFont="1" applyFill="1" applyBorder="1" applyAlignment="1">
      <alignment horizontal="center" vertical="center"/>
    </xf>
    <xf numFmtId="0" fontId="26" fillId="5" borderId="35" xfId="3" applyFont="1" applyFill="1" applyBorder="1" applyAlignment="1" applyProtection="1">
      <alignment horizontal="center" vertical="center"/>
      <protection locked="0"/>
    </xf>
    <xf numFmtId="0" fontId="25" fillId="0" borderId="13" xfId="0" applyFont="1" applyBorder="1" applyAlignment="1">
      <alignment horizontal="center" vertical="center"/>
    </xf>
    <xf numFmtId="0" fontId="26" fillId="0" borderId="13" xfId="0" applyFont="1" applyBorder="1" applyAlignment="1">
      <alignment horizontal="center" vertical="center"/>
    </xf>
    <xf numFmtId="0" fontId="25" fillId="0" borderId="25" xfId="0" applyFont="1" applyBorder="1" applyAlignment="1">
      <alignment horizontal="center" vertical="center"/>
    </xf>
    <xf numFmtId="0" fontId="26" fillId="0" borderId="3" xfId="0" applyFont="1" applyBorder="1" applyAlignment="1">
      <alignment horizontal="center" vertical="center"/>
    </xf>
    <xf numFmtId="0" fontId="25" fillId="3" borderId="13" xfId="0" applyFont="1" applyFill="1" applyBorder="1" applyAlignment="1">
      <alignment horizontal="center" vertical="center"/>
    </xf>
    <xf numFmtId="0" fontId="26" fillId="3" borderId="13" xfId="0" applyFont="1" applyFill="1" applyBorder="1" applyAlignment="1">
      <alignment horizontal="center" vertical="center"/>
    </xf>
    <xf numFmtId="0" fontId="25" fillId="3" borderId="15" xfId="0" applyFont="1" applyFill="1" applyBorder="1" applyAlignment="1">
      <alignment horizontal="center" vertical="center"/>
    </xf>
    <xf numFmtId="0" fontId="25" fillId="3" borderId="3" xfId="0" applyFont="1" applyFill="1" applyBorder="1" applyAlignment="1">
      <alignment horizontal="center" vertical="center"/>
    </xf>
    <xf numFmtId="0" fontId="54" fillId="10" borderId="35" xfId="0" applyFont="1" applyFill="1" applyBorder="1" applyAlignment="1">
      <alignment horizontal="justify" vertical="center" wrapText="1"/>
    </xf>
    <xf numFmtId="0" fontId="27" fillId="3" borderId="1" xfId="0" applyFont="1" applyFill="1" applyBorder="1" applyAlignment="1">
      <alignment horizontal="center" vertical="center"/>
    </xf>
    <xf numFmtId="0" fontId="56" fillId="3" borderId="11" xfId="3" applyFont="1" applyFill="1" applyBorder="1" applyAlignment="1" applyProtection="1">
      <alignment horizontal="center" vertical="center"/>
      <protection locked="0"/>
    </xf>
    <xf numFmtId="0" fontId="56" fillId="3" borderId="1" xfId="3" applyFont="1" applyFill="1" applyBorder="1" applyAlignment="1" applyProtection="1">
      <alignment horizontal="center" vertical="center"/>
      <protection locked="0"/>
    </xf>
    <xf numFmtId="0" fontId="56" fillId="3" borderId="1" xfId="0" applyFont="1" applyFill="1" applyBorder="1" applyAlignment="1">
      <alignment horizontal="center" vertical="center"/>
    </xf>
    <xf numFmtId="0" fontId="24" fillId="0" borderId="11" xfId="0" applyFont="1" applyBorder="1" applyAlignment="1">
      <alignment horizontal="center" vertical="center"/>
    </xf>
    <xf numFmtId="164" fontId="56" fillId="3" borderId="5" xfId="0" applyNumberFormat="1" applyFont="1" applyFill="1" applyBorder="1" applyAlignment="1">
      <alignment horizontal="center" vertical="center"/>
    </xf>
    <xf numFmtId="0" fontId="1" fillId="2" borderId="48" xfId="3" applyFill="1" applyBorder="1" applyAlignment="1" applyProtection="1">
      <alignment horizontal="center" vertical="center"/>
      <protection locked="0"/>
    </xf>
    <xf numFmtId="0" fontId="1" fillId="2" borderId="11" xfId="3" applyFill="1" applyBorder="1" applyAlignment="1" applyProtection="1">
      <alignment horizontal="center" vertical="center"/>
      <protection locked="0"/>
    </xf>
    <xf numFmtId="0" fontId="14" fillId="3" borderId="1" xfId="0" applyFont="1" applyFill="1" applyBorder="1" applyAlignment="1">
      <alignment horizontal="center" textRotation="90" wrapText="1"/>
    </xf>
    <xf numFmtId="0" fontId="14" fillId="3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textRotation="89" wrapText="1"/>
    </xf>
    <xf numFmtId="0" fontId="28" fillId="6" borderId="1" xfId="0" applyFont="1" applyFill="1" applyBorder="1" applyAlignment="1">
      <alignment horizontal="center"/>
    </xf>
    <xf numFmtId="0" fontId="26" fillId="3" borderId="15" xfId="0" applyFont="1" applyFill="1" applyBorder="1" applyAlignment="1">
      <alignment horizontal="center" vertical="center"/>
    </xf>
    <xf numFmtId="0" fontId="50" fillId="0" borderId="40" xfId="0" applyFont="1" applyBorder="1" applyAlignment="1">
      <alignment vertical="top" wrapText="1"/>
    </xf>
    <xf numFmtId="0" fontId="57" fillId="0" borderId="46" xfId="0" applyFont="1" applyBorder="1" applyAlignment="1">
      <alignment wrapText="1"/>
    </xf>
    <xf numFmtId="0" fontId="14" fillId="3" borderId="1" xfId="0" applyFont="1" applyFill="1" applyBorder="1" applyAlignment="1">
      <alignment horizontal="center" vertical="center" textRotation="90" wrapText="1"/>
    </xf>
    <xf numFmtId="0" fontId="52" fillId="5" borderId="39" xfId="0" applyFont="1" applyFill="1" applyBorder="1" applyAlignment="1">
      <alignment horizontal="justify" vertical="center" wrapText="1"/>
    </xf>
    <xf numFmtId="0" fontId="39" fillId="5" borderId="35" xfId="0" applyFont="1" applyFill="1" applyBorder="1" applyAlignment="1">
      <alignment vertical="center" wrapText="1"/>
    </xf>
    <xf numFmtId="0" fontId="50" fillId="0" borderId="40" xfId="0" applyFont="1" applyBorder="1" applyAlignment="1">
      <alignment wrapText="1"/>
    </xf>
    <xf numFmtId="0" fontId="39" fillId="10" borderId="35" xfId="0" applyFont="1" applyFill="1" applyBorder="1" applyAlignment="1">
      <alignment horizontal="justify" vertical="center" wrapText="1"/>
    </xf>
    <xf numFmtId="3" fontId="6" fillId="3" borderId="1" xfId="7" applyNumberFormat="1" applyFont="1" applyFill="1" applyBorder="1" applyAlignment="1">
      <alignment horizontal="center" vertical="center"/>
    </xf>
    <xf numFmtId="0" fontId="6" fillId="3" borderId="1" xfId="7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4" fontId="5" fillId="3" borderId="1" xfId="0" applyNumberFormat="1" applyFont="1" applyFill="1" applyBorder="1" applyAlignment="1">
      <alignment horizontal="center" vertical="center"/>
    </xf>
    <xf numFmtId="164" fontId="6" fillId="3" borderId="1" xfId="0" applyNumberFormat="1" applyFont="1" applyFill="1" applyBorder="1" applyAlignment="1">
      <alignment horizontal="center" vertical="center"/>
    </xf>
    <xf numFmtId="0" fontId="42" fillId="6" borderId="15" xfId="0" applyFont="1" applyFill="1" applyBorder="1" applyAlignment="1">
      <alignment horizontal="center"/>
    </xf>
    <xf numFmtId="0" fontId="43" fillId="6" borderId="15" xfId="0" applyFont="1" applyFill="1" applyBorder="1" applyAlignment="1">
      <alignment horizontal="center"/>
    </xf>
    <xf numFmtId="0" fontId="44" fillId="6" borderId="15" xfId="0" applyFont="1" applyFill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12" borderId="1" xfId="0" applyFont="1" applyFill="1" applyBorder="1" applyAlignment="1">
      <alignment horizontal="center" vertical="center"/>
    </xf>
    <xf numFmtId="0" fontId="50" fillId="0" borderId="37" xfId="0" applyFont="1" applyBorder="1" applyAlignment="1">
      <alignment horizontal="justify" vertical="center" wrapText="1"/>
    </xf>
    <xf numFmtId="0" fontId="52" fillId="5" borderId="35" xfId="0" applyFont="1" applyFill="1" applyBorder="1" applyAlignment="1">
      <alignment horizontal="justify" vertical="center" wrapText="1"/>
    </xf>
    <xf numFmtId="0" fontId="27" fillId="0" borderId="1" xfId="0" applyFont="1" applyBorder="1" applyAlignment="1">
      <alignment horizontal="center" vertical="center"/>
    </xf>
    <xf numFmtId="0" fontId="27" fillId="0" borderId="14" xfId="0" applyFont="1" applyBorder="1" applyAlignment="1">
      <alignment horizontal="center" vertical="top"/>
    </xf>
    <xf numFmtId="0" fontId="27" fillId="0" borderId="14" xfId="0" applyFont="1" applyBorder="1" applyAlignment="1">
      <alignment horizontal="center" vertical="center"/>
    </xf>
    <xf numFmtId="0" fontId="27" fillId="0" borderId="5" xfId="0" applyFont="1" applyBorder="1" applyAlignment="1">
      <alignment horizontal="center" vertical="center"/>
    </xf>
    <xf numFmtId="0" fontId="27" fillId="0" borderId="33" xfId="0" applyFont="1" applyBorder="1" applyAlignment="1">
      <alignment horizontal="center" vertical="center"/>
    </xf>
    <xf numFmtId="0" fontId="50" fillId="0" borderId="3" xfId="0" applyFont="1" applyBorder="1" applyAlignment="1">
      <alignment horizontal="justify" vertical="center" wrapText="1"/>
    </xf>
    <xf numFmtId="0" fontId="50" fillId="0" borderId="13" xfId="0" applyFont="1" applyBorder="1" applyAlignment="1">
      <alignment horizontal="justify" vertical="center" wrapText="1"/>
    </xf>
    <xf numFmtId="0" fontId="50" fillId="0" borderId="25" xfId="0" applyFont="1" applyBorder="1" applyAlignment="1">
      <alignment horizontal="justify" vertical="center" wrapText="1"/>
    </xf>
    <xf numFmtId="0" fontId="51" fillId="0" borderId="49" xfId="0" applyFont="1" applyBorder="1"/>
    <xf numFmtId="0" fontId="51" fillId="0" borderId="43" xfId="0" applyFont="1" applyBorder="1"/>
    <xf numFmtId="0" fontId="51" fillId="0" borderId="43" xfId="0" applyFont="1" applyBorder="1" applyAlignment="1">
      <alignment wrapText="1"/>
    </xf>
    <xf numFmtId="0" fontId="26" fillId="0" borderId="9" xfId="3" applyFont="1" applyBorder="1" applyAlignment="1" applyProtection="1">
      <alignment horizontal="center" vertical="center"/>
      <protection locked="0"/>
    </xf>
    <xf numFmtId="0" fontId="26" fillId="3" borderId="9" xfId="0" applyFont="1" applyFill="1" applyBorder="1" applyAlignment="1">
      <alignment horizontal="center" vertical="center"/>
    </xf>
    <xf numFmtId="0" fontId="26" fillId="0" borderId="9" xfId="0" applyFont="1" applyBorder="1" applyAlignment="1">
      <alignment horizontal="center" vertical="center"/>
    </xf>
    <xf numFmtId="0" fontId="26" fillId="0" borderId="51" xfId="0" applyFont="1" applyBorder="1" applyAlignment="1">
      <alignment horizontal="center" vertical="center"/>
    </xf>
    <xf numFmtId="0" fontId="27" fillId="0" borderId="9" xfId="3" applyFont="1" applyBorder="1" applyAlignment="1" applyProtection="1">
      <alignment horizontal="center" vertical="center"/>
      <protection locked="0"/>
    </xf>
    <xf numFmtId="0" fontId="26" fillId="0" borderId="30" xfId="0" applyFont="1" applyBorder="1" applyAlignment="1">
      <alignment horizontal="center" vertical="top"/>
    </xf>
    <xf numFmtId="0" fontId="26" fillId="0" borderId="12" xfId="0" applyFont="1" applyBorder="1" applyAlignment="1">
      <alignment horizontal="center" vertical="center"/>
    </xf>
    <xf numFmtId="0" fontId="6" fillId="0" borderId="53" xfId="3" applyFont="1" applyBorder="1" applyAlignment="1" applyProtection="1">
      <alignment horizontal="center" vertical="center"/>
      <protection locked="0"/>
    </xf>
    <xf numFmtId="0" fontId="6" fillId="0" borderId="18" xfId="3" applyFont="1" applyBorder="1" applyAlignment="1" applyProtection="1">
      <alignment horizontal="left" vertical="center" wrapText="1"/>
      <protection locked="0"/>
    </xf>
    <xf numFmtId="164" fontId="25" fillId="3" borderId="6" xfId="0" applyNumberFormat="1" applyFont="1" applyFill="1" applyBorder="1" applyAlignment="1">
      <alignment horizontal="center" vertical="center"/>
    </xf>
    <xf numFmtId="0" fontId="26" fillId="3" borderId="6" xfId="0" applyFont="1" applyFill="1" applyBorder="1" applyAlignment="1">
      <alignment horizontal="center" vertical="center"/>
    </xf>
    <xf numFmtId="0" fontId="25" fillId="3" borderId="7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56" fillId="0" borderId="30" xfId="3" applyFont="1" applyBorder="1" applyAlignment="1" applyProtection="1">
      <alignment horizontal="center" vertical="center"/>
      <protection locked="0"/>
    </xf>
    <xf numFmtId="0" fontId="25" fillId="0" borderId="12" xfId="0" applyFont="1" applyBorder="1" applyAlignment="1">
      <alignment horizontal="center" vertical="center"/>
    </xf>
    <xf numFmtId="0" fontId="25" fillId="0" borderId="27" xfId="0" applyFont="1" applyBorder="1" applyAlignment="1">
      <alignment horizontal="center" vertical="center"/>
    </xf>
    <xf numFmtId="0" fontId="26" fillId="3" borderId="32" xfId="3" applyFont="1" applyFill="1" applyBorder="1" applyAlignment="1" applyProtection="1">
      <alignment horizontal="center" vertical="center"/>
      <protection locked="0"/>
    </xf>
    <xf numFmtId="0" fontId="26" fillId="3" borderId="31" xfId="3" applyFont="1" applyFill="1" applyBorder="1" applyAlignment="1" applyProtection="1">
      <alignment horizontal="center" vertical="center"/>
      <protection locked="0"/>
    </xf>
    <xf numFmtId="0" fontId="26" fillId="3" borderId="54" xfId="3" applyFont="1" applyFill="1" applyBorder="1" applyAlignment="1" applyProtection="1">
      <alignment horizontal="center" vertical="center"/>
      <protection locked="0"/>
    </xf>
    <xf numFmtId="164" fontId="14" fillId="0" borderId="9" xfId="0" applyNumberFormat="1" applyFont="1" applyBorder="1" applyAlignment="1">
      <alignment horizontal="center" vertical="center" wrapText="1"/>
    </xf>
    <xf numFmtId="0" fontId="14" fillId="0" borderId="9" xfId="3" applyFont="1" applyBorder="1" applyAlignment="1" applyProtection="1">
      <alignment horizontal="center" vertical="center"/>
      <protection locked="0"/>
    </xf>
    <xf numFmtId="164" fontId="24" fillId="3" borderId="20" xfId="0" applyNumberFormat="1" applyFont="1" applyFill="1" applyBorder="1" applyAlignment="1">
      <alignment horizontal="center" vertical="center"/>
    </xf>
    <xf numFmtId="0" fontId="14" fillId="0" borderId="1" xfId="3" applyFont="1" applyBorder="1" applyAlignment="1" applyProtection="1">
      <alignment horizontal="center" vertical="center"/>
      <protection locked="0"/>
    </xf>
    <xf numFmtId="0" fontId="24" fillId="3" borderId="1" xfId="0" applyFont="1" applyFill="1" applyBorder="1" applyAlignment="1">
      <alignment horizontal="center" vertical="center"/>
    </xf>
    <xf numFmtId="164" fontId="24" fillId="3" borderId="5" xfId="0" applyNumberFormat="1" applyFont="1" applyFill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0" fontId="24" fillId="3" borderId="5" xfId="0" applyFont="1" applyFill="1" applyBorder="1" applyAlignment="1">
      <alignment horizontal="center" vertical="center"/>
    </xf>
    <xf numFmtId="0" fontId="14" fillId="3" borderId="5" xfId="0" applyFont="1" applyFill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33" xfId="0" applyFont="1" applyBorder="1" applyAlignment="1">
      <alignment horizontal="center" vertical="center"/>
    </xf>
    <xf numFmtId="0" fontId="14" fillId="3" borderId="31" xfId="3" applyFont="1" applyFill="1" applyBorder="1" applyAlignment="1" applyProtection="1">
      <alignment horizontal="center" vertical="center"/>
      <protection locked="0"/>
    </xf>
    <xf numFmtId="0" fontId="14" fillId="3" borderId="5" xfId="3" applyFont="1" applyFill="1" applyBorder="1" applyAlignment="1" applyProtection="1">
      <alignment horizontal="center" vertical="center"/>
      <protection locked="0"/>
    </xf>
    <xf numFmtId="0" fontId="14" fillId="3" borderId="55" xfId="3" applyFont="1" applyFill="1" applyBorder="1" applyAlignment="1" applyProtection="1">
      <alignment horizontal="center" vertical="center"/>
      <protection locked="0"/>
    </xf>
    <xf numFmtId="0" fontId="14" fillId="3" borderId="1" xfId="0" applyFont="1" applyFill="1" applyBorder="1" applyAlignment="1">
      <alignment horizontal="center" vertical="top"/>
    </xf>
    <xf numFmtId="0" fontId="14" fillId="3" borderId="1" xfId="3" applyFont="1" applyFill="1" applyBorder="1" applyAlignment="1" applyProtection="1">
      <alignment horizontal="center" vertical="center"/>
      <protection locked="0"/>
    </xf>
    <xf numFmtId="164" fontId="24" fillId="3" borderId="1" xfId="0" applyNumberFormat="1" applyFont="1" applyFill="1" applyBorder="1" applyAlignment="1">
      <alignment horizontal="center" vertical="center"/>
    </xf>
    <xf numFmtId="164" fontId="24" fillId="3" borderId="6" xfId="0" applyNumberFormat="1" applyFont="1" applyFill="1" applyBorder="1" applyAlignment="1">
      <alignment horizontal="center" vertical="center"/>
    </xf>
    <xf numFmtId="0" fontId="60" fillId="5" borderId="35" xfId="0" applyFont="1" applyFill="1" applyBorder="1" applyAlignment="1">
      <alignment wrapText="1"/>
    </xf>
    <xf numFmtId="0" fontId="25" fillId="3" borderId="5" xfId="0" applyFont="1" applyFill="1" applyBorder="1" applyAlignment="1">
      <alignment horizontal="center" vertical="center"/>
    </xf>
    <xf numFmtId="0" fontId="26" fillId="3" borderId="25" xfId="0" applyFont="1" applyFill="1" applyBorder="1" applyAlignment="1">
      <alignment horizontal="center" vertical="center"/>
    </xf>
    <xf numFmtId="0" fontId="27" fillId="3" borderId="5" xfId="0" applyFont="1" applyFill="1" applyBorder="1"/>
    <xf numFmtId="0" fontId="26" fillId="3" borderId="5" xfId="3" applyFont="1" applyFill="1" applyBorder="1" applyAlignment="1">
      <alignment horizontal="center" vertical="center"/>
    </xf>
    <xf numFmtId="0" fontId="26" fillId="3" borderId="33" xfId="3" applyFont="1" applyFill="1" applyBorder="1" applyAlignment="1">
      <alignment horizontal="center" vertical="center"/>
    </xf>
    <xf numFmtId="0" fontId="50" fillId="0" borderId="11" xfId="0" applyFont="1" applyBorder="1" applyAlignment="1">
      <alignment horizontal="center" vertical="top" wrapText="1"/>
    </xf>
    <xf numFmtId="0" fontId="50" fillId="0" borderId="11" xfId="0" applyFont="1" applyBorder="1" applyAlignment="1">
      <alignment wrapText="1"/>
    </xf>
    <xf numFmtId="0" fontId="26" fillId="3" borderId="11" xfId="3" applyFont="1" applyFill="1" applyBorder="1" applyAlignment="1">
      <alignment horizontal="center" vertical="center"/>
    </xf>
    <xf numFmtId="0" fontId="52" fillId="5" borderId="36" xfId="0" applyFont="1" applyFill="1" applyBorder="1" applyAlignment="1">
      <alignment wrapText="1"/>
    </xf>
    <xf numFmtId="0" fontId="25" fillId="5" borderId="2" xfId="0" applyFont="1" applyFill="1" applyBorder="1" applyAlignment="1">
      <alignment horizontal="center" vertical="center"/>
    </xf>
    <xf numFmtId="0" fontId="26" fillId="5" borderId="2" xfId="0" applyFont="1" applyFill="1" applyBorder="1" applyAlignment="1">
      <alignment horizontal="center" vertical="center"/>
    </xf>
    <xf numFmtId="49" fontId="26" fillId="5" borderId="56" xfId="0" applyNumberFormat="1" applyFont="1" applyFill="1" applyBorder="1" applyAlignment="1">
      <alignment horizontal="center" vertical="center" wrapText="1"/>
    </xf>
    <xf numFmtId="0" fontId="26" fillId="5" borderId="2" xfId="0" applyFont="1" applyFill="1" applyBorder="1" applyAlignment="1">
      <alignment horizontal="center" vertical="center" wrapText="1"/>
    </xf>
    <xf numFmtId="0" fontId="26" fillId="5" borderId="57" xfId="0" applyFont="1" applyFill="1" applyBorder="1" applyAlignment="1">
      <alignment horizontal="center" vertical="center" wrapText="1"/>
    </xf>
    <xf numFmtId="0" fontId="25" fillId="3" borderId="25" xfId="0" applyFont="1" applyFill="1" applyBorder="1" applyAlignment="1">
      <alignment horizontal="center" vertical="center"/>
    </xf>
    <xf numFmtId="0" fontId="26" fillId="3" borderId="11" xfId="0" applyFont="1" applyFill="1" applyBorder="1" applyAlignment="1">
      <alignment horizontal="center" vertical="center" wrapText="1"/>
    </xf>
    <xf numFmtId="0" fontId="25" fillId="5" borderId="2" xfId="0" applyFont="1" applyFill="1" applyBorder="1" applyAlignment="1">
      <alignment horizontal="center" vertical="center" wrapText="1"/>
    </xf>
    <xf numFmtId="0" fontId="25" fillId="5" borderId="2" xfId="3" applyFont="1" applyFill="1" applyBorder="1" applyAlignment="1" applyProtection="1">
      <alignment horizontal="center" vertical="center"/>
      <protection locked="0"/>
    </xf>
    <xf numFmtId="0" fontId="25" fillId="5" borderId="56" xfId="0" applyFont="1" applyFill="1" applyBorder="1" applyAlignment="1">
      <alignment horizontal="center" vertical="center"/>
    </xf>
    <xf numFmtId="0" fontId="5" fillId="0" borderId="35" xfId="3" applyFont="1" applyBorder="1" applyAlignment="1" applyProtection="1">
      <alignment horizontal="left" vertical="center"/>
      <protection locked="0"/>
    </xf>
    <xf numFmtId="0" fontId="49" fillId="3" borderId="46" xfId="0" applyFont="1" applyFill="1" applyBorder="1" applyAlignment="1">
      <alignment wrapText="1"/>
    </xf>
    <xf numFmtId="0" fontId="25" fillId="3" borderId="2" xfId="0" applyFont="1" applyFill="1" applyBorder="1" applyAlignment="1">
      <alignment horizontal="center" vertical="center" wrapText="1"/>
    </xf>
    <xf numFmtId="0" fontId="25" fillId="3" borderId="2" xfId="3" applyFont="1" applyFill="1" applyBorder="1" applyAlignment="1" applyProtection="1">
      <alignment horizontal="center" vertical="center"/>
      <protection locked="0"/>
    </xf>
    <xf numFmtId="0" fontId="26" fillId="3" borderId="2" xfId="0" applyFont="1" applyFill="1" applyBorder="1" applyAlignment="1">
      <alignment horizontal="center" vertical="center" wrapText="1"/>
    </xf>
    <xf numFmtId="0" fontId="25" fillId="3" borderId="2" xfId="0" applyFont="1" applyFill="1" applyBorder="1" applyAlignment="1">
      <alignment horizontal="center" vertical="center"/>
    </xf>
    <xf numFmtId="0" fontId="26" fillId="3" borderId="2" xfId="0" applyFont="1" applyFill="1" applyBorder="1" applyAlignment="1">
      <alignment horizontal="center" vertical="center"/>
    </xf>
    <xf numFmtId="164" fontId="25" fillId="3" borderId="2" xfId="0" applyNumberFormat="1" applyFont="1" applyFill="1" applyBorder="1" applyAlignment="1">
      <alignment horizontal="center" vertical="center"/>
    </xf>
    <xf numFmtId="0" fontId="26" fillId="3" borderId="57" xfId="0" applyFont="1" applyFill="1" applyBorder="1" applyAlignment="1">
      <alignment horizontal="center" vertical="top"/>
    </xf>
    <xf numFmtId="0" fontId="26" fillId="3" borderId="2" xfId="3" applyFont="1" applyFill="1" applyBorder="1" applyAlignment="1" applyProtection="1">
      <alignment horizontal="center" vertical="center"/>
      <protection locked="0"/>
    </xf>
    <xf numFmtId="164" fontId="14" fillId="0" borderId="1" xfId="0" applyNumberFormat="1" applyFont="1" applyBorder="1" applyAlignment="1">
      <alignment horizontal="center" vertical="center" wrapText="1"/>
    </xf>
    <xf numFmtId="164" fontId="14" fillId="0" borderId="1" xfId="3" applyNumberFormat="1" applyFont="1" applyBorder="1" applyAlignment="1" applyProtection="1">
      <alignment horizontal="center" vertical="center"/>
      <protection locked="0"/>
    </xf>
    <xf numFmtId="0" fontId="42" fillId="6" borderId="13" xfId="0" applyFont="1" applyFill="1" applyBorder="1" applyAlignment="1">
      <alignment horizontal="center"/>
    </xf>
    <xf numFmtId="0" fontId="46" fillId="6" borderId="13" xfId="0" applyFont="1" applyFill="1" applyBorder="1"/>
    <xf numFmtId="0" fontId="43" fillId="6" borderId="13" xfId="0" applyFont="1" applyFill="1" applyBorder="1" applyAlignment="1">
      <alignment horizontal="center"/>
    </xf>
    <xf numFmtId="0" fontId="48" fillId="0" borderId="13" xfId="0" applyFont="1" applyBorder="1" applyAlignment="1">
      <alignment horizontal="center"/>
    </xf>
    <xf numFmtId="0" fontId="48" fillId="0" borderId="25" xfId="0" applyFont="1" applyBorder="1" applyAlignment="1">
      <alignment horizontal="center"/>
    </xf>
    <xf numFmtId="0" fontId="25" fillId="5" borderId="34" xfId="0" applyFont="1" applyFill="1" applyBorder="1" applyAlignment="1">
      <alignment horizontal="center" vertical="center"/>
    </xf>
    <xf numFmtId="0" fontId="48" fillId="0" borderId="15" xfId="0" applyFont="1" applyBorder="1" applyAlignment="1">
      <alignment horizontal="center"/>
    </xf>
    <xf numFmtId="0" fontId="48" fillId="0" borderId="24" xfId="0" applyFont="1" applyBorder="1" applyAlignment="1">
      <alignment horizontal="center"/>
    </xf>
    <xf numFmtId="0" fontId="14" fillId="0" borderId="5" xfId="0" applyFont="1" applyBorder="1" applyAlignment="1">
      <alignment horizontal="left" vertical="center"/>
    </xf>
    <xf numFmtId="0" fontId="25" fillId="0" borderId="28" xfId="0" applyFont="1" applyBorder="1" applyAlignment="1">
      <alignment horizontal="center" vertical="center"/>
    </xf>
    <xf numFmtId="0" fontId="25" fillId="0" borderId="11" xfId="0" applyFont="1" applyBorder="1" applyAlignment="1">
      <alignment horizontal="center" vertical="center"/>
    </xf>
    <xf numFmtId="0" fontId="25" fillId="0" borderId="3" xfId="0" applyFont="1" applyBorder="1" applyAlignment="1">
      <alignment horizontal="center" vertical="center"/>
    </xf>
    <xf numFmtId="0" fontId="24" fillId="3" borderId="11" xfId="0" applyFont="1" applyFill="1" applyBorder="1" applyAlignment="1">
      <alignment horizontal="center" vertical="center"/>
    </xf>
    <xf numFmtId="0" fontId="24" fillId="3" borderId="11" xfId="3" applyFont="1" applyFill="1" applyBorder="1" applyAlignment="1" applyProtection="1">
      <alignment horizontal="center" vertical="center"/>
      <protection locked="0"/>
    </xf>
    <xf numFmtId="0" fontId="14" fillId="3" borderId="11" xfId="3" applyFont="1" applyFill="1" applyBorder="1" applyAlignment="1" applyProtection="1">
      <alignment horizontal="center" vertical="center"/>
      <protection locked="0"/>
    </xf>
    <xf numFmtId="0" fontId="14" fillId="3" borderId="11" xfId="0" applyFont="1" applyFill="1" applyBorder="1" applyAlignment="1">
      <alignment horizontal="center" vertical="center"/>
    </xf>
    <xf numFmtId="0" fontId="14" fillId="0" borderId="11" xfId="0" applyFont="1" applyBorder="1"/>
    <xf numFmtId="0" fontId="26" fillId="5" borderId="34" xfId="0" applyFont="1" applyFill="1" applyBorder="1" applyAlignment="1">
      <alignment horizontal="center" vertical="center"/>
    </xf>
    <xf numFmtId="0" fontId="26" fillId="3" borderId="8" xfId="0" applyFont="1" applyFill="1" applyBorder="1" applyAlignment="1">
      <alignment horizontal="center" vertical="center"/>
    </xf>
    <xf numFmtId="164" fontId="14" fillId="0" borderId="1" xfId="0" applyNumberFormat="1" applyFont="1" applyBorder="1" applyAlignment="1">
      <alignment horizontal="center" vertical="center"/>
    </xf>
    <xf numFmtId="0" fontId="39" fillId="9" borderId="29" xfId="0" applyFont="1" applyFill="1" applyBorder="1" applyAlignment="1">
      <alignment horizontal="justify" vertical="center" wrapText="1"/>
    </xf>
    <xf numFmtId="0" fontId="39" fillId="9" borderId="2" xfId="0" applyFont="1" applyFill="1" applyBorder="1" applyAlignment="1">
      <alignment horizontal="justify" vertical="center" wrapText="1"/>
    </xf>
    <xf numFmtId="0" fontId="25" fillId="9" borderId="2" xfId="0" applyFont="1" applyFill="1" applyBorder="1" applyAlignment="1">
      <alignment horizontal="center" vertical="center"/>
    </xf>
    <xf numFmtId="0" fontId="45" fillId="9" borderId="2" xfId="0" applyFont="1" applyFill="1" applyBorder="1" applyAlignment="1">
      <alignment horizontal="center"/>
    </xf>
    <xf numFmtId="0" fontId="45" fillId="9" borderId="57" xfId="0" applyFont="1" applyFill="1" applyBorder="1" applyAlignment="1">
      <alignment horizontal="center"/>
    </xf>
    <xf numFmtId="164" fontId="14" fillId="0" borderId="31" xfId="0" applyNumberFormat="1" applyFont="1" applyBorder="1" applyAlignment="1">
      <alignment horizontal="center" vertical="center" wrapText="1"/>
    </xf>
    <xf numFmtId="164" fontId="14" fillId="0" borderId="31" xfId="0" applyNumberFormat="1" applyFont="1" applyBorder="1" applyAlignment="1">
      <alignment horizontal="center" vertical="center"/>
    </xf>
    <xf numFmtId="0" fontId="14" fillId="3" borderId="48" xfId="3" applyFont="1" applyFill="1" applyBorder="1" applyAlignment="1" applyProtection="1">
      <alignment horizontal="center" vertical="center"/>
      <protection locked="0"/>
    </xf>
    <xf numFmtId="0" fontId="14" fillId="3" borderId="48" xfId="0" applyFont="1" applyFill="1" applyBorder="1" applyAlignment="1">
      <alignment horizontal="center" vertical="center"/>
    </xf>
    <xf numFmtId="0" fontId="14" fillId="3" borderId="48" xfId="0" applyFont="1" applyFill="1" applyBorder="1" applyAlignment="1">
      <alignment horizontal="center" vertical="center" wrapText="1"/>
    </xf>
    <xf numFmtId="164" fontId="24" fillId="3" borderId="48" xfId="0" applyNumberFormat="1" applyFont="1" applyFill="1" applyBorder="1" applyAlignment="1">
      <alignment horizontal="center" vertical="center"/>
    </xf>
    <xf numFmtId="0" fontId="14" fillId="3" borderId="31" xfId="0" applyFont="1" applyFill="1" applyBorder="1" applyAlignment="1">
      <alignment horizontal="center" vertical="center"/>
    </xf>
    <xf numFmtId="0" fontId="14" fillId="3" borderId="61" xfId="0" applyFont="1" applyFill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14" fillId="3" borderId="20" xfId="0" applyFont="1" applyFill="1" applyBorder="1" applyAlignment="1">
      <alignment horizontal="center" vertical="center"/>
    </xf>
    <xf numFmtId="0" fontId="27" fillId="3" borderId="20" xfId="0" applyFont="1" applyFill="1" applyBorder="1" applyAlignment="1">
      <alignment horizontal="center" vertical="center"/>
    </xf>
    <xf numFmtId="0" fontId="26" fillId="0" borderId="20" xfId="0" applyFont="1" applyBorder="1" applyAlignment="1">
      <alignment horizontal="center" vertical="center"/>
    </xf>
    <xf numFmtId="0" fontId="14" fillId="3" borderId="15" xfId="3" applyFont="1" applyFill="1" applyBorder="1" applyAlignment="1" applyProtection="1">
      <alignment horizontal="center" vertical="center"/>
      <protection locked="0"/>
    </xf>
    <xf numFmtId="164" fontId="14" fillId="3" borderId="1" xfId="0" applyNumberFormat="1" applyFont="1" applyFill="1" applyBorder="1" applyAlignment="1">
      <alignment horizontal="center" vertical="center" wrapText="1"/>
    </xf>
    <xf numFmtId="164" fontId="14" fillId="3" borderId="1" xfId="0" applyNumberFormat="1" applyFont="1" applyFill="1" applyBorder="1" applyAlignment="1">
      <alignment horizontal="center" vertical="center"/>
    </xf>
    <xf numFmtId="164" fontId="14" fillId="3" borderId="1" xfId="3" applyNumberFormat="1" applyFont="1" applyFill="1" applyBorder="1" applyAlignment="1" applyProtection="1">
      <alignment horizontal="center" vertical="center"/>
      <protection locked="0"/>
    </xf>
    <xf numFmtId="0" fontId="14" fillId="3" borderId="24" xfId="3" applyFont="1" applyFill="1" applyBorder="1" applyAlignment="1" applyProtection="1">
      <alignment horizontal="center" vertical="center"/>
      <protection locked="0"/>
    </xf>
    <xf numFmtId="0" fontId="14" fillId="3" borderId="5" xfId="0" applyFont="1" applyFill="1" applyBorder="1" applyAlignment="1">
      <alignment horizontal="center" vertical="center" wrapText="1"/>
    </xf>
    <xf numFmtId="0" fontId="14" fillId="3" borderId="5" xfId="3" applyFont="1" applyFill="1" applyBorder="1" applyAlignment="1">
      <alignment horizontal="center" vertical="center"/>
    </xf>
    <xf numFmtId="0" fontId="14" fillId="3" borderId="5" xfId="0" applyFont="1" applyFill="1" applyBorder="1"/>
    <xf numFmtId="0" fontId="27" fillId="3" borderId="11" xfId="0" applyFont="1" applyFill="1" applyBorder="1" applyAlignment="1">
      <alignment horizontal="center" vertical="center"/>
    </xf>
    <xf numFmtId="164" fontId="56" fillId="3" borderId="6" xfId="0" applyNumberFormat="1" applyFont="1" applyFill="1" applyBorder="1" applyAlignment="1">
      <alignment horizontal="center" vertical="center"/>
    </xf>
    <xf numFmtId="0" fontId="56" fillId="3" borderId="5" xfId="0" applyFont="1" applyFill="1" applyBorder="1" applyAlignment="1">
      <alignment horizontal="center" vertical="center"/>
    </xf>
    <xf numFmtId="164" fontId="14" fillId="3" borderId="11" xfId="0" applyNumberFormat="1" applyFont="1" applyFill="1" applyBorder="1" applyAlignment="1">
      <alignment horizontal="center" vertical="center" wrapText="1"/>
    </xf>
    <xf numFmtId="0" fontId="14" fillId="3" borderId="11" xfId="3" applyFont="1" applyFill="1" applyBorder="1" applyAlignment="1">
      <alignment horizontal="center" vertical="center"/>
    </xf>
    <xf numFmtId="164" fontId="24" fillId="3" borderId="11" xfId="0" applyNumberFormat="1" applyFont="1" applyFill="1" applyBorder="1" applyAlignment="1">
      <alignment horizontal="center" vertical="center"/>
    </xf>
    <xf numFmtId="0" fontId="24" fillId="3" borderId="4" xfId="3" applyFont="1" applyFill="1" applyBorder="1" applyAlignment="1" applyProtection="1">
      <alignment horizontal="center" vertical="center"/>
      <protection locked="0"/>
    </xf>
    <xf numFmtId="0" fontId="24" fillId="3" borderId="1" xfId="3" applyFont="1" applyFill="1" applyBorder="1" applyAlignment="1" applyProtection="1">
      <alignment horizontal="center" vertical="center"/>
      <protection locked="0"/>
    </xf>
    <xf numFmtId="0" fontId="24" fillId="3" borderId="24" xfId="0" applyFont="1" applyFill="1" applyBorder="1" applyAlignment="1">
      <alignment horizontal="center" vertical="center"/>
    </xf>
    <xf numFmtId="0" fontId="56" fillId="3" borderId="11" xfId="0" applyFont="1" applyFill="1" applyBorder="1" applyAlignment="1">
      <alignment horizontal="center" vertical="center"/>
    </xf>
    <xf numFmtId="164" fontId="14" fillId="3" borderId="11" xfId="0" applyNumberFormat="1" applyFont="1" applyFill="1" applyBorder="1" applyAlignment="1">
      <alignment horizontal="center" vertical="center"/>
    </xf>
    <xf numFmtId="164" fontId="14" fillId="3" borderId="11" xfId="3" applyNumberFormat="1" applyFont="1" applyFill="1" applyBorder="1" applyAlignment="1" applyProtection="1">
      <alignment horizontal="center" vertical="center"/>
      <protection locked="0"/>
    </xf>
    <xf numFmtId="0" fontId="24" fillId="3" borderId="3" xfId="0" applyFont="1" applyFill="1" applyBorder="1" applyAlignment="1">
      <alignment horizontal="center" vertical="center"/>
    </xf>
    <xf numFmtId="0" fontId="24" fillId="3" borderId="13" xfId="0" applyFont="1" applyFill="1" applyBorder="1" applyAlignment="1">
      <alignment horizontal="center" vertical="center"/>
    </xf>
    <xf numFmtId="0" fontId="24" fillId="3" borderId="5" xfId="0" applyFont="1" applyFill="1" applyBorder="1" applyAlignment="1">
      <alignment horizontal="center" vertical="center" wrapText="1"/>
    </xf>
    <xf numFmtId="0" fontId="24" fillId="3" borderId="25" xfId="0" applyFont="1" applyFill="1" applyBorder="1" applyAlignment="1">
      <alignment horizontal="center" vertical="center"/>
    </xf>
    <xf numFmtId="0" fontId="26" fillId="3" borderId="3" xfId="0" applyFont="1" applyFill="1" applyBorder="1" applyAlignment="1">
      <alignment horizontal="center" vertical="center"/>
    </xf>
    <xf numFmtId="0" fontId="26" fillId="5" borderId="59" xfId="0" applyFont="1" applyFill="1" applyBorder="1" applyAlignment="1">
      <alignment horizontal="center" vertical="center" wrapText="1"/>
    </xf>
    <xf numFmtId="0" fontId="14" fillId="3" borderId="4" xfId="3" applyFont="1" applyFill="1" applyBorder="1" applyAlignment="1" applyProtection="1">
      <alignment horizontal="center" vertical="center"/>
      <protection locked="0"/>
    </xf>
    <xf numFmtId="0" fontId="26" fillId="5" borderId="35" xfId="0" applyFont="1" applyFill="1" applyBorder="1" applyAlignment="1">
      <alignment horizontal="center" vertical="center" wrapText="1"/>
    </xf>
    <xf numFmtId="0" fontId="25" fillId="3" borderId="56" xfId="0" applyFont="1" applyFill="1" applyBorder="1" applyAlignment="1">
      <alignment horizontal="center" vertical="center"/>
    </xf>
    <xf numFmtId="0" fontId="25" fillId="3" borderId="59" xfId="0" applyFont="1" applyFill="1" applyBorder="1" applyAlignment="1">
      <alignment horizontal="center" vertical="center"/>
    </xf>
    <xf numFmtId="0" fontId="25" fillId="3" borderId="59" xfId="3" applyFont="1" applyFill="1" applyBorder="1" applyAlignment="1" applyProtection="1">
      <alignment horizontal="center" vertical="center"/>
      <protection locked="0"/>
    </xf>
    <xf numFmtId="0" fontId="56" fillId="3" borderId="5" xfId="3" applyFont="1" applyFill="1" applyBorder="1" applyAlignment="1" applyProtection="1">
      <alignment horizontal="center" vertical="center"/>
      <protection locked="0"/>
    </xf>
    <xf numFmtId="0" fontId="27" fillId="3" borderId="5" xfId="0" applyFont="1" applyFill="1" applyBorder="1" applyAlignment="1">
      <alignment horizontal="center" vertical="center"/>
    </xf>
    <xf numFmtId="0" fontId="26" fillId="3" borderId="5" xfId="0" applyFont="1" applyFill="1" applyBorder="1" applyAlignment="1">
      <alignment horizontal="center" vertical="top"/>
    </xf>
    <xf numFmtId="0" fontId="25" fillId="10" borderId="2" xfId="0" applyFont="1" applyFill="1" applyBorder="1" applyAlignment="1">
      <alignment horizontal="center" vertical="center" wrapText="1"/>
    </xf>
    <xf numFmtId="0" fontId="25" fillId="10" borderId="2" xfId="0" applyFont="1" applyFill="1" applyBorder="1" applyAlignment="1">
      <alignment horizontal="center" vertical="center"/>
    </xf>
    <xf numFmtId="0" fontId="25" fillId="10" borderId="35" xfId="0" applyFont="1" applyFill="1" applyBorder="1" applyAlignment="1">
      <alignment horizontal="center" vertical="center"/>
    </xf>
    <xf numFmtId="0" fontId="53" fillId="8" borderId="35" xfId="0" applyFont="1" applyFill="1" applyBorder="1" applyAlignment="1">
      <alignment wrapText="1"/>
    </xf>
    <xf numFmtId="0" fontId="25" fillId="8" borderId="2" xfId="0" applyFont="1" applyFill="1" applyBorder="1" applyAlignment="1">
      <alignment horizontal="center" vertical="center" wrapText="1"/>
    </xf>
    <xf numFmtId="0" fontId="25" fillId="8" borderId="2" xfId="3" applyFont="1" applyFill="1" applyBorder="1" applyAlignment="1" applyProtection="1">
      <alignment horizontal="center" vertical="center"/>
      <protection locked="0"/>
    </xf>
    <xf numFmtId="0" fontId="25" fillId="8" borderId="2" xfId="0" applyFont="1" applyFill="1" applyBorder="1" applyAlignment="1">
      <alignment horizontal="center" vertical="center"/>
    </xf>
    <xf numFmtId="0" fontId="25" fillId="8" borderId="56" xfId="0" applyFont="1" applyFill="1" applyBorder="1" applyAlignment="1">
      <alignment horizontal="center" vertical="center"/>
    </xf>
    <xf numFmtId="0" fontId="25" fillId="8" borderId="35" xfId="0" applyFont="1" applyFill="1" applyBorder="1" applyAlignment="1">
      <alignment horizontal="center" vertical="center"/>
    </xf>
    <xf numFmtId="0" fontId="25" fillId="8" borderId="59" xfId="0" applyFont="1" applyFill="1" applyBorder="1" applyAlignment="1">
      <alignment horizontal="center" vertical="center"/>
    </xf>
    <xf numFmtId="0" fontId="25" fillId="8" borderId="57" xfId="0" applyFont="1" applyFill="1" applyBorder="1" applyAlignment="1">
      <alignment horizontal="center" vertical="center"/>
    </xf>
    <xf numFmtId="0" fontId="5" fillId="5" borderId="34" xfId="0" applyFont="1" applyFill="1" applyBorder="1" applyAlignment="1">
      <alignment horizontal="left" vertical="center"/>
    </xf>
    <xf numFmtId="0" fontId="25" fillId="3" borderId="4" xfId="3" applyFont="1" applyFill="1" applyBorder="1" applyAlignment="1" applyProtection="1">
      <alignment horizontal="center" vertical="center"/>
      <protection locked="0"/>
    </xf>
    <xf numFmtId="0" fontId="26" fillId="3" borderId="11" xfId="3" applyFont="1" applyFill="1" applyBorder="1" applyAlignment="1" applyProtection="1">
      <alignment horizontal="center" vertical="center"/>
      <protection locked="0"/>
    </xf>
    <xf numFmtId="0" fontId="26" fillId="3" borderId="58" xfId="0" applyFont="1" applyFill="1" applyBorder="1" applyAlignment="1">
      <alignment horizontal="center" vertical="center"/>
    </xf>
    <xf numFmtId="0" fontId="25" fillId="3" borderId="14" xfId="0" applyFont="1" applyFill="1" applyBorder="1" applyAlignment="1">
      <alignment horizontal="center" vertical="center"/>
    </xf>
    <xf numFmtId="0" fontId="27" fillId="3" borderId="14" xfId="0" applyFont="1" applyFill="1" applyBorder="1" applyAlignment="1">
      <alignment horizontal="center" vertical="center"/>
    </xf>
    <xf numFmtId="0" fontId="25" fillId="3" borderId="31" xfId="0" applyFont="1" applyFill="1" applyBorder="1" applyAlignment="1">
      <alignment horizontal="center" vertical="center"/>
    </xf>
    <xf numFmtId="0" fontId="25" fillId="3" borderId="54" xfId="0" applyFont="1" applyFill="1" applyBorder="1" applyAlignment="1">
      <alignment horizontal="center" vertical="center"/>
    </xf>
    <xf numFmtId="0" fontId="26" fillId="3" borderId="31" xfId="0" applyFont="1" applyFill="1" applyBorder="1" applyAlignment="1">
      <alignment horizontal="center" vertical="center"/>
    </xf>
    <xf numFmtId="164" fontId="25" fillId="3" borderId="31" xfId="0" applyNumberFormat="1" applyFont="1" applyFill="1" applyBorder="1" applyAlignment="1">
      <alignment horizontal="center" vertical="center"/>
    </xf>
    <xf numFmtId="0" fontId="26" fillId="3" borderId="55" xfId="0" applyFont="1" applyFill="1" applyBorder="1" applyAlignment="1">
      <alignment horizontal="center" vertical="center"/>
    </xf>
    <xf numFmtId="0" fontId="49" fillId="0" borderId="35" xfId="0" applyFont="1" applyBorder="1" applyAlignment="1">
      <alignment wrapText="1"/>
    </xf>
    <xf numFmtId="0" fontId="49" fillId="0" borderId="45" xfId="0" applyFont="1" applyBorder="1" applyAlignment="1">
      <alignment wrapText="1"/>
    </xf>
    <xf numFmtId="0" fontId="25" fillId="3" borderId="9" xfId="0" applyFont="1" applyFill="1" applyBorder="1" applyAlignment="1">
      <alignment horizontal="center" vertical="center"/>
    </xf>
    <xf numFmtId="0" fontId="25" fillId="3" borderId="51" xfId="0" applyFont="1" applyFill="1" applyBorder="1" applyAlignment="1">
      <alignment horizontal="center" vertical="center"/>
    </xf>
    <xf numFmtId="0" fontId="25" fillId="3" borderId="52" xfId="0" applyFont="1" applyFill="1" applyBorder="1" applyAlignment="1">
      <alignment horizontal="center" vertical="center"/>
    </xf>
    <xf numFmtId="0" fontId="25" fillId="3" borderId="30" xfId="0" applyFont="1" applyFill="1" applyBorder="1" applyAlignment="1">
      <alignment horizontal="center" vertical="center"/>
    </xf>
    <xf numFmtId="0" fontId="5" fillId="3" borderId="15" xfId="6" applyFont="1" applyFill="1" applyBorder="1" applyAlignment="1">
      <alignment horizontal="center" vertical="center"/>
    </xf>
    <xf numFmtId="0" fontId="5" fillId="0" borderId="15" xfId="6" applyFont="1" applyBorder="1" applyAlignment="1">
      <alignment horizontal="center" vertical="center"/>
    </xf>
    <xf numFmtId="0" fontId="42" fillId="6" borderId="12" xfId="0" applyFont="1" applyFill="1" applyBorder="1" applyAlignment="1">
      <alignment horizontal="center"/>
    </xf>
    <xf numFmtId="0" fontId="6" fillId="0" borderId="14" xfId="7" applyFont="1" applyBorder="1" applyAlignment="1">
      <alignment horizontal="center" vertical="center"/>
    </xf>
    <xf numFmtId="0" fontId="43" fillId="6" borderId="14" xfId="0" applyFont="1" applyFill="1" applyBorder="1" applyAlignment="1">
      <alignment horizontal="center"/>
    </xf>
    <xf numFmtId="0" fontId="44" fillId="6" borderId="12" xfId="0" applyFont="1" applyFill="1" applyBorder="1" applyAlignment="1">
      <alignment horizontal="center"/>
    </xf>
    <xf numFmtId="0" fontId="48" fillId="0" borderId="12" xfId="0" applyFont="1" applyBorder="1" applyAlignment="1">
      <alignment horizontal="center"/>
    </xf>
    <xf numFmtId="0" fontId="6" fillId="0" borderId="16" xfId="0" applyFont="1" applyBorder="1" applyAlignment="1">
      <alignment horizontal="left" vertical="center"/>
    </xf>
    <xf numFmtId="0" fontId="6" fillId="0" borderId="63" xfId="0" applyFont="1" applyBorder="1" applyAlignment="1">
      <alignment horizontal="left" vertical="center"/>
    </xf>
    <xf numFmtId="0" fontId="59" fillId="0" borderId="38" xfId="0" applyFont="1" applyBorder="1" applyAlignment="1">
      <alignment horizontal="left" vertical="center"/>
    </xf>
    <xf numFmtId="0" fontId="39" fillId="5" borderId="34" xfId="0" applyFont="1" applyFill="1" applyBorder="1" applyAlignment="1">
      <alignment horizontal="justify" vertical="center" wrapText="1"/>
    </xf>
    <xf numFmtId="0" fontId="46" fillId="6" borderId="15" xfId="0" applyFont="1" applyFill="1" applyBorder="1"/>
    <xf numFmtId="0" fontId="47" fillId="0" borderId="15" xfId="0" applyFont="1" applyBorder="1" applyAlignment="1">
      <alignment horizontal="center"/>
    </xf>
    <xf numFmtId="0" fontId="25" fillId="5" borderId="45" xfId="0" applyFont="1" applyFill="1" applyBorder="1" applyAlignment="1">
      <alignment horizontal="center" vertical="center"/>
    </xf>
    <xf numFmtId="0" fontId="45" fillId="5" borderId="35" xfId="0" applyFont="1" applyFill="1" applyBorder="1"/>
    <xf numFmtId="0" fontId="43" fillId="6" borderId="37" xfId="0" applyFont="1" applyFill="1" applyBorder="1"/>
    <xf numFmtId="0" fontId="43" fillId="6" borderId="37" xfId="0" applyFont="1" applyFill="1" applyBorder="1" applyAlignment="1">
      <alignment wrapText="1"/>
    </xf>
    <xf numFmtId="0" fontId="43" fillId="6" borderId="50" xfId="0" applyFont="1" applyFill="1" applyBorder="1"/>
    <xf numFmtId="0" fontId="43" fillId="6" borderId="35" xfId="0" applyFont="1" applyFill="1" applyBorder="1" applyAlignment="1">
      <alignment wrapText="1"/>
    </xf>
    <xf numFmtId="0" fontId="43" fillId="0" borderId="37" xfId="0" applyFont="1" applyBorder="1"/>
    <xf numFmtId="0" fontId="43" fillId="0" borderId="37" xfId="0" applyFont="1" applyBorder="1" applyAlignment="1">
      <alignment wrapText="1"/>
    </xf>
    <xf numFmtId="0" fontId="43" fillId="0" borderId="50" xfId="0" applyFont="1" applyBorder="1"/>
    <xf numFmtId="0" fontId="48" fillId="0" borderId="32" xfId="0" applyFont="1" applyBorder="1" applyAlignment="1">
      <alignment horizontal="center"/>
    </xf>
    <xf numFmtId="0" fontId="43" fillId="0" borderId="31" xfId="0" applyFont="1" applyBorder="1" applyAlignment="1">
      <alignment horizontal="center"/>
    </xf>
    <xf numFmtId="0" fontId="48" fillId="0" borderId="31" xfId="0" applyFont="1" applyBorder="1" applyAlignment="1">
      <alignment horizontal="center"/>
    </xf>
    <xf numFmtId="0" fontId="48" fillId="0" borderId="55" xfId="0" applyFont="1" applyBorder="1" applyAlignment="1">
      <alignment horizontal="center"/>
    </xf>
    <xf numFmtId="0" fontId="45" fillId="0" borderId="62" xfId="0" applyFont="1" applyBorder="1" applyAlignment="1">
      <alignment horizontal="center"/>
    </xf>
    <xf numFmtId="164" fontId="41" fillId="3" borderId="62" xfId="3" applyNumberFormat="1" applyFont="1" applyFill="1" applyBorder="1" applyAlignment="1" applyProtection="1">
      <alignment horizontal="center" vertical="center"/>
      <protection locked="0"/>
    </xf>
    <xf numFmtId="0" fontId="26" fillId="0" borderId="31" xfId="0" applyFont="1" applyBorder="1" applyAlignment="1">
      <alignment horizontal="center" vertical="center"/>
    </xf>
    <xf numFmtId="0" fontId="26" fillId="0" borderId="55" xfId="0" applyFont="1" applyBorder="1" applyAlignment="1">
      <alignment horizontal="center" vertical="top"/>
    </xf>
    <xf numFmtId="0" fontId="43" fillId="6" borderId="4" xfId="0" applyFont="1" applyFill="1" applyBorder="1" applyAlignment="1">
      <alignment horizontal="center"/>
    </xf>
    <xf numFmtId="0" fontId="43" fillId="6" borderId="11" xfId="0" applyFont="1" applyFill="1" applyBorder="1" applyAlignment="1">
      <alignment horizontal="center"/>
    </xf>
    <xf numFmtId="0" fontId="45" fillId="6" borderId="11" xfId="0" applyFont="1" applyFill="1" applyBorder="1" applyAlignment="1">
      <alignment horizontal="center"/>
    </xf>
    <xf numFmtId="0" fontId="42" fillId="6" borderId="11" xfId="0" applyFont="1" applyFill="1" applyBorder="1" applyAlignment="1">
      <alignment horizontal="center"/>
    </xf>
    <xf numFmtId="0" fontId="42" fillId="6" borderId="3" xfId="0" applyFont="1" applyFill="1" applyBorder="1" applyAlignment="1">
      <alignment horizontal="center"/>
    </xf>
    <xf numFmtId="0" fontId="42" fillId="6" borderId="28" xfId="0" applyFont="1" applyFill="1" applyBorder="1" applyAlignment="1">
      <alignment horizontal="center"/>
    </xf>
    <xf numFmtId="3" fontId="6" fillId="3" borderId="11" xfId="7" applyNumberFormat="1" applyFont="1" applyFill="1" applyBorder="1" applyAlignment="1">
      <alignment horizontal="center" vertical="center"/>
    </xf>
    <xf numFmtId="0" fontId="6" fillId="3" borderId="11" xfId="7" applyFont="1" applyFill="1" applyBorder="1" applyAlignment="1">
      <alignment horizontal="center" vertical="center"/>
    </xf>
    <xf numFmtId="0" fontId="6" fillId="0" borderId="58" xfId="7" applyFont="1" applyBorder="1" applyAlignment="1">
      <alignment horizontal="center" vertical="center"/>
    </xf>
    <xf numFmtId="0" fontId="5" fillId="3" borderId="4" xfId="6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6" fillId="11" borderId="11" xfId="0" applyFont="1" applyFill="1" applyBorder="1" applyAlignment="1">
      <alignment horizontal="center" vertical="center"/>
    </xf>
    <xf numFmtId="0" fontId="42" fillId="6" borderId="4" xfId="0" applyFont="1" applyFill="1" applyBorder="1" applyAlignment="1">
      <alignment horizontal="center"/>
    </xf>
    <xf numFmtId="164" fontId="39" fillId="3" borderId="4" xfId="0" applyNumberFormat="1" applyFont="1" applyFill="1" applyBorder="1" applyAlignment="1">
      <alignment horizontal="center" vertical="center"/>
    </xf>
    <xf numFmtId="0" fontId="45" fillId="5" borderId="59" xfId="0" applyFont="1" applyFill="1" applyBorder="1" applyAlignment="1">
      <alignment horizontal="center"/>
    </xf>
    <xf numFmtId="0" fontId="45" fillId="5" borderId="2" xfId="0" applyFont="1" applyFill="1" applyBorder="1" applyAlignment="1">
      <alignment horizontal="center"/>
    </xf>
    <xf numFmtId="0" fontId="45" fillId="5" borderId="56" xfId="0" applyFont="1" applyFill="1" applyBorder="1" applyAlignment="1">
      <alignment horizontal="center"/>
    </xf>
    <xf numFmtId="3" fontId="45" fillId="5" borderId="29" xfId="0" applyNumberFormat="1" applyFont="1" applyFill="1" applyBorder="1" applyAlignment="1">
      <alignment horizontal="center"/>
    </xf>
    <xf numFmtId="3" fontId="45" fillId="5" borderId="2" xfId="0" applyNumberFormat="1" applyFont="1" applyFill="1" applyBorder="1" applyAlignment="1">
      <alignment horizontal="center"/>
    </xf>
    <xf numFmtId="3" fontId="45" fillId="5" borderId="57" xfId="0" applyNumberFormat="1" applyFont="1" applyFill="1" applyBorder="1" applyAlignment="1">
      <alignment horizontal="center"/>
    </xf>
    <xf numFmtId="3" fontId="45" fillId="5" borderId="59" xfId="0" applyNumberFormat="1" applyFont="1" applyFill="1" applyBorder="1" applyAlignment="1">
      <alignment horizontal="center"/>
    </xf>
    <xf numFmtId="0" fontId="24" fillId="0" borderId="4" xfId="0" applyFont="1" applyBorder="1" applyAlignment="1">
      <alignment horizontal="center" vertical="center"/>
    </xf>
    <xf numFmtId="0" fontId="24" fillId="0" borderId="15" xfId="0" applyFont="1" applyBorder="1" applyAlignment="1">
      <alignment horizontal="center" vertical="center"/>
    </xf>
    <xf numFmtId="0" fontId="24" fillId="0" borderId="10" xfId="3" applyFont="1" applyBorder="1" applyAlignment="1" applyProtection="1">
      <alignment horizontal="center" vertical="center"/>
      <protection locked="0"/>
    </xf>
    <xf numFmtId="164" fontId="14" fillId="0" borderId="9" xfId="3" applyNumberFormat="1" applyFont="1" applyBorder="1" applyAlignment="1" applyProtection="1">
      <alignment horizontal="center" vertical="center"/>
      <protection locked="0"/>
    </xf>
    <xf numFmtId="164" fontId="24" fillId="0" borderId="30" xfId="3" applyNumberFormat="1" applyFont="1" applyBorder="1" applyAlignment="1" applyProtection="1">
      <alignment horizontal="center" vertical="center"/>
      <protection locked="0"/>
    </xf>
    <xf numFmtId="0" fontId="24" fillId="0" borderId="12" xfId="3" applyFont="1" applyBorder="1" applyAlignment="1" applyProtection="1">
      <alignment horizontal="center" vertical="center"/>
      <protection locked="0"/>
    </xf>
    <xf numFmtId="164" fontId="24" fillId="0" borderId="14" xfId="3" applyNumberFormat="1" applyFont="1" applyBorder="1" applyAlignment="1" applyProtection="1">
      <alignment horizontal="center" vertical="center"/>
      <protection locked="0"/>
    </xf>
    <xf numFmtId="0" fontId="24" fillId="0" borderId="32" xfId="3" applyFont="1" applyBorder="1" applyAlignment="1" applyProtection="1">
      <alignment horizontal="center" vertical="center"/>
      <protection locked="0"/>
    </xf>
    <xf numFmtId="164" fontId="24" fillId="0" borderId="55" xfId="3" applyNumberFormat="1" applyFont="1" applyBorder="1" applyAlignment="1" applyProtection="1">
      <alignment horizontal="center" vertical="center"/>
      <protection locked="0"/>
    </xf>
    <xf numFmtId="0" fontId="26" fillId="5" borderId="56" xfId="0" applyFont="1" applyFill="1" applyBorder="1" applyAlignment="1">
      <alignment horizontal="center" vertical="center" wrapText="1"/>
    </xf>
    <xf numFmtId="0" fontId="24" fillId="3" borderId="15" xfId="3" applyFont="1" applyFill="1" applyBorder="1" applyAlignment="1" applyProtection="1">
      <alignment horizontal="center" vertical="center"/>
      <protection locked="0"/>
    </xf>
    <xf numFmtId="0" fontId="24" fillId="3" borderId="24" xfId="3" applyFont="1" applyFill="1" applyBorder="1" applyAlignment="1" applyProtection="1">
      <alignment horizontal="center" vertical="center"/>
      <protection locked="0"/>
    </xf>
    <xf numFmtId="164" fontId="26" fillId="3" borderId="11" xfId="0" applyNumberFormat="1" applyFont="1" applyFill="1" applyBorder="1" applyAlignment="1">
      <alignment horizontal="center" vertical="center" wrapText="1"/>
    </xf>
    <xf numFmtId="0" fontId="63" fillId="8" borderId="45" xfId="0" applyFont="1" applyFill="1" applyBorder="1" applyAlignment="1">
      <alignment wrapText="1"/>
    </xf>
    <xf numFmtId="164" fontId="26" fillId="3" borderId="11" xfId="3" applyNumberFormat="1" applyFont="1" applyFill="1" applyBorder="1" applyAlignment="1" applyProtection="1">
      <alignment horizontal="center" vertical="center"/>
      <protection locked="0"/>
    </xf>
    <xf numFmtId="164" fontId="25" fillId="3" borderId="9" xfId="0" applyNumberFormat="1" applyFont="1" applyFill="1" applyBorder="1" applyAlignment="1">
      <alignment horizontal="center" vertical="center"/>
    </xf>
    <xf numFmtId="0" fontId="14" fillId="14" borderId="1" xfId="0" applyFont="1" applyFill="1" applyBorder="1" applyAlignment="1">
      <alignment horizontal="center" vertical="center"/>
    </xf>
    <xf numFmtId="0" fontId="14" fillId="14" borderId="5" xfId="0" applyFont="1" applyFill="1" applyBorder="1" applyAlignment="1">
      <alignment horizontal="center" vertical="center"/>
    </xf>
    <xf numFmtId="0" fontId="24" fillId="14" borderId="5" xfId="0" applyFont="1" applyFill="1" applyBorder="1" applyAlignment="1">
      <alignment horizontal="center" vertical="center"/>
    </xf>
    <xf numFmtId="0" fontId="26" fillId="10" borderId="11" xfId="0" applyFont="1" applyFill="1" applyBorder="1" applyAlignment="1">
      <alignment horizontal="center" vertical="center"/>
    </xf>
    <xf numFmtId="0" fontId="26" fillId="10" borderId="6" xfId="0" applyFont="1" applyFill="1" applyBorder="1" applyAlignment="1">
      <alignment horizontal="center" vertical="center"/>
    </xf>
    <xf numFmtId="0" fontId="26" fillId="14" borderId="31" xfId="0" applyFont="1" applyFill="1" applyBorder="1" applyAlignment="1">
      <alignment horizontal="center" vertical="center"/>
    </xf>
    <xf numFmtId="0" fontId="26" fillId="14" borderId="31" xfId="0" applyFont="1" applyFill="1" applyBorder="1" applyAlignment="1">
      <alignment horizontal="center" vertical="center" wrapText="1"/>
    </xf>
    <xf numFmtId="0" fontId="25" fillId="14" borderId="1" xfId="0" applyFont="1" applyFill="1" applyBorder="1" applyAlignment="1">
      <alignment horizontal="center" vertical="center"/>
    </xf>
    <xf numFmtId="0" fontId="26" fillId="13" borderId="1" xfId="0" applyFont="1" applyFill="1" applyBorder="1" applyAlignment="1">
      <alignment horizontal="center" vertical="center"/>
    </xf>
    <xf numFmtId="0" fontId="26" fillId="10" borderId="1" xfId="0" applyFont="1" applyFill="1" applyBorder="1" applyAlignment="1">
      <alignment horizontal="center" vertical="center"/>
    </xf>
    <xf numFmtId="3" fontId="25" fillId="3" borderId="9" xfId="0" applyNumberFormat="1" applyFont="1" applyFill="1" applyBorder="1" applyAlignment="1">
      <alignment horizontal="center" vertical="center"/>
    </xf>
    <xf numFmtId="0" fontId="14" fillId="14" borderId="5" xfId="0" applyFont="1" applyFill="1" applyBorder="1" applyAlignment="1">
      <alignment horizontal="center" vertical="center" wrapText="1"/>
    </xf>
    <xf numFmtId="0" fontId="14" fillId="14" borderId="11" xfId="0" applyFont="1" applyFill="1" applyBorder="1" applyAlignment="1">
      <alignment horizontal="center" vertical="center"/>
    </xf>
    <xf numFmtId="0" fontId="26" fillId="3" borderId="58" xfId="0" applyFont="1" applyFill="1" applyBorder="1" applyAlignment="1">
      <alignment horizontal="center" vertical="top"/>
    </xf>
    <xf numFmtId="164" fontId="25" fillId="5" borderId="39" xfId="0" applyNumberFormat="1" applyFont="1" applyFill="1" applyBorder="1" applyAlignment="1">
      <alignment horizontal="center" vertical="center" wrapText="1"/>
    </xf>
    <xf numFmtId="164" fontId="14" fillId="0" borderId="11" xfId="0" applyNumberFormat="1" applyFont="1" applyBorder="1" applyAlignment="1">
      <alignment horizontal="center" vertical="center" wrapText="1"/>
    </xf>
    <xf numFmtId="164" fontId="14" fillId="0" borderId="11" xfId="0" applyNumberFormat="1" applyFont="1" applyBorder="1" applyAlignment="1">
      <alignment horizontal="center" vertical="center"/>
    </xf>
    <xf numFmtId="0" fontId="14" fillId="3" borderId="64" xfId="3" applyFont="1" applyFill="1" applyBorder="1" applyAlignment="1" applyProtection="1">
      <alignment horizontal="center" vertical="center"/>
      <protection locked="0"/>
    </xf>
    <xf numFmtId="0" fontId="25" fillId="16" borderId="11" xfId="0" applyFont="1" applyFill="1" applyBorder="1" applyAlignment="1">
      <alignment horizontal="center" vertical="center" wrapText="1"/>
    </xf>
    <xf numFmtId="0" fontId="26" fillId="16" borderId="5" xfId="0" applyFont="1" applyFill="1" applyBorder="1" applyAlignment="1">
      <alignment horizontal="center" vertical="center" wrapText="1"/>
    </xf>
    <xf numFmtId="164" fontId="24" fillId="3" borderId="11" xfId="3" applyNumberFormat="1" applyFont="1" applyFill="1" applyBorder="1" applyAlignment="1" applyProtection="1">
      <alignment horizontal="center" vertical="center"/>
      <protection locked="0"/>
    </xf>
    <xf numFmtId="164" fontId="25" fillId="3" borderId="1" xfId="0" applyNumberFormat="1" applyFont="1" applyFill="1" applyBorder="1" applyAlignment="1">
      <alignment horizontal="center" vertical="center"/>
    </xf>
    <xf numFmtId="49" fontId="26" fillId="5" borderId="35" xfId="0" applyNumberFormat="1" applyFont="1" applyFill="1" applyBorder="1" applyAlignment="1">
      <alignment horizontal="center" vertical="center" wrapText="1"/>
    </xf>
    <xf numFmtId="164" fontId="26" fillId="5" borderId="2" xfId="0" applyNumberFormat="1" applyFont="1" applyFill="1" applyBorder="1" applyAlignment="1">
      <alignment horizontal="center" vertical="center" wrapText="1"/>
    </xf>
    <xf numFmtId="0" fontId="45" fillId="9" borderId="56" xfId="0" applyFont="1" applyFill="1" applyBorder="1" applyAlignment="1">
      <alignment horizontal="center"/>
    </xf>
    <xf numFmtId="0" fontId="45" fillId="9" borderId="59" xfId="0" applyFont="1" applyFill="1" applyBorder="1" applyAlignment="1">
      <alignment horizontal="center"/>
    </xf>
    <xf numFmtId="0" fontId="45" fillId="9" borderId="35" xfId="0" applyFont="1" applyFill="1" applyBorder="1" applyAlignment="1">
      <alignment horizontal="center"/>
    </xf>
    <xf numFmtId="164" fontId="45" fillId="9" borderId="2" xfId="0" applyNumberFormat="1" applyFont="1" applyFill="1" applyBorder="1" applyAlignment="1">
      <alignment horizontal="center"/>
    </xf>
    <xf numFmtId="49" fontId="45" fillId="5" borderId="35" xfId="0" applyNumberFormat="1" applyFont="1" applyFill="1" applyBorder="1" applyAlignment="1">
      <alignment horizontal="center"/>
    </xf>
    <xf numFmtId="49" fontId="25" fillId="5" borderId="35" xfId="3" applyNumberFormat="1" applyFont="1" applyFill="1" applyBorder="1" applyAlignment="1" applyProtection="1">
      <alignment horizontal="center" vertical="center"/>
      <protection locked="0"/>
    </xf>
    <xf numFmtId="49" fontId="25" fillId="5" borderId="35" xfId="0" applyNumberFormat="1" applyFont="1" applyFill="1" applyBorder="1" applyAlignment="1">
      <alignment horizontal="center" vertical="center" wrapText="1"/>
    </xf>
    <xf numFmtId="0" fontId="26" fillId="0" borderId="52" xfId="0" applyFont="1" applyBorder="1" applyAlignment="1">
      <alignment horizontal="center" vertical="center"/>
    </xf>
    <xf numFmtId="0" fontId="26" fillId="3" borderId="4" xfId="0" applyFont="1" applyFill="1" applyBorder="1" applyAlignment="1">
      <alignment horizontal="center" vertical="center"/>
    </xf>
    <xf numFmtId="0" fontId="26" fillId="0" borderId="15" xfId="0" applyFont="1" applyBorder="1" applyAlignment="1">
      <alignment horizontal="center" vertical="center"/>
    </xf>
    <xf numFmtId="0" fontId="26" fillId="15" borderId="15" xfId="0" applyFont="1" applyFill="1" applyBorder="1" applyAlignment="1">
      <alignment horizontal="center" vertical="center"/>
    </xf>
    <xf numFmtId="49" fontId="43" fillId="5" borderId="53" xfId="0" applyNumberFormat="1" applyFont="1" applyFill="1" applyBorder="1" applyAlignment="1">
      <alignment horizontal="center" vertical="top" wrapText="1"/>
    </xf>
    <xf numFmtId="49" fontId="43" fillId="5" borderId="43" xfId="0" applyNumberFormat="1" applyFont="1" applyFill="1" applyBorder="1" applyAlignment="1">
      <alignment horizontal="center" wrapText="1"/>
    </xf>
    <xf numFmtId="49" fontId="43" fillId="5" borderId="43" xfId="0" applyNumberFormat="1" applyFont="1" applyFill="1" applyBorder="1" applyAlignment="1">
      <alignment horizontal="center" vertical="top" wrapText="1"/>
    </xf>
    <xf numFmtId="49" fontId="43" fillId="5" borderId="44" xfId="0" applyNumberFormat="1" applyFont="1" applyFill="1" applyBorder="1" applyAlignment="1">
      <alignment horizontal="center" vertical="top" wrapText="1"/>
    </xf>
    <xf numFmtId="49" fontId="39" fillId="5" borderId="43" xfId="0" applyNumberFormat="1" applyFont="1" applyFill="1" applyBorder="1" applyAlignment="1">
      <alignment horizontal="center" vertical="center" wrapText="1"/>
    </xf>
    <xf numFmtId="49" fontId="40" fillId="5" borderId="49" xfId="0" applyNumberFormat="1" applyFont="1" applyFill="1" applyBorder="1" applyAlignment="1">
      <alignment horizontal="center" vertical="center" wrapText="1"/>
    </xf>
    <xf numFmtId="49" fontId="40" fillId="5" borderId="43" xfId="0" applyNumberFormat="1" applyFont="1" applyFill="1" applyBorder="1" applyAlignment="1">
      <alignment horizontal="center" vertical="center" wrapText="1"/>
    </xf>
    <xf numFmtId="49" fontId="40" fillId="5" borderId="60" xfId="0" applyNumberFormat="1" applyFont="1" applyFill="1" applyBorder="1" applyAlignment="1">
      <alignment horizontal="center" vertical="center" wrapText="1"/>
    </xf>
    <xf numFmtId="49" fontId="6" fillId="5" borderId="53" xfId="0" applyNumberFormat="1" applyFont="1" applyFill="1" applyBorder="1" applyAlignment="1">
      <alignment horizontal="center" vertical="center" wrapText="1"/>
    </xf>
    <xf numFmtId="49" fontId="6" fillId="5" borderId="60" xfId="0" applyNumberFormat="1" applyFont="1" applyFill="1" applyBorder="1" applyAlignment="1">
      <alignment horizontal="center" vertical="center" wrapText="1"/>
    </xf>
    <xf numFmtId="49" fontId="6" fillId="5" borderId="49" xfId="0" applyNumberFormat="1" applyFont="1" applyFill="1" applyBorder="1" applyAlignment="1">
      <alignment horizontal="center" vertical="center" wrapText="1"/>
    </xf>
    <xf numFmtId="49" fontId="6" fillId="5" borderId="44" xfId="0" applyNumberFormat="1" applyFont="1" applyFill="1" applyBorder="1" applyAlignment="1">
      <alignment horizontal="center" vertical="center" wrapText="1"/>
    </xf>
    <xf numFmtId="49" fontId="25" fillId="5" borderId="35" xfId="0" applyNumberFormat="1" applyFont="1" applyFill="1" applyBorder="1" applyAlignment="1">
      <alignment horizontal="center" vertical="center"/>
    </xf>
    <xf numFmtId="49" fontId="55" fillId="5" borderId="53" xfId="0" applyNumberFormat="1" applyFont="1" applyFill="1" applyBorder="1" applyAlignment="1">
      <alignment horizontal="center" vertical="center" wrapText="1"/>
    </xf>
    <xf numFmtId="49" fontId="26" fillId="5" borderId="35" xfId="0" applyNumberFormat="1" applyFont="1" applyFill="1" applyBorder="1" applyAlignment="1">
      <alignment horizontal="center" vertical="center"/>
    </xf>
    <xf numFmtId="164" fontId="39" fillId="5" borderId="43" xfId="0" applyNumberFormat="1" applyFont="1" applyFill="1" applyBorder="1" applyAlignment="1">
      <alignment horizontal="center" vertical="center" wrapText="1"/>
    </xf>
    <xf numFmtId="164" fontId="14" fillId="0" borderId="13" xfId="0" applyNumberFormat="1" applyFont="1" applyBorder="1" applyAlignment="1">
      <alignment horizontal="center" vertical="center" wrapText="1"/>
    </xf>
    <xf numFmtId="0" fontId="14" fillId="0" borderId="15" xfId="3" applyFont="1" applyBorder="1" applyAlignment="1" applyProtection="1">
      <alignment horizontal="center" vertical="center"/>
      <protection locked="0"/>
    </xf>
    <xf numFmtId="164" fontId="14" fillId="0" borderId="5" xfId="3" applyNumberFormat="1" applyFont="1" applyBorder="1" applyAlignment="1" applyProtection="1">
      <alignment horizontal="center" vertical="center"/>
      <protection locked="0"/>
    </xf>
    <xf numFmtId="3" fontId="6" fillId="0" borderId="1" xfId="7" applyNumberFormat="1" applyFont="1" applyBorder="1" applyAlignment="1">
      <alignment horizontal="center" vertical="center"/>
    </xf>
    <xf numFmtId="0" fontId="6" fillId="0" borderId="1" xfId="7" applyFont="1" applyBorder="1" applyAlignment="1">
      <alignment horizontal="center" vertical="center"/>
    </xf>
    <xf numFmtId="0" fontId="43" fillId="0" borderId="14" xfId="0" applyFont="1" applyBorder="1" applyAlignment="1">
      <alignment horizontal="center"/>
    </xf>
    <xf numFmtId="164" fontId="14" fillId="3" borderId="5" xfId="0" applyNumberFormat="1" applyFont="1" applyFill="1" applyBorder="1" applyAlignment="1">
      <alignment horizontal="center" vertical="center"/>
    </xf>
    <xf numFmtId="49" fontId="45" fillId="9" borderId="2" xfId="0" applyNumberFormat="1" applyFont="1" applyFill="1" applyBorder="1" applyAlignment="1">
      <alignment horizontal="center"/>
    </xf>
    <xf numFmtId="0" fontId="24" fillId="0" borderId="1" xfId="0" applyFont="1" applyBorder="1" applyAlignment="1">
      <alignment horizontal="center" vertical="center" wrapText="1"/>
    </xf>
    <xf numFmtId="0" fontId="25" fillId="0" borderId="11" xfId="3" applyFont="1" applyBorder="1" applyAlignment="1" applyProtection="1">
      <alignment horizontal="center" vertical="center"/>
      <protection locked="0"/>
    </xf>
    <xf numFmtId="0" fontId="25" fillId="0" borderId="1" xfId="0" applyFont="1" applyBorder="1" applyAlignment="1">
      <alignment horizontal="center" vertical="center" wrapText="1"/>
    </xf>
    <xf numFmtId="0" fontId="25" fillId="0" borderId="1" xfId="3" applyFont="1" applyBorder="1" applyAlignment="1" applyProtection="1">
      <alignment horizontal="center" vertical="center"/>
      <protection locked="0"/>
    </xf>
    <xf numFmtId="0" fontId="25" fillId="0" borderId="5" xfId="0" applyFont="1" applyBorder="1" applyAlignment="1">
      <alignment horizontal="center" vertical="center" wrapText="1"/>
    </xf>
    <xf numFmtId="0" fontId="25" fillId="0" borderId="5" xfId="3" applyFont="1" applyBorder="1" applyAlignment="1" applyProtection="1">
      <alignment horizontal="center" vertical="center"/>
      <protection locked="0"/>
    </xf>
    <xf numFmtId="0" fontId="24" fillId="0" borderId="11" xfId="3" applyFont="1" applyBorder="1" applyAlignment="1" applyProtection="1">
      <alignment horizontal="center" vertical="center"/>
      <protection locked="0"/>
    </xf>
    <xf numFmtId="0" fontId="14" fillId="0" borderId="11" xfId="0" applyFont="1" applyBorder="1" applyAlignment="1">
      <alignment horizontal="center" vertical="center" wrapText="1"/>
    </xf>
    <xf numFmtId="0" fontId="24" fillId="0" borderId="1" xfId="3" applyFont="1" applyBorder="1" applyAlignment="1" applyProtection="1">
      <alignment horizontal="center" vertical="center"/>
      <protection locked="0"/>
    </xf>
    <xf numFmtId="0" fontId="24" fillId="0" borderId="5" xfId="3" applyFont="1" applyBorder="1" applyAlignment="1" applyProtection="1">
      <alignment horizontal="center" vertical="center"/>
      <protection locked="0"/>
    </xf>
    <xf numFmtId="0" fontId="24" fillId="0" borderId="5" xfId="0" applyFont="1" applyBorder="1" applyAlignment="1">
      <alignment horizontal="center" vertical="center" wrapText="1"/>
    </xf>
    <xf numFmtId="0" fontId="26" fillId="0" borderId="11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25" fillId="0" borderId="31" xfId="3" applyFont="1" applyBorder="1" applyAlignment="1" applyProtection="1">
      <alignment horizontal="center" vertical="center"/>
      <protection locked="0"/>
    </xf>
    <xf numFmtId="0" fontId="26" fillId="0" borderId="31" xfId="0" applyFont="1" applyBorder="1" applyAlignment="1">
      <alignment horizontal="center" vertical="center" wrapText="1"/>
    </xf>
    <xf numFmtId="0" fontId="25" fillId="0" borderId="9" xfId="3" applyFont="1" applyBorder="1" applyAlignment="1" applyProtection="1">
      <alignment horizontal="center" vertical="center"/>
      <protection locked="0"/>
    </xf>
    <xf numFmtId="0" fontId="24" fillId="15" borderId="31" xfId="0" applyFont="1" applyFill="1" applyBorder="1" applyAlignment="1">
      <alignment horizontal="center" vertical="center" wrapText="1"/>
    </xf>
    <xf numFmtId="0" fontId="26" fillId="15" borderId="11" xfId="0" applyFont="1" applyFill="1" applyBorder="1" applyAlignment="1">
      <alignment horizontal="center" vertical="center" wrapText="1"/>
    </xf>
    <xf numFmtId="0" fontId="25" fillId="17" borderId="1" xfId="0" applyFont="1" applyFill="1" applyBorder="1" applyAlignment="1">
      <alignment horizontal="center" vertical="center" wrapText="1"/>
    </xf>
    <xf numFmtId="0" fontId="25" fillId="17" borderId="1" xfId="3" applyFont="1" applyFill="1" applyBorder="1" applyAlignment="1" applyProtection="1">
      <alignment horizontal="center" vertical="center"/>
      <protection locked="0"/>
    </xf>
    <xf numFmtId="0" fontId="26" fillId="15" borderId="1" xfId="0" applyFont="1" applyFill="1" applyBorder="1" applyAlignment="1">
      <alignment horizontal="center" vertical="center"/>
    </xf>
    <xf numFmtId="0" fontId="26" fillId="15" borderId="5" xfId="3" applyFont="1" applyFill="1" applyBorder="1" applyAlignment="1" applyProtection="1">
      <alignment horizontal="center" vertical="center"/>
      <protection locked="0"/>
    </xf>
    <xf numFmtId="0" fontId="25" fillId="17" borderId="9" xfId="0" applyFont="1" applyFill="1" applyBorder="1" applyAlignment="1">
      <alignment horizontal="center" vertical="center" wrapText="1"/>
    </xf>
    <xf numFmtId="0" fontId="25" fillId="18" borderId="9" xfId="0" applyFont="1" applyFill="1" applyBorder="1" applyAlignment="1">
      <alignment horizontal="center" vertical="center"/>
    </xf>
    <xf numFmtId="0" fontId="25" fillId="17" borderId="15" xfId="0" applyFont="1" applyFill="1" applyBorder="1" applyAlignment="1">
      <alignment horizontal="center" vertical="center"/>
    </xf>
    <xf numFmtId="0" fontId="14" fillId="14" borderId="1" xfId="0" applyFont="1" applyFill="1" applyBorder="1" applyAlignment="1">
      <alignment horizontal="center" vertical="center" wrapText="1"/>
    </xf>
    <xf numFmtId="164" fontId="40" fillId="5" borderId="49" xfId="0" applyNumberFormat="1" applyFont="1" applyFill="1" applyBorder="1" applyAlignment="1">
      <alignment horizontal="center" vertical="center" wrapText="1"/>
    </xf>
    <xf numFmtId="164" fontId="26" fillId="5" borderId="35" xfId="0" applyNumberFormat="1" applyFont="1" applyFill="1" applyBorder="1" applyAlignment="1">
      <alignment horizontal="center" vertical="center" wrapText="1"/>
    </xf>
    <xf numFmtId="0" fontId="25" fillId="11" borderId="5" xfId="0" applyFont="1" applyFill="1" applyBorder="1" applyAlignment="1">
      <alignment horizontal="center" vertical="center"/>
    </xf>
    <xf numFmtId="0" fontId="25" fillId="11" borderId="24" xfId="0" applyFont="1" applyFill="1" applyBorder="1" applyAlignment="1">
      <alignment horizontal="center" vertical="center" wrapText="1"/>
    </xf>
    <xf numFmtId="0" fontId="25" fillId="13" borderId="5" xfId="0" applyFont="1" applyFill="1" applyBorder="1" applyAlignment="1">
      <alignment horizontal="center" vertical="center" wrapText="1"/>
    </xf>
    <xf numFmtId="0" fontId="26" fillId="11" borderId="15" xfId="0" applyFont="1" applyFill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26" fillId="11" borderId="1" xfId="0" applyFont="1" applyFill="1" applyBorder="1" applyAlignment="1">
      <alignment horizontal="center" vertical="center"/>
    </xf>
    <xf numFmtId="0" fontId="25" fillId="13" borderId="11" xfId="0" applyFont="1" applyFill="1" applyBorder="1" applyAlignment="1">
      <alignment horizontal="center" vertical="center"/>
    </xf>
    <xf numFmtId="0" fontId="25" fillId="13" borderId="1" xfId="0" applyFont="1" applyFill="1" applyBorder="1" applyAlignment="1">
      <alignment horizontal="center" vertical="center" wrapText="1"/>
    </xf>
    <xf numFmtId="0" fontId="25" fillId="13" borderId="15" xfId="0" applyFont="1" applyFill="1" applyBorder="1" applyAlignment="1">
      <alignment horizontal="center" vertical="center"/>
    </xf>
    <xf numFmtId="0" fontId="14" fillId="16" borderId="5" xfId="0" applyFont="1" applyFill="1" applyBorder="1" applyAlignment="1">
      <alignment horizontal="center" vertical="center" wrapText="1"/>
    </xf>
    <xf numFmtId="0" fontId="24" fillId="0" borderId="11" xfId="0" applyFont="1" applyBorder="1" applyAlignment="1">
      <alignment horizontal="center" vertical="center" wrapText="1"/>
    </xf>
    <xf numFmtId="0" fontId="14" fillId="16" borderId="11" xfId="0" applyFont="1" applyFill="1" applyBorder="1" applyAlignment="1">
      <alignment horizontal="center" vertical="center" wrapText="1"/>
    </xf>
    <xf numFmtId="0" fontId="14" fillId="16" borderId="1" xfId="0" applyFont="1" applyFill="1" applyBorder="1" applyAlignment="1">
      <alignment horizontal="center" vertical="center" wrapText="1"/>
    </xf>
    <xf numFmtId="0" fontId="50" fillId="0" borderId="43" xfId="0" applyFont="1" applyBorder="1" applyAlignment="1">
      <alignment wrapText="1"/>
    </xf>
    <xf numFmtId="164" fontId="24" fillId="0" borderId="6" xfId="0" applyNumberFormat="1" applyFont="1" applyBorder="1" applyAlignment="1">
      <alignment horizontal="center" vertical="center"/>
    </xf>
    <xf numFmtId="164" fontId="24" fillId="0" borderId="5" xfId="0" applyNumberFormat="1" applyFont="1" applyBorder="1" applyAlignment="1">
      <alignment horizontal="center" vertical="center"/>
    </xf>
    <xf numFmtId="0" fontId="25" fillId="0" borderId="9" xfId="0" applyFont="1" applyBorder="1" applyAlignment="1">
      <alignment horizontal="center" vertical="center"/>
    </xf>
    <xf numFmtId="164" fontId="25" fillId="0" borderId="20" xfId="0" applyNumberFormat="1" applyFont="1" applyBorder="1" applyAlignment="1">
      <alignment horizontal="center" vertical="center"/>
    </xf>
    <xf numFmtId="164" fontId="25" fillId="0" borderId="5" xfId="0" applyNumberFormat="1" applyFont="1" applyBorder="1" applyAlignment="1">
      <alignment horizontal="center" vertical="center"/>
    </xf>
    <xf numFmtId="164" fontId="25" fillId="0" borderId="6" xfId="0" applyNumberFormat="1" applyFont="1" applyBorder="1" applyAlignment="1">
      <alignment horizontal="center" vertical="center"/>
    </xf>
    <xf numFmtId="0" fontId="25" fillId="0" borderId="31" xfId="0" applyFont="1" applyBorder="1" applyAlignment="1">
      <alignment horizontal="center" vertical="center"/>
    </xf>
    <xf numFmtId="164" fontId="25" fillId="0" borderId="31" xfId="0" applyNumberFormat="1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top"/>
    </xf>
    <xf numFmtId="0" fontId="24" fillId="0" borderId="1" xfId="0" applyFont="1" applyBorder="1" applyAlignment="1">
      <alignment horizontal="center" vertical="top"/>
    </xf>
    <xf numFmtId="0" fontId="14" fillId="0" borderId="11" xfId="3" applyFont="1" applyBorder="1" applyAlignment="1">
      <alignment horizontal="center" vertical="center"/>
    </xf>
    <xf numFmtId="0" fontId="26" fillId="0" borderId="5" xfId="3" applyFont="1" applyBorder="1" applyAlignment="1">
      <alignment horizontal="center" vertical="center"/>
    </xf>
    <xf numFmtId="0" fontId="24" fillId="3" borderId="57" xfId="0" applyFont="1" applyFill="1" applyBorder="1" applyAlignment="1">
      <alignment horizontal="center" vertical="center"/>
    </xf>
    <xf numFmtId="0" fontId="25" fillId="19" borderId="34" xfId="0" applyFont="1" applyFill="1" applyBorder="1" applyAlignment="1">
      <alignment horizontal="center" vertical="top"/>
    </xf>
    <xf numFmtId="0" fontId="25" fillId="19" borderId="35" xfId="0" applyFont="1" applyFill="1" applyBorder="1" applyAlignment="1">
      <alignment horizontal="left" vertical="top" wrapText="1"/>
    </xf>
    <xf numFmtId="0" fontId="25" fillId="19" borderId="59" xfId="0" applyFont="1" applyFill="1" applyBorder="1" applyAlignment="1">
      <alignment horizontal="center" vertical="center"/>
    </xf>
    <xf numFmtId="0" fontId="25" fillId="19" borderId="2" xfId="0" applyFont="1" applyFill="1" applyBorder="1" applyAlignment="1">
      <alignment horizontal="center" vertical="center"/>
    </xf>
    <xf numFmtId="0" fontId="25" fillId="19" borderId="56" xfId="0" applyFont="1" applyFill="1" applyBorder="1" applyAlignment="1">
      <alignment horizontal="center" vertical="center"/>
    </xf>
    <xf numFmtId="0" fontId="25" fillId="19" borderId="35" xfId="0" applyFont="1" applyFill="1" applyBorder="1" applyAlignment="1">
      <alignment horizontal="center" vertical="center"/>
    </xf>
    <xf numFmtId="49" fontId="25" fillId="19" borderId="35" xfId="0" applyNumberFormat="1" applyFont="1" applyFill="1" applyBorder="1" applyAlignment="1">
      <alignment horizontal="center" vertical="center"/>
    </xf>
    <xf numFmtId="3" fontId="25" fillId="19" borderId="35" xfId="0" applyNumberFormat="1" applyFont="1" applyFill="1" applyBorder="1" applyAlignment="1">
      <alignment horizontal="center" vertical="center"/>
    </xf>
    <xf numFmtId="164" fontId="25" fillId="19" borderId="35" xfId="0" applyNumberFormat="1" applyFont="1" applyFill="1" applyBorder="1" applyAlignment="1">
      <alignment horizontal="center" vertical="center"/>
    </xf>
    <xf numFmtId="0" fontId="62" fillId="8" borderId="1" xfId="8" applyFont="1" applyFill="1" applyBorder="1" applyAlignment="1">
      <alignment vertical="center" wrapText="1"/>
    </xf>
    <xf numFmtId="164" fontId="39" fillId="5" borderId="53" xfId="0" applyNumberFormat="1" applyFont="1" applyFill="1" applyBorder="1" applyAlignment="1">
      <alignment horizontal="center" vertical="center" wrapText="1"/>
    </xf>
    <xf numFmtId="164" fontId="6" fillId="5" borderId="53" xfId="0" applyNumberFormat="1" applyFont="1" applyFill="1" applyBorder="1" applyAlignment="1">
      <alignment horizontal="center" vertical="center" wrapText="1"/>
    </xf>
    <xf numFmtId="0" fontId="64" fillId="0" borderId="35" xfId="0" applyFont="1" applyBorder="1" applyAlignment="1">
      <alignment vertical="center" wrapText="1"/>
    </xf>
    <xf numFmtId="0" fontId="65" fillId="0" borderId="13" xfId="0" applyFont="1" applyBorder="1" applyAlignment="1">
      <alignment horizontal="justify" vertical="center" wrapText="1"/>
    </xf>
    <xf numFmtId="0" fontId="64" fillId="0" borderId="43" xfId="0" applyFont="1" applyBorder="1" applyAlignment="1">
      <alignment wrapText="1"/>
    </xf>
    <xf numFmtId="0" fontId="64" fillId="3" borderId="43" xfId="0" applyFont="1" applyFill="1" applyBorder="1" applyAlignment="1">
      <alignment wrapText="1"/>
    </xf>
    <xf numFmtId="0" fontId="65" fillId="0" borderId="0" xfId="0" applyFont="1" applyAlignment="1">
      <alignment horizontal="justify" vertical="center" wrapText="1"/>
    </xf>
    <xf numFmtId="0" fontId="64" fillId="3" borderId="60" xfId="0" applyFont="1" applyFill="1" applyBorder="1" applyAlignment="1">
      <alignment wrapText="1"/>
    </xf>
    <xf numFmtId="0" fontId="14" fillId="3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25" fillId="3" borderId="9" xfId="3" applyFont="1" applyFill="1" applyBorder="1" applyAlignment="1" applyProtection="1">
      <alignment horizontal="center" vertical="center"/>
      <protection locked="0"/>
    </xf>
    <xf numFmtId="164" fontId="26" fillId="3" borderId="5" xfId="0" applyNumberFormat="1" applyFont="1" applyFill="1" applyBorder="1" applyAlignment="1">
      <alignment horizontal="center" vertical="center"/>
    </xf>
    <xf numFmtId="0" fontId="26" fillId="12" borderId="11" xfId="0" applyFont="1" applyFill="1" applyBorder="1" applyAlignment="1">
      <alignment horizontal="center" vertical="center" wrapText="1"/>
    </xf>
    <xf numFmtId="0" fontId="50" fillId="0" borderId="42" xfId="0" applyFont="1" applyBorder="1" applyAlignment="1">
      <alignment wrapText="1"/>
    </xf>
    <xf numFmtId="0" fontId="26" fillId="11" borderId="11" xfId="0" applyFont="1" applyFill="1" applyBorder="1" applyAlignment="1">
      <alignment horizontal="center" vertical="center"/>
    </xf>
    <xf numFmtId="164" fontId="40" fillId="5" borderId="53" xfId="0" applyNumberFormat="1" applyFont="1" applyFill="1" applyBorder="1" applyAlignment="1">
      <alignment horizontal="center" vertical="center" wrapText="1"/>
    </xf>
    <xf numFmtId="0" fontId="50" fillId="5" borderId="2" xfId="0" applyFont="1" applyFill="1" applyBorder="1" applyAlignment="1">
      <alignment horizontal="justify" wrapText="1"/>
    </xf>
    <xf numFmtId="0" fontId="25" fillId="5" borderId="59" xfId="0" applyFont="1" applyFill="1" applyBorder="1" applyAlignment="1">
      <alignment horizontal="center" vertical="center"/>
    </xf>
    <xf numFmtId="0" fontId="25" fillId="5" borderId="59" xfId="0" applyFont="1" applyFill="1" applyBorder="1" applyAlignment="1">
      <alignment horizontal="center" vertical="center" wrapText="1"/>
    </xf>
    <xf numFmtId="0" fontId="25" fillId="5" borderId="57" xfId="0" applyFont="1" applyFill="1" applyBorder="1" applyAlignment="1">
      <alignment horizontal="center" vertical="center" wrapText="1"/>
    </xf>
    <xf numFmtId="0" fontId="43" fillId="19" borderId="1" xfId="0" applyFont="1" applyFill="1" applyBorder="1" applyAlignment="1">
      <alignment horizontal="center"/>
    </xf>
    <xf numFmtId="0" fontId="14" fillId="3" borderId="10" xfId="3" applyFont="1" applyFill="1" applyBorder="1" applyAlignment="1" applyProtection="1">
      <alignment horizontal="center" vertical="center"/>
      <protection locked="0"/>
    </xf>
    <xf numFmtId="164" fontId="14" fillId="0" borderId="9" xfId="0" applyNumberFormat="1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3" borderId="12" xfId="3" applyFont="1" applyFill="1" applyBorder="1" applyAlignment="1" applyProtection="1">
      <alignment horizontal="center" vertical="center"/>
      <protection locked="0"/>
    </xf>
    <xf numFmtId="164" fontId="14" fillId="0" borderId="48" xfId="0" applyNumberFormat="1" applyFont="1" applyBorder="1" applyAlignment="1">
      <alignment horizontal="center" vertical="center" wrapText="1"/>
    </xf>
    <xf numFmtId="0" fontId="26" fillId="12" borderId="11" xfId="0" applyFont="1" applyFill="1" applyBorder="1" applyAlignment="1">
      <alignment horizontal="center" vertical="center"/>
    </xf>
    <xf numFmtId="49" fontId="5" fillId="5" borderId="43" xfId="0" applyNumberFormat="1" applyFont="1" applyFill="1" applyBorder="1" applyAlignment="1">
      <alignment horizontal="center" vertical="center" wrapText="1"/>
    </xf>
    <xf numFmtId="49" fontId="5" fillId="5" borderId="44" xfId="0" applyNumberFormat="1" applyFont="1" applyFill="1" applyBorder="1" applyAlignment="1">
      <alignment horizontal="center" vertical="center" wrapText="1"/>
    </xf>
    <xf numFmtId="3" fontId="25" fillId="19" borderId="34" xfId="0" applyNumberFormat="1" applyFont="1" applyFill="1" applyBorder="1" applyAlignment="1">
      <alignment horizontal="center" vertical="center"/>
    </xf>
    <xf numFmtId="164" fontId="25" fillId="19" borderId="34" xfId="0" applyNumberFormat="1" applyFont="1" applyFill="1" applyBorder="1" applyAlignment="1">
      <alignment horizontal="center" vertical="center"/>
    </xf>
    <xf numFmtId="3" fontId="45" fillId="5" borderId="56" xfId="0" applyNumberFormat="1" applyFont="1" applyFill="1" applyBorder="1" applyAlignment="1">
      <alignment horizontal="center"/>
    </xf>
    <xf numFmtId="0" fontId="26" fillId="0" borderId="3" xfId="0" applyFont="1" applyBorder="1" applyAlignment="1">
      <alignment horizontal="center" vertical="top"/>
    </xf>
    <xf numFmtId="0" fontId="26" fillId="0" borderId="13" xfId="0" applyFont="1" applyBorder="1" applyAlignment="1">
      <alignment horizontal="center" vertical="top"/>
    </xf>
    <xf numFmtId="0" fontId="25" fillId="0" borderId="13" xfId="0" applyFont="1" applyBorder="1" applyAlignment="1">
      <alignment horizontal="center" vertical="top"/>
    </xf>
    <xf numFmtId="0" fontId="28" fillId="0" borderId="0" xfId="0" applyFont="1" applyBorder="1"/>
    <xf numFmtId="164" fontId="28" fillId="0" borderId="8" xfId="0" applyNumberFormat="1" applyFont="1" applyBorder="1"/>
    <xf numFmtId="0" fontId="28" fillId="0" borderId="8" xfId="0" applyFont="1" applyBorder="1"/>
    <xf numFmtId="0" fontId="15" fillId="0" borderId="0" xfId="0" applyFont="1" applyBorder="1"/>
    <xf numFmtId="0" fontId="15" fillId="0" borderId="0" xfId="0" applyFont="1" applyBorder="1" applyAlignment="1">
      <alignment horizontal="left"/>
    </xf>
    <xf numFmtId="0" fontId="23" fillId="0" borderId="0" xfId="0" applyFont="1" applyBorder="1"/>
    <xf numFmtId="0" fontId="16" fillId="0" borderId="0" xfId="0" applyFont="1" applyBorder="1"/>
    <xf numFmtId="0" fontId="15" fillId="0" borderId="0" xfId="0" applyFont="1" applyBorder="1" applyAlignment="1">
      <alignment vertical="center"/>
    </xf>
    <xf numFmtId="0" fontId="15" fillId="0" borderId="26" xfId="0" applyFont="1" applyBorder="1"/>
    <xf numFmtId="0" fontId="16" fillId="0" borderId="26" xfId="0" applyFont="1" applyBorder="1"/>
    <xf numFmtId="0" fontId="15" fillId="0" borderId="26" xfId="0" applyFont="1" applyBorder="1" applyAlignment="1">
      <alignment vertical="center"/>
    </xf>
    <xf numFmtId="0" fontId="8" fillId="2" borderId="18" xfId="3" applyFont="1" applyFill="1" applyBorder="1" applyAlignment="1" applyProtection="1">
      <alignment horizontal="left" vertical="center"/>
      <protection locked="0"/>
    </xf>
    <xf numFmtId="0" fontId="7" fillId="0" borderId="0" xfId="3" applyFont="1"/>
    <xf numFmtId="0" fontId="0" fillId="0" borderId="0" xfId="0"/>
    <xf numFmtId="0" fontId="35" fillId="2" borderId="0" xfId="3" applyFont="1" applyFill="1" applyAlignment="1" applyProtection="1">
      <alignment horizontal="center" vertical="top"/>
      <protection locked="0"/>
    </xf>
    <xf numFmtId="0" fontId="33" fillId="0" borderId="0" xfId="3" applyFont="1" applyAlignment="1" applyProtection="1">
      <alignment horizontal="center" vertical="center"/>
      <protection locked="0"/>
    </xf>
    <xf numFmtId="0" fontId="31" fillId="0" borderId="0" xfId="3" applyFont="1" applyAlignment="1" applyProtection="1">
      <alignment horizontal="center" vertical="top"/>
      <protection locked="0"/>
    </xf>
    <xf numFmtId="0" fontId="31" fillId="0" borderId="0" xfId="3" applyFont="1" applyAlignment="1" applyProtection="1">
      <alignment horizontal="center" vertical="center"/>
      <protection locked="0"/>
    </xf>
    <xf numFmtId="49" fontId="8" fillId="2" borderId="18" xfId="3" applyNumberFormat="1" applyFont="1" applyFill="1" applyBorder="1" applyAlignment="1" applyProtection="1">
      <alignment horizontal="center" vertical="center"/>
      <protection locked="0"/>
    </xf>
    <xf numFmtId="49" fontId="7" fillId="2" borderId="18" xfId="3" applyNumberFormat="1" applyFont="1" applyFill="1" applyBorder="1" applyAlignment="1" applyProtection="1">
      <alignment horizontal="left" vertical="center"/>
      <protection locked="0"/>
    </xf>
    <xf numFmtId="0" fontId="37" fillId="2" borderId="0" xfId="3" applyFont="1" applyFill="1" applyAlignment="1" applyProtection="1">
      <alignment horizontal="left" vertical="center"/>
      <protection locked="0"/>
    </xf>
    <xf numFmtId="49" fontId="31" fillId="2" borderId="18" xfId="3" applyNumberFormat="1" applyFont="1" applyFill="1" applyBorder="1" applyAlignment="1" applyProtection="1">
      <alignment horizontal="left" vertical="center"/>
      <protection locked="0"/>
    </xf>
    <xf numFmtId="0" fontId="33" fillId="2" borderId="0" xfId="3" applyFont="1" applyFill="1" applyAlignment="1" applyProtection="1">
      <alignment horizontal="left" vertical="center"/>
      <protection locked="0"/>
    </xf>
    <xf numFmtId="0" fontId="17" fillId="2" borderId="18" xfId="3" applyFont="1" applyFill="1" applyBorder="1" applyAlignment="1" applyProtection="1">
      <alignment horizontal="left" vertical="center" wrapText="1"/>
      <protection locked="0"/>
    </xf>
    <xf numFmtId="0" fontId="35" fillId="0" borderId="0" xfId="3" applyFont="1" applyAlignment="1" applyProtection="1">
      <alignment horizontal="left" vertical="top"/>
      <protection locked="0"/>
    </xf>
    <xf numFmtId="14" fontId="7" fillId="2" borderId="18" xfId="3" applyNumberFormat="1" applyFont="1" applyFill="1" applyBorder="1" applyAlignment="1" applyProtection="1">
      <alignment horizontal="left" vertical="center"/>
      <protection locked="0"/>
    </xf>
    <xf numFmtId="0" fontId="7" fillId="2" borderId="18" xfId="3" applyFont="1" applyFill="1" applyBorder="1" applyAlignment="1" applyProtection="1">
      <alignment horizontal="left" vertical="center"/>
      <protection locked="0"/>
    </xf>
    <xf numFmtId="0" fontId="31" fillId="2" borderId="0" xfId="3" applyFont="1" applyFill="1" applyAlignment="1" applyProtection="1">
      <alignment horizontal="right" vertical="center"/>
      <protection locked="0"/>
    </xf>
    <xf numFmtId="49" fontId="7" fillId="2" borderId="0" xfId="3" applyNumberFormat="1" applyFont="1" applyFill="1" applyBorder="1" applyAlignment="1" applyProtection="1">
      <alignment horizontal="left" vertical="center"/>
      <protection locked="0"/>
    </xf>
    <xf numFmtId="0" fontId="1" fillId="0" borderId="0" xfId="3" applyAlignment="1" applyProtection="1">
      <alignment horizontal="left" vertical="center"/>
      <protection locked="0"/>
    </xf>
    <xf numFmtId="0" fontId="4" fillId="0" borderId="0" xfId="3" applyFont="1" applyAlignment="1" applyProtection="1">
      <alignment horizontal="left" vertical="top"/>
      <protection locked="0"/>
    </xf>
    <xf numFmtId="0" fontId="1" fillId="0" borderId="0" xfId="3" applyAlignment="1" applyProtection="1">
      <alignment horizontal="left" vertical="top" wrapText="1"/>
      <protection locked="0"/>
    </xf>
    <xf numFmtId="0" fontId="21" fillId="2" borderId="1" xfId="3" applyFont="1" applyFill="1" applyBorder="1" applyAlignment="1" applyProtection="1">
      <alignment horizontal="center" vertical="center"/>
      <protection locked="0"/>
    </xf>
    <xf numFmtId="0" fontId="11" fillId="2" borderId="1" xfId="3" applyFont="1" applyFill="1" applyBorder="1" applyAlignment="1" applyProtection="1">
      <alignment horizontal="center" vertical="center"/>
      <protection locked="0"/>
    </xf>
    <xf numFmtId="0" fontId="13" fillId="2" borderId="1" xfId="3" applyFont="1" applyFill="1" applyBorder="1" applyAlignment="1" applyProtection="1">
      <alignment horizontal="center" vertical="center"/>
      <protection locked="0"/>
    </xf>
    <xf numFmtId="0" fontId="22" fillId="2" borderId="13" xfId="3" applyFont="1" applyFill="1" applyBorder="1" applyAlignment="1" applyProtection="1">
      <alignment horizontal="center" vertical="center"/>
      <protection locked="0"/>
    </xf>
    <xf numFmtId="0" fontId="22" fillId="2" borderId="17" xfId="3" applyFont="1" applyFill="1" applyBorder="1" applyAlignment="1" applyProtection="1">
      <alignment horizontal="center" vertical="center"/>
      <protection locked="0"/>
    </xf>
    <xf numFmtId="0" fontId="22" fillId="2" borderId="15" xfId="3" applyFont="1" applyFill="1" applyBorder="1" applyAlignment="1" applyProtection="1">
      <alignment horizontal="center" vertical="center"/>
      <protection locked="0"/>
    </xf>
    <xf numFmtId="0" fontId="22" fillId="2" borderId="1" xfId="3" applyFont="1" applyFill="1" applyBorder="1" applyAlignment="1" applyProtection="1">
      <alignment horizontal="center" vertical="center"/>
      <protection locked="0"/>
    </xf>
    <xf numFmtId="0" fontId="26" fillId="0" borderId="1" xfId="3" applyFont="1" applyBorder="1" applyAlignment="1" applyProtection="1">
      <alignment horizontal="center" vertical="center"/>
      <protection locked="0"/>
    </xf>
    <xf numFmtId="0" fontId="21" fillId="2" borderId="13" xfId="3" applyFont="1" applyFill="1" applyBorder="1" applyAlignment="1" applyProtection="1">
      <alignment horizontal="center" vertical="center"/>
      <protection locked="0"/>
    </xf>
    <xf numFmtId="0" fontId="21" fillId="2" borderId="17" xfId="3" applyFont="1" applyFill="1" applyBorder="1" applyAlignment="1" applyProtection="1">
      <alignment horizontal="center" vertical="center"/>
      <protection locked="0"/>
    </xf>
    <xf numFmtId="0" fontId="21" fillId="2" borderId="15" xfId="3" applyFont="1" applyFill="1" applyBorder="1" applyAlignment="1" applyProtection="1">
      <alignment horizontal="center" vertical="center"/>
      <protection locked="0"/>
    </xf>
    <xf numFmtId="0" fontId="21" fillId="0" borderId="1" xfId="3" applyFont="1" applyBorder="1" applyAlignment="1" applyProtection="1">
      <alignment horizontal="center" vertical="center" wrapText="1"/>
      <protection locked="0"/>
    </xf>
    <xf numFmtId="0" fontId="26" fillId="0" borderId="13" xfId="3" applyFont="1" applyBorder="1" applyAlignment="1" applyProtection="1">
      <alignment horizontal="center" vertical="center"/>
      <protection locked="0"/>
    </xf>
    <xf numFmtId="0" fontId="26" fillId="0" borderId="17" xfId="3" applyFont="1" applyBorder="1" applyAlignment="1" applyProtection="1">
      <alignment horizontal="center" vertical="center"/>
      <protection locked="0"/>
    </xf>
    <xf numFmtId="0" fontId="26" fillId="0" borderId="15" xfId="3" applyFont="1" applyBorder="1" applyAlignment="1" applyProtection="1">
      <alignment horizontal="center" vertical="center"/>
      <protection locked="0"/>
    </xf>
    <xf numFmtId="0" fontId="26" fillId="0" borderId="1" xfId="3" applyFont="1" applyBorder="1" applyAlignment="1" applyProtection="1">
      <alignment horizontal="center" vertical="center" wrapText="1"/>
      <protection locked="0"/>
    </xf>
    <xf numFmtId="0" fontId="21" fillId="0" borderId="25" xfId="3" applyFont="1" applyBorder="1" applyAlignment="1" applyProtection="1">
      <alignment horizontal="center" vertical="center" wrapText="1"/>
      <protection locked="0"/>
    </xf>
    <xf numFmtId="0" fontId="21" fillId="0" borderId="26" xfId="3" applyFont="1" applyBorder="1" applyAlignment="1" applyProtection="1">
      <alignment horizontal="center" vertical="center" wrapText="1"/>
      <protection locked="0"/>
    </xf>
    <xf numFmtId="0" fontId="21" fillId="0" borderId="3" xfId="3" applyFont="1" applyBorder="1" applyAlignment="1" applyProtection="1">
      <alignment horizontal="center" vertical="center" wrapText="1"/>
      <protection locked="0"/>
    </xf>
    <xf numFmtId="0" fontId="21" fillId="0" borderId="18" xfId="3" applyFont="1" applyBorder="1" applyAlignment="1" applyProtection="1">
      <alignment horizontal="center" vertical="center" wrapText="1"/>
      <protection locked="0"/>
    </xf>
    <xf numFmtId="0" fontId="20" fillId="0" borderId="0" xfId="3" applyFont="1" applyAlignment="1" applyProtection="1">
      <alignment horizontal="left" vertical="top"/>
      <protection locked="0"/>
    </xf>
    <xf numFmtId="0" fontId="18" fillId="0" borderId="0" xfId="3" applyFont="1" applyAlignment="1" applyProtection="1">
      <alignment horizontal="left" vertical="top"/>
      <protection locked="0"/>
    </xf>
    <xf numFmtId="0" fontId="21" fillId="0" borderId="1" xfId="3" applyFont="1" applyBorder="1" applyAlignment="1" applyProtection="1">
      <alignment horizontal="center" vertical="center"/>
      <protection locked="0"/>
    </xf>
    <xf numFmtId="0" fontId="21" fillId="0" borderId="0" xfId="3" applyFont="1"/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center" textRotation="90"/>
    </xf>
    <xf numFmtId="0" fontId="11" fillId="0" borderId="21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 textRotation="90"/>
    </xf>
    <xf numFmtId="0" fontId="10" fillId="0" borderId="6" xfId="0" applyFont="1" applyBorder="1" applyAlignment="1">
      <alignment horizontal="center" vertical="center" textRotation="90"/>
    </xf>
    <xf numFmtId="0" fontId="11" fillId="0" borderId="0" xfId="0" applyFont="1" applyAlignment="1">
      <alignment horizontal="center" textRotation="90" wrapText="1" shrinkToFit="1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1" fillId="0" borderId="25" xfId="0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0" fontId="14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0" fontId="9" fillId="0" borderId="0" xfId="0" applyFont="1" applyAlignment="1">
      <alignment vertical="top" wrapText="1"/>
    </xf>
    <xf numFmtId="0" fontId="5" fillId="0" borderId="19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0" fillId="0" borderId="5" xfId="0" applyFont="1" applyBorder="1" applyAlignment="1">
      <alignment horizontal="center" vertical="center" textRotation="90"/>
    </xf>
    <xf numFmtId="0" fontId="10" fillId="0" borderId="10" xfId="0" applyFont="1" applyBorder="1" applyAlignment="1">
      <alignment horizontal="center" vertical="distributed" textRotation="90"/>
    </xf>
    <xf numFmtId="0" fontId="10" fillId="0" borderId="12" xfId="0" applyFont="1" applyBorder="1" applyAlignment="1">
      <alignment horizontal="center" vertical="distributed" textRotation="90"/>
    </xf>
    <xf numFmtId="0" fontId="24" fillId="0" borderId="1" xfId="0" applyFont="1" applyBorder="1" applyAlignment="1">
      <alignment horizontal="center" wrapText="1"/>
    </xf>
    <xf numFmtId="0" fontId="26" fillId="15" borderId="5" xfId="0" applyFont="1" applyFill="1" applyBorder="1" applyAlignment="1">
      <alignment horizontal="center" vertical="center" wrapText="1"/>
    </xf>
    <xf numFmtId="0" fontId="26" fillId="15" borderId="11" xfId="0" applyFont="1" applyFill="1" applyBorder="1" applyAlignment="1">
      <alignment horizontal="center" vertical="center" wrapText="1"/>
    </xf>
    <xf numFmtId="0" fontId="26" fillId="11" borderId="5" xfId="0" applyFont="1" applyFill="1" applyBorder="1" applyAlignment="1">
      <alignment horizontal="center" vertical="center" wrapText="1"/>
    </xf>
    <xf numFmtId="0" fontId="26" fillId="11" borderId="1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6" fillId="11" borderId="5" xfId="0" applyFont="1" applyFill="1" applyBorder="1" applyAlignment="1">
      <alignment horizontal="center" vertical="center"/>
    </xf>
    <xf numFmtId="0" fontId="26" fillId="11" borderId="11" xfId="0" applyFont="1" applyFill="1" applyBorder="1" applyAlignment="1">
      <alignment horizontal="center" vertical="center"/>
    </xf>
    <xf numFmtId="0" fontId="24" fillId="0" borderId="5" xfId="0" applyFont="1" applyBorder="1" applyAlignment="1">
      <alignment horizontal="center" vertical="center" textRotation="90" wrapText="1"/>
    </xf>
    <xf numFmtId="0" fontId="24" fillId="0" borderId="6" xfId="0" applyFont="1" applyBorder="1" applyAlignment="1">
      <alignment horizontal="center" vertical="center" textRotation="90" wrapText="1"/>
    </xf>
    <xf numFmtId="0" fontId="24" fillId="0" borderId="11" xfId="0" applyFont="1" applyBorder="1" applyAlignment="1">
      <alignment horizontal="center" vertical="center" textRotation="90" wrapText="1"/>
    </xf>
    <xf numFmtId="0" fontId="24" fillId="0" borderId="25" xfId="0" applyFont="1" applyBorder="1" applyAlignment="1">
      <alignment horizontal="center" vertical="top"/>
    </xf>
    <xf numFmtId="0" fontId="24" fillId="0" borderId="26" xfId="0" applyFont="1" applyBorder="1" applyAlignment="1">
      <alignment horizontal="center" vertical="top"/>
    </xf>
    <xf numFmtId="0" fontId="24" fillId="0" borderId="8" xfId="0" applyFont="1" applyBorder="1" applyAlignment="1">
      <alignment horizontal="center" vertical="top"/>
    </xf>
    <xf numFmtId="0" fontId="24" fillId="0" borderId="0" xfId="0" applyFont="1" applyAlignment="1">
      <alignment horizontal="center" vertical="top"/>
    </xf>
    <xf numFmtId="0" fontId="24" fillId="0" borderId="1" xfId="0" applyFont="1" applyBorder="1" applyAlignment="1">
      <alignment horizontal="center" vertical="center" textRotation="90"/>
    </xf>
    <xf numFmtId="0" fontId="24" fillId="0" borderId="1" xfId="0" applyFont="1" applyBorder="1" applyAlignment="1">
      <alignment horizontal="left" vertical="center" wrapText="1"/>
    </xf>
    <xf numFmtId="0" fontId="24" fillId="0" borderId="1" xfId="0" applyFont="1" applyBorder="1" applyAlignment="1">
      <alignment horizontal="center" textRotation="90" wrapText="1"/>
    </xf>
    <xf numFmtId="0" fontId="24" fillId="0" borderId="1" xfId="0" applyFont="1" applyBorder="1" applyAlignment="1">
      <alignment horizontal="center" vertical="center" wrapText="1"/>
    </xf>
    <xf numFmtId="0" fontId="25" fillId="3" borderId="8" xfId="0" applyFont="1" applyFill="1" applyBorder="1" applyAlignment="1">
      <alignment horizontal="left" vertical="top" wrapText="1"/>
    </xf>
    <xf numFmtId="0" fontId="25" fillId="3" borderId="0" xfId="0" applyFont="1" applyFill="1" applyAlignment="1">
      <alignment horizontal="left" vertical="top" wrapText="1"/>
    </xf>
    <xf numFmtId="0" fontId="25" fillId="3" borderId="47" xfId="0" applyFont="1" applyFill="1" applyBorder="1" applyAlignment="1">
      <alignment horizontal="left" vertical="top" wrapText="1"/>
    </xf>
    <xf numFmtId="0" fontId="25" fillId="3" borderId="0" xfId="0" applyFont="1" applyFill="1" applyBorder="1" applyAlignment="1">
      <alignment horizontal="left" vertical="top" wrapText="1"/>
    </xf>
    <xf numFmtId="0" fontId="25" fillId="3" borderId="12" xfId="0" applyFont="1" applyFill="1" applyBorder="1" applyAlignment="1">
      <alignment horizontal="left" vertical="center" wrapText="1"/>
    </xf>
    <xf numFmtId="0" fontId="25" fillId="3" borderId="1" xfId="0" applyFont="1" applyFill="1" applyBorder="1" applyAlignment="1">
      <alignment horizontal="left" vertical="center" wrapText="1"/>
    </xf>
    <xf numFmtId="0" fontId="25" fillId="3" borderId="27" xfId="0" applyFont="1" applyFill="1" applyBorder="1" applyAlignment="1">
      <alignment horizontal="left" vertical="center" wrapText="1"/>
    </xf>
    <xf numFmtId="0" fontId="25" fillId="3" borderId="5" xfId="0" applyFont="1" applyFill="1" applyBorder="1" applyAlignment="1">
      <alignment horizontal="left" vertical="center" wrapText="1"/>
    </xf>
    <xf numFmtId="0" fontId="25" fillId="3" borderId="10" xfId="0" applyFont="1" applyFill="1" applyBorder="1" applyAlignment="1">
      <alignment horizontal="left" vertical="center" wrapText="1"/>
    </xf>
    <xf numFmtId="0" fontId="25" fillId="3" borderId="9" xfId="0" applyFont="1" applyFill="1" applyBorder="1" applyAlignment="1">
      <alignment horizontal="left" vertical="center" wrapText="1"/>
    </xf>
    <xf numFmtId="0" fontId="25" fillId="3" borderId="16" xfId="0" applyFont="1" applyFill="1" applyBorder="1" applyAlignment="1">
      <alignment horizontal="left" vertical="center" wrapText="1"/>
    </xf>
    <xf numFmtId="0" fontId="25" fillId="3" borderId="17" xfId="0" applyFont="1" applyFill="1" applyBorder="1" applyAlignment="1">
      <alignment horizontal="left" vertical="center" wrapText="1"/>
    </xf>
    <xf numFmtId="0" fontId="25" fillId="3" borderId="15" xfId="0" applyFont="1" applyFill="1" applyBorder="1" applyAlignment="1">
      <alignment horizontal="left" vertical="center" wrapText="1"/>
    </xf>
  </cellXfs>
  <cellStyles count="9">
    <cellStyle name="Обычный" xfId="0" builtinId="0"/>
    <cellStyle name="Обычный 2" xfId="1" xr:uid="{00000000-0005-0000-0000-000001000000}"/>
    <cellStyle name="Обычный 2 2" xfId="4" xr:uid="{00000000-0005-0000-0000-000002000000}"/>
    <cellStyle name="Обычный 3" xfId="2" xr:uid="{00000000-0005-0000-0000-000003000000}"/>
    <cellStyle name="Обычный 3 2" xfId="5" xr:uid="{00000000-0005-0000-0000-000004000000}"/>
    <cellStyle name="Обычный 3 2 2" xfId="7" xr:uid="{00000000-0005-0000-0000-000005000000}"/>
    <cellStyle name="Обычный 4" xfId="3" xr:uid="{00000000-0005-0000-0000-000006000000}"/>
    <cellStyle name="Обычный 5" xfId="6" xr:uid="{00000000-0005-0000-0000-000007000000}"/>
    <cellStyle name="Обычный 6" xfId="8" xr:uid="{5730F1A4-AF8E-4327-AFBB-6D055FFE3A67}"/>
  </cellStyles>
  <dxfs count="0"/>
  <tableStyles count="0" defaultTableStyle="TableStyleMedium2" defaultPivotStyle="PivotStyleLight16"/>
  <colors>
    <mruColors>
      <color rgb="FF99FF99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0</xdr:row>
      <xdr:rowOff>47625</xdr:rowOff>
    </xdr:from>
    <xdr:to>
      <xdr:col>4</xdr:col>
      <xdr:colOff>0</xdr:colOff>
      <xdr:row>4</xdr:row>
      <xdr:rowOff>38100</xdr:rowOff>
    </xdr:to>
    <xdr:pic>
      <xdr:nvPicPr>
        <xdr:cNvPr id="2" name="Рисунок 2" descr="значок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47625"/>
          <a:ext cx="93345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Right="0"/>
  </sheetPr>
  <dimension ref="A1:BJ58"/>
  <sheetViews>
    <sheetView view="pageBreakPreview" zoomScale="70" zoomScaleNormal="70" zoomScaleSheetLayoutView="70" workbookViewId="0">
      <selection activeCell="AT24" sqref="AT24"/>
    </sheetView>
  </sheetViews>
  <sheetFormatPr defaultColWidth="14.6640625" defaultRowHeight="13.5" customHeight="1" x14ac:dyDescent="0.15"/>
  <cols>
    <col min="1" max="3" width="3.33203125" style="1" customWidth="1"/>
    <col min="4" max="4" width="10.5" style="1" customWidth="1"/>
    <col min="5" max="33" width="3.33203125" style="1" customWidth="1"/>
    <col min="34" max="34" width="9" style="1" customWidth="1"/>
    <col min="35" max="47" width="3.33203125" style="1" customWidth="1"/>
    <col min="48" max="48" width="1.83203125" style="1" customWidth="1"/>
    <col min="49" max="49" width="3" style="1" customWidth="1"/>
    <col min="50" max="50" width="2.5" style="1" customWidth="1"/>
    <col min="51" max="51" width="3.1640625" style="1" customWidth="1"/>
    <col min="52" max="52" width="2.6640625" style="1" customWidth="1"/>
    <col min="53" max="54" width="3" style="1" customWidth="1"/>
    <col min="55" max="55" width="2.5" style="1" customWidth="1"/>
    <col min="56" max="56" width="1.83203125" style="1" customWidth="1"/>
    <col min="57" max="57" width="2.83203125" style="1" customWidth="1"/>
    <col min="58" max="58" width="2.33203125" style="1" customWidth="1"/>
    <col min="59" max="59" width="1.1640625" style="1" customWidth="1"/>
    <col min="60" max="60" width="2" style="1" customWidth="1"/>
    <col min="61" max="61" width="1.83203125" style="1" customWidth="1"/>
    <col min="62" max="62" width="1" style="1" customWidth="1"/>
    <col min="63" max="256" width="14.6640625" style="1"/>
    <col min="257" max="259" width="3.33203125" style="1" customWidth="1"/>
    <col min="260" max="260" width="10.5" style="1" customWidth="1"/>
    <col min="261" max="289" width="3.33203125" style="1" customWidth="1"/>
    <col min="290" max="290" width="9" style="1" customWidth="1"/>
    <col min="291" max="303" width="3.33203125" style="1" customWidth="1"/>
    <col min="304" max="304" width="1.83203125" style="1" customWidth="1"/>
    <col min="305" max="305" width="3" style="1" customWidth="1"/>
    <col min="306" max="306" width="2.5" style="1" customWidth="1"/>
    <col min="307" max="307" width="3.1640625" style="1" customWidth="1"/>
    <col min="308" max="308" width="2.6640625" style="1" customWidth="1"/>
    <col min="309" max="310" width="3" style="1" customWidth="1"/>
    <col min="311" max="311" width="2.5" style="1" customWidth="1"/>
    <col min="312" max="312" width="1.83203125" style="1" customWidth="1"/>
    <col min="313" max="313" width="2.83203125" style="1" customWidth="1"/>
    <col min="314" max="314" width="2.33203125" style="1" customWidth="1"/>
    <col min="315" max="315" width="1.1640625" style="1" customWidth="1"/>
    <col min="316" max="316" width="2" style="1" customWidth="1"/>
    <col min="317" max="317" width="1.83203125" style="1" customWidth="1"/>
    <col min="318" max="318" width="1" style="1" customWidth="1"/>
    <col min="319" max="512" width="14.6640625" style="1"/>
    <col min="513" max="515" width="3.33203125" style="1" customWidth="1"/>
    <col min="516" max="516" width="10.5" style="1" customWidth="1"/>
    <col min="517" max="545" width="3.33203125" style="1" customWidth="1"/>
    <col min="546" max="546" width="9" style="1" customWidth="1"/>
    <col min="547" max="559" width="3.33203125" style="1" customWidth="1"/>
    <col min="560" max="560" width="1.83203125" style="1" customWidth="1"/>
    <col min="561" max="561" width="3" style="1" customWidth="1"/>
    <col min="562" max="562" width="2.5" style="1" customWidth="1"/>
    <col min="563" max="563" width="3.1640625" style="1" customWidth="1"/>
    <col min="564" max="564" width="2.6640625" style="1" customWidth="1"/>
    <col min="565" max="566" width="3" style="1" customWidth="1"/>
    <col min="567" max="567" width="2.5" style="1" customWidth="1"/>
    <col min="568" max="568" width="1.83203125" style="1" customWidth="1"/>
    <col min="569" max="569" width="2.83203125" style="1" customWidth="1"/>
    <col min="570" max="570" width="2.33203125" style="1" customWidth="1"/>
    <col min="571" max="571" width="1.1640625" style="1" customWidth="1"/>
    <col min="572" max="572" width="2" style="1" customWidth="1"/>
    <col min="573" max="573" width="1.83203125" style="1" customWidth="1"/>
    <col min="574" max="574" width="1" style="1" customWidth="1"/>
    <col min="575" max="768" width="14.6640625" style="1"/>
    <col min="769" max="771" width="3.33203125" style="1" customWidth="1"/>
    <col min="772" max="772" width="10.5" style="1" customWidth="1"/>
    <col min="773" max="801" width="3.33203125" style="1" customWidth="1"/>
    <col min="802" max="802" width="9" style="1" customWidth="1"/>
    <col min="803" max="815" width="3.33203125" style="1" customWidth="1"/>
    <col min="816" max="816" width="1.83203125" style="1" customWidth="1"/>
    <col min="817" max="817" width="3" style="1" customWidth="1"/>
    <col min="818" max="818" width="2.5" style="1" customWidth="1"/>
    <col min="819" max="819" width="3.1640625" style="1" customWidth="1"/>
    <col min="820" max="820" width="2.6640625" style="1" customWidth="1"/>
    <col min="821" max="822" width="3" style="1" customWidth="1"/>
    <col min="823" max="823" width="2.5" style="1" customWidth="1"/>
    <col min="824" max="824" width="1.83203125" style="1" customWidth="1"/>
    <col min="825" max="825" width="2.83203125" style="1" customWidth="1"/>
    <col min="826" max="826" width="2.33203125" style="1" customWidth="1"/>
    <col min="827" max="827" width="1.1640625" style="1" customWidth="1"/>
    <col min="828" max="828" width="2" style="1" customWidth="1"/>
    <col min="829" max="829" width="1.83203125" style="1" customWidth="1"/>
    <col min="830" max="830" width="1" style="1" customWidth="1"/>
    <col min="831" max="1024" width="14.6640625" style="1"/>
    <col min="1025" max="1027" width="3.33203125" style="1" customWidth="1"/>
    <col min="1028" max="1028" width="10.5" style="1" customWidth="1"/>
    <col min="1029" max="1057" width="3.33203125" style="1" customWidth="1"/>
    <col min="1058" max="1058" width="9" style="1" customWidth="1"/>
    <col min="1059" max="1071" width="3.33203125" style="1" customWidth="1"/>
    <col min="1072" max="1072" width="1.83203125" style="1" customWidth="1"/>
    <col min="1073" max="1073" width="3" style="1" customWidth="1"/>
    <col min="1074" max="1074" width="2.5" style="1" customWidth="1"/>
    <col min="1075" max="1075" width="3.1640625" style="1" customWidth="1"/>
    <col min="1076" max="1076" width="2.6640625" style="1" customWidth="1"/>
    <col min="1077" max="1078" width="3" style="1" customWidth="1"/>
    <col min="1079" max="1079" width="2.5" style="1" customWidth="1"/>
    <col min="1080" max="1080" width="1.83203125" style="1" customWidth="1"/>
    <col min="1081" max="1081" width="2.83203125" style="1" customWidth="1"/>
    <col min="1082" max="1082" width="2.33203125" style="1" customWidth="1"/>
    <col min="1083" max="1083" width="1.1640625" style="1" customWidth="1"/>
    <col min="1084" max="1084" width="2" style="1" customWidth="1"/>
    <col min="1085" max="1085" width="1.83203125" style="1" customWidth="1"/>
    <col min="1086" max="1086" width="1" style="1" customWidth="1"/>
    <col min="1087" max="1280" width="14.6640625" style="1"/>
    <col min="1281" max="1283" width="3.33203125" style="1" customWidth="1"/>
    <col min="1284" max="1284" width="10.5" style="1" customWidth="1"/>
    <col min="1285" max="1313" width="3.33203125" style="1" customWidth="1"/>
    <col min="1314" max="1314" width="9" style="1" customWidth="1"/>
    <col min="1315" max="1327" width="3.33203125" style="1" customWidth="1"/>
    <col min="1328" max="1328" width="1.83203125" style="1" customWidth="1"/>
    <col min="1329" max="1329" width="3" style="1" customWidth="1"/>
    <col min="1330" max="1330" width="2.5" style="1" customWidth="1"/>
    <col min="1331" max="1331" width="3.1640625" style="1" customWidth="1"/>
    <col min="1332" max="1332" width="2.6640625" style="1" customWidth="1"/>
    <col min="1333" max="1334" width="3" style="1" customWidth="1"/>
    <col min="1335" max="1335" width="2.5" style="1" customWidth="1"/>
    <col min="1336" max="1336" width="1.83203125" style="1" customWidth="1"/>
    <col min="1337" max="1337" width="2.83203125" style="1" customWidth="1"/>
    <col min="1338" max="1338" width="2.33203125" style="1" customWidth="1"/>
    <col min="1339" max="1339" width="1.1640625" style="1" customWidth="1"/>
    <col min="1340" max="1340" width="2" style="1" customWidth="1"/>
    <col min="1341" max="1341" width="1.83203125" style="1" customWidth="1"/>
    <col min="1342" max="1342" width="1" style="1" customWidth="1"/>
    <col min="1343" max="1536" width="14.6640625" style="1"/>
    <col min="1537" max="1539" width="3.33203125" style="1" customWidth="1"/>
    <col min="1540" max="1540" width="10.5" style="1" customWidth="1"/>
    <col min="1541" max="1569" width="3.33203125" style="1" customWidth="1"/>
    <col min="1570" max="1570" width="9" style="1" customWidth="1"/>
    <col min="1571" max="1583" width="3.33203125" style="1" customWidth="1"/>
    <col min="1584" max="1584" width="1.83203125" style="1" customWidth="1"/>
    <col min="1585" max="1585" width="3" style="1" customWidth="1"/>
    <col min="1586" max="1586" width="2.5" style="1" customWidth="1"/>
    <col min="1587" max="1587" width="3.1640625" style="1" customWidth="1"/>
    <col min="1588" max="1588" width="2.6640625" style="1" customWidth="1"/>
    <col min="1589" max="1590" width="3" style="1" customWidth="1"/>
    <col min="1591" max="1591" width="2.5" style="1" customWidth="1"/>
    <col min="1592" max="1592" width="1.83203125" style="1" customWidth="1"/>
    <col min="1593" max="1593" width="2.83203125" style="1" customWidth="1"/>
    <col min="1594" max="1594" width="2.33203125" style="1" customWidth="1"/>
    <col min="1595" max="1595" width="1.1640625" style="1" customWidth="1"/>
    <col min="1596" max="1596" width="2" style="1" customWidth="1"/>
    <col min="1597" max="1597" width="1.83203125" style="1" customWidth="1"/>
    <col min="1598" max="1598" width="1" style="1" customWidth="1"/>
    <col min="1599" max="1792" width="14.6640625" style="1"/>
    <col min="1793" max="1795" width="3.33203125" style="1" customWidth="1"/>
    <col min="1796" max="1796" width="10.5" style="1" customWidth="1"/>
    <col min="1797" max="1825" width="3.33203125" style="1" customWidth="1"/>
    <col min="1826" max="1826" width="9" style="1" customWidth="1"/>
    <col min="1827" max="1839" width="3.33203125" style="1" customWidth="1"/>
    <col min="1840" max="1840" width="1.83203125" style="1" customWidth="1"/>
    <col min="1841" max="1841" width="3" style="1" customWidth="1"/>
    <col min="1842" max="1842" width="2.5" style="1" customWidth="1"/>
    <col min="1843" max="1843" width="3.1640625" style="1" customWidth="1"/>
    <col min="1844" max="1844" width="2.6640625" style="1" customWidth="1"/>
    <col min="1845" max="1846" width="3" style="1" customWidth="1"/>
    <col min="1847" max="1847" width="2.5" style="1" customWidth="1"/>
    <col min="1848" max="1848" width="1.83203125" style="1" customWidth="1"/>
    <col min="1849" max="1849" width="2.83203125" style="1" customWidth="1"/>
    <col min="1850" max="1850" width="2.33203125" style="1" customWidth="1"/>
    <col min="1851" max="1851" width="1.1640625" style="1" customWidth="1"/>
    <col min="1852" max="1852" width="2" style="1" customWidth="1"/>
    <col min="1853" max="1853" width="1.83203125" style="1" customWidth="1"/>
    <col min="1854" max="1854" width="1" style="1" customWidth="1"/>
    <col min="1855" max="2048" width="14.6640625" style="1"/>
    <col min="2049" max="2051" width="3.33203125" style="1" customWidth="1"/>
    <col min="2052" max="2052" width="10.5" style="1" customWidth="1"/>
    <col min="2053" max="2081" width="3.33203125" style="1" customWidth="1"/>
    <col min="2082" max="2082" width="9" style="1" customWidth="1"/>
    <col min="2083" max="2095" width="3.33203125" style="1" customWidth="1"/>
    <col min="2096" max="2096" width="1.83203125" style="1" customWidth="1"/>
    <col min="2097" max="2097" width="3" style="1" customWidth="1"/>
    <col min="2098" max="2098" width="2.5" style="1" customWidth="1"/>
    <col min="2099" max="2099" width="3.1640625" style="1" customWidth="1"/>
    <col min="2100" max="2100" width="2.6640625" style="1" customWidth="1"/>
    <col min="2101" max="2102" width="3" style="1" customWidth="1"/>
    <col min="2103" max="2103" width="2.5" style="1" customWidth="1"/>
    <col min="2104" max="2104" width="1.83203125" style="1" customWidth="1"/>
    <col min="2105" max="2105" width="2.83203125" style="1" customWidth="1"/>
    <col min="2106" max="2106" width="2.33203125" style="1" customWidth="1"/>
    <col min="2107" max="2107" width="1.1640625" style="1" customWidth="1"/>
    <col min="2108" max="2108" width="2" style="1" customWidth="1"/>
    <col min="2109" max="2109" width="1.83203125" style="1" customWidth="1"/>
    <col min="2110" max="2110" width="1" style="1" customWidth="1"/>
    <col min="2111" max="2304" width="14.6640625" style="1"/>
    <col min="2305" max="2307" width="3.33203125" style="1" customWidth="1"/>
    <col min="2308" max="2308" width="10.5" style="1" customWidth="1"/>
    <col min="2309" max="2337" width="3.33203125" style="1" customWidth="1"/>
    <col min="2338" max="2338" width="9" style="1" customWidth="1"/>
    <col min="2339" max="2351" width="3.33203125" style="1" customWidth="1"/>
    <col min="2352" max="2352" width="1.83203125" style="1" customWidth="1"/>
    <col min="2353" max="2353" width="3" style="1" customWidth="1"/>
    <col min="2354" max="2354" width="2.5" style="1" customWidth="1"/>
    <col min="2355" max="2355" width="3.1640625" style="1" customWidth="1"/>
    <col min="2356" max="2356" width="2.6640625" style="1" customWidth="1"/>
    <col min="2357" max="2358" width="3" style="1" customWidth="1"/>
    <col min="2359" max="2359" width="2.5" style="1" customWidth="1"/>
    <col min="2360" max="2360" width="1.83203125" style="1" customWidth="1"/>
    <col min="2361" max="2361" width="2.83203125" style="1" customWidth="1"/>
    <col min="2362" max="2362" width="2.33203125" style="1" customWidth="1"/>
    <col min="2363" max="2363" width="1.1640625" style="1" customWidth="1"/>
    <col min="2364" max="2364" width="2" style="1" customWidth="1"/>
    <col min="2365" max="2365" width="1.83203125" style="1" customWidth="1"/>
    <col min="2366" max="2366" width="1" style="1" customWidth="1"/>
    <col min="2367" max="2560" width="14.6640625" style="1"/>
    <col min="2561" max="2563" width="3.33203125" style="1" customWidth="1"/>
    <col min="2564" max="2564" width="10.5" style="1" customWidth="1"/>
    <col min="2565" max="2593" width="3.33203125" style="1" customWidth="1"/>
    <col min="2594" max="2594" width="9" style="1" customWidth="1"/>
    <col min="2595" max="2607" width="3.33203125" style="1" customWidth="1"/>
    <col min="2608" max="2608" width="1.83203125" style="1" customWidth="1"/>
    <col min="2609" max="2609" width="3" style="1" customWidth="1"/>
    <col min="2610" max="2610" width="2.5" style="1" customWidth="1"/>
    <col min="2611" max="2611" width="3.1640625" style="1" customWidth="1"/>
    <col min="2612" max="2612" width="2.6640625" style="1" customWidth="1"/>
    <col min="2613" max="2614" width="3" style="1" customWidth="1"/>
    <col min="2615" max="2615" width="2.5" style="1" customWidth="1"/>
    <col min="2616" max="2616" width="1.83203125" style="1" customWidth="1"/>
    <col min="2617" max="2617" width="2.83203125" style="1" customWidth="1"/>
    <col min="2618" max="2618" width="2.33203125" style="1" customWidth="1"/>
    <col min="2619" max="2619" width="1.1640625" style="1" customWidth="1"/>
    <col min="2620" max="2620" width="2" style="1" customWidth="1"/>
    <col min="2621" max="2621" width="1.83203125" style="1" customWidth="1"/>
    <col min="2622" max="2622" width="1" style="1" customWidth="1"/>
    <col min="2623" max="2816" width="14.6640625" style="1"/>
    <col min="2817" max="2819" width="3.33203125" style="1" customWidth="1"/>
    <col min="2820" max="2820" width="10.5" style="1" customWidth="1"/>
    <col min="2821" max="2849" width="3.33203125" style="1" customWidth="1"/>
    <col min="2850" max="2850" width="9" style="1" customWidth="1"/>
    <col min="2851" max="2863" width="3.33203125" style="1" customWidth="1"/>
    <col min="2864" max="2864" width="1.83203125" style="1" customWidth="1"/>
    <col min="2865" max="2865" width="3" style="1" customWidth="1"/>
    <col min="2866" max="2866" width="2.5" style="1" customWidth="1"/>
    <col min="2867" max="2867" width="3.1640625" style="1" customWidth="1"/>
    <col min="2868" max="2868" width="2.6640625" style="1" customWidth="1"/>
    <col min="2869" max="2870" width="3" style="1" customWidth="1"/>
    <col min="2871" max="2871" width="2.5" style="1" customWidth="1"/>
    <col min="2872" max="2872" width="1.83203125" style="1" customWidth="1"/>
    <col min="2873" max="2873" width="2.83203125" style="1" customWidth="1"/>
    <col min="2874" max="2874" width="2.33203125" style="1" customWidth="1"/>
    <col min="2875" max="2875" width="1.1640625" style="1" customWidth="1"/>
    <col min="2876" max="2876" width="2" style="1" customWidth="1"/>
    <col min="2877" max="2877" width="1.83203125" style="1" customWidth="1"/>
    <col min="2878" max="2878" width="1" style="1" customWidth="1"/>
    <col min="2879" max="3072" width="14.6640625" style="1"/>
    <col min="3073" max="3075" width="3.33203125" style="1" customWidth="1"/>
    <col min="3076" max="3076" width="10.5" style="1" customWidth="1"/>
    <col min="3077" max="3105" width="3.33203125" style="1" customWidth="1"/>
    <col min="3106" max="3106" width="9" style="1" customWidth="1"/>
    <col min="3107" max="3119" width="3.33203125" style="1" customWidth="1"/>
    <col min="3120" max="3120" width="1.83203125" style="1" customWidth="1"/>
    <col min="3121" max="3121" width="3" style="1" customWidth="1"/>
    <col min="3122" max="3122" width="2.5" style="1" customWidth="1"/>
    <col min="3123" max="3123" width="3.1640625" style="1" customWidth="1"/>
    <col min="3124" max="3124" width="2.6640625" style="1" customWidth="1"/>
    <col min="3125" max="3126" width="3" style="1" customWidth="1"/>
    <col min="3127" max="3127" width="2.5" style="1" customWidth="1"/>
    <col min="3128" max="3128" width="1.83203125" style="1" customWidth="1"/>
    <col min="3129" max="3129" width="2.83203125" style="1" customWidth="1"/>
    <col min="3130" max="3130" width="2.33203125" style="1" customWidth="1"/>
    <col min="3131" max="3131" width="1.1640625" style="1" customWidth="1"/>
    <col min="3132" max="3132" width="2" style="1" customWidth="1"/>
    <col min="3133" max="3133" width="1.83203125" style="1" customWidth="1"/>
    <col min="3134" max="3134" width="1" style="1" customWidth="1"/>
    <col min="3135" max="3328" width="14.6640625" style="1"/>
    <col min="3329" max="3331" width="3.33203125" style="1" customWidth="1"/>
    <col min="3332" max="3332" width="10.5" style="1" customWidth="1"/>
    <col min="3333" max="3361" width="3.33203125" style="1" customWidth="1"/>
    <col min="3362" max="3362" width="9" style="1" customWidth="1"/>
    <col min="3363" max="3375" width="3.33203125" style="1" customWidth="1"/>
    <col min="3376" max="3376" width="1.83203125" style="1" customWidth="1"/>
    <col min="3377" max="3377" width="3" style="1" customWidth="1"/>
    <col min="3378" max="3378" width="2.5" style="1" customWidth="1"/>
    <col min="3379" max="3379" width="3.1640625" style="1" customWidth="1"/>
    <col min="3380" max="3380" width="2.6640625" style="1" customWidth="1"/>
    <col min="3381" max="3382" width="3" style="1" customWidth="1"/>
    <col min="3383" max="3383" width="2.5" style="1" customWidth="1"/>
    <col min="3384" max="3384" width="1.83203125" style="1" customWidth="1"/>
    <col min="3385" max="3385" width="2.83203125" style="1" customWidth="1"/>
    <col min="3386" max="3386" width="2.33203125" style="1" customWidth="1"/>
    <col min="3387" max="3387" width="1.1640625" style="1" customWidth="1"/>
    <col min="3388" max="3388" width="2" style="1" customWidth="1"/>
    <col min="3389" max="3389" width="1.83203125" style="1" customWidth="1"/>
    <col min="3390" max="3390" width="1" style="1" customWidth="1"/>
    <col min="3391" max="3584" width="14.6640625" style="1"/>
    <col min="3585" max="3587" width="3.33203125" style="1" customWidth="1"/>
    <col min="3588" max="3588" width="10.5" style="1" customWidth="1"/>
    <col min="3589" max="3617" width="3.33203125" style="1" customWidth="1"/>
    <col min="3618" max="3618" width="9" style="1" customWidth="1"/>
    <col min="3619" max="3631" width="3.33203125" style="1" customWidth="1"/>
    <col min="3632" max="3632" width="1.83203125" style="1" customWidth="1"/>
    <col min="3633" max="3633" width="3" style="1" customWidth="1"/>
    <col min="3634" max="3634" width="2.5" style="1" customWidth="1"/>
    <col min="3635" max="3635" width="3.1640625" style="1" customWidth="1"/>
    <col min="3636" max="3636" width="2.6640625" style="1" customWidth="1"/>
    <col min="3637" max="3638" width="3" style="1" customWidth="1"/>
    <col min="3639" max="3639" width="2.5" style="1" customWidth="1"/>
    <col min="3640" max="3640" width="1.83203125" style="1" customWidth="1"/>
    <col min="3641" max="3641" width="2.83203125" style="1" customWidth="1"/>
    <col min="3642" max="3642" width="2.33203125" style="1" customWidth="1"/>
    <col min="3643" max="3643" width="1.1640625" style="1" customWidth="1"/>
    <col min="3644" max="3644" width="2" style="1" customWidth="1"/>
    <col min="3645" max="3645" width="1.83203125" style="1" customWidth="1"/>
    <col min="3646" max="3646" width="1" style="1" customWidth="1"/>
    <col min="3647" max="3840" width="14.6640625" style="1"/>
    <col min="3841" max="3843" width="3.33203125" style="1" customWidth="1"/>
    <col min="3844" max="3844" width="10.5" style="1" customWidth="1"/>
    <col min="3845" max="3873" width="3.33203125" style="1" customWidth="1"/>
    <col min="3874" max="3874" width="9" style="1" customWidth="1"/>
    <col min="3875" max="3887" width="3.33203125" style="1" customWidth="1"/>
    <col min="3888" max="3888" width="1.83203125" style="1" customWidth="1"/>
    <col min="3889" max="3889" width="3" style="1" customWidth="1"/>
    <col min="3890" max="3890" width="2.5" style="1" customWidth="1"/>
    <col min="3891" max="3891" width="3.1640625" style="1" customWidth="1"/>
    <col min="3892" max="3892" width="2.6640625" style="1" customWidth="1"/>
    <col min="3893" max="3894" width="3" style="1" customWidth="1"/>
    <col min="3895" max="3895" width="2.5" style="1" customWidth="1"/>
    <col min="3896" max="3896" width="1.83203125" style="1" customWidth="1"/>
    <col min="3897" max="3897" width="2.83203125" style="1" customWidth="1"/>
    <col min="3898" max="3898" width="2.33203125" style="1" customWidth="1"/>
    <col min="3899" max="3899" width="1.1640625" style="1" customWidth="1"/>
    <col min="3900" max="3900" width="2" style="1" customWidth="1"/>
    <col min="3901" max="3901" width="1.83203125" style="1" customWidth="1"/>
    <col min="3902" max="3902" width="1" style="1" customWidth="1"/>
    <col min="3903" max="4096" width="14.6640625" style="1"/>
    <col min="4097" max="4099" width="3.33203125" style="1" customWidth="1"/>
    <col min="4100" max="4100" width="10.5" style="1" customWidth="1"/>
    <col min="4101" max="4129" width="3.33203125" style="1" customWidth="1"/>
    <col min="4130" max="4130" width="9" style="1" customWidth="1"/>
    <col min="4131" max="4143" width="3.33203125" style="1" customWidth="1"/>
    <col min="4144" max="4144" width="1.83203125" style="1" customWidth="1"/>
    <col min="4145" max="4145" width="3" style="1" customWidth="1"/>
    <col min="4146" max="4146" width="2.5" style="1" customWidth="1"/>
    <col min="4147" max="4147" width="3.1640625" style="1" customWidth="1"/>
    <col min="4148" max="4148" width="2.6640625" style="1" customWidth="1"/>
    <col min="4149" max="4150" width="3" style="1" customWidth="1"/>
    <col min="4151" max="4151" width="2.5" style="1" customWidth="1"/>
    <col min="4152" max="4152" width="1.83203125" style="1" customWidth="1"/>
    <col min="4153" max="4153" width="2.83203125" style="1" customWidth="1"/>
    <col min="4154" max="4154" width="2.33203125" style="1" customWidth="1"/>
    <col min="4155" max="4155" width="1.1640625" style="1" customWidth="1"/>
    <col min="4156" max="4156" width="2" style="1" customWidth="1"/>
    <col min="4157" max="4157" width="1.83203125" style="1" customWidth="1"/>
    <col min="4158" max="4158" width="1" style="1" customWidth="1"/>
    <col min="4159" max="4352" width="14.6640625" style="1"/>
    <col min="4353" max="4355" width="3.33203125" style="1" customWidth="1"/>
    <col min="4356" max="4356" width="10.5" style="1" customWidth="1"/>
    <col min="4357" max="4385" width="3.33203125" style="1" customWidth="1"/>
    <col min="4386" max="4386" width="9" style="1" customWidth="1"/>
    <col min="4387" max="4399" width="3.33203125" style="1" customWidth="1"/>
    <col min="4400" max="4400" width="1.83203125" style="1" customWidth="1"/>
    <col min="4401" max="4401" width="3" style="1" customWidth="1"/>
    <col min="4402" max="4402" width="2.5" style="1" customWidth="1"/>
    <col min="4403" max="4403" width="3.1640625" style="1" customWidth="1"/>
    <col min="4404" max="4404" width="2.6640625" style="1" customWidth="1"/>
    <col min="4405" max="4406" width="3" style="1" customWidth="1"/>
    <col min="4407" max="4407" width="2.5" style="1" customWidth="1"/>
    <col min="4408" max="4408" width="1.83203125" style="1" customWidth="1"/>
    <col min="4409" max="4409" width="2.83203125" style="1" customWidth="1"/>
    <col min="4410" max="4410" width="2.33203125" style="1" customWidth="1"/>
    <col min="4411" max="4411" width="1.1640625" style="1" customWidth="1"/>
    <col min="4412" max="4412" width="2" style="1" customWidth="1"/>
    <col min="4413" max="4413" width="1.83203125" style="1" customWidth="1"/>
    <col min="4414" max="4414" width="1" style="1" customWidth="1"/>
    <col min="4415" max="4608" width="14.6640625" style="1"/>
    <col min="4609" max="4611" width="3.33203125" style="1" customWidth="1"/>
    <col min="4612" max="4612" width="10.5" style="1" customWidth="1"/>
    <col min="4613" max="4641" width="3.33203125" style="1" customWidth="1"/>
    <col min="4642" max="4642" width="9" style="1" customWidth="1"/>
    <col min="4643" max="4655" width="3.33203125" style="1" customWidth="1"/>
    <col min="4656" max="4656" width="1.83203125" style="1" customWidth="1"/>
    <col min="4657" max="4657" width="3" style="1" customWidth="1"/>
    <col min="4658" max="4658" width="2.5" style="1" customWidth="1"/>
    <col min="4659" max="4659" width="3.1640625" style="1" customWidth="1"/>
    <col min="4660" max="4660" width="2.6640625" style="1" customWidth="1"/>
    <col min="4661" max="4662" width="3" style="1" customWidth="1"/>
    <col min="4663" max="4663" width="2.5" style="1" customWidth="1"/>
    <col min="4664" max="4664" width="1.83203125" style="1" customWidth="1"/>
    <col min="4665" max="4665" width="2.83203125" style="1" customWidth="1"/>
    <col min="4666" max="4666" width="2.33203125" style="1" customWidth="1"/>
    <col min="4667" max="4667" width="1.1640625" style="1" customWidth="1"/>
    <col min="4668" max="4668" width="2" style="1" customWidth="1"/>
    <col min="4669" max="4669" width="1.83203125" style="1" customWidth="1"/>
    <col min="4670" max="4670" width="1" style="1" customWidth="1"/>
    <col min="4671" max="4864" width="14.6640625" style="1"/>
    <col min="4865" max="4867" width="3.33203125" style="1" customWidth="1"/>
    <col min="4868" max="4868" width="10.5" style="1" customWidth="1"/>
    <col min="4869" max="4897" width="3.33203125" style="1" customWidth="1"/>
    <col min="4898" max="4898" width="9" style="1" customWidth="1"/>
    <col min="4899" max="4911" width="3.33203125" style="1" customWidth="1"/>
    <col min="4912" max="4912" width="1.83203125" style="1" customWidth="1"/>
    <col min="4913" max="4913" width="3" style="1" customWidth="1"/>
    <col min="4914" max="4914" width="2.5" style="1" customWidth="1"/>
    <col min="4915" max="4915" width="3.1640625" style="1" customWidth="1"/>
    <col min="4916" max="4916" width="2.6640625" style="1" customWidth="1"/>
    <col min="4917" max="4918" width="3" style="1" customWidth="1"/>
    <col min="4919" max="4919" width="2.5" style="1" customWidth="1"/>
    <col min="4920" max="4920" width="1.83203125" style="1" customWidth="1"/>
    <col min="4921" max="4921" width="2.83203125" style="1" customWidth="1"/>
    <col min="4922" max="4922" width="2.33203125" style="1" customWidth="1"/>
    <col min="4923" max="4923" width="1.1640625" style="1" customWidth="1"/>
    <col min="4924" max="4924" width="2" style="1" customWidth="1"/>
    <col min="4925" max="4925" width="1.83203125" style="1" customWidth="1"/>
    <col min="4926" max="4926" width="1" style="1" customWidth="1"/>
    <col min="4927" max="5120" width="14.6640625" style="1"/>
    <col min="5121" max="5123" width="3.33203125" style="1" customWidth="1"/>
    <col min="5124" max="5124" width="10.5" style="1" customWidth="1"/>
    <col min="5125" max="5153" width="3.33203125" style="1" customWidth="1"/>
    <col min="5154" max="5154" width="9" style="1" customWidth="1"/>
    <col min="5155" max="5167" width="3.33203125" style="1" customWidth="1"/>
    <col min="5168" max="5168" width="1.83203125" style="1" customWidth="1"/>
    <col min="5169" max="5169" width="3" style="1" customWidth="1"/>
    <col min="5170" max="5170" width="2.5" style="1" customWidth="1"/>
    <col min="5171" max="5171" width="3.1640625" style="1" customWidth="1"/>
    <col min="5172" max="5172" width="2.6640625" style="1" customWidth="1"/>
    <col min="5173" max="5174" width="3" style="1" customWidth="1"/>
    <col min="5175" max="5175" width="2.5" style="1" customWidth="1"/>
    <col min="5176" max="5176" width="1.83203125" style="1" customWidth="1"/>
    <col min="5177" max="5177" width="2.83203125" style="1" customWidth="1"/>
    <col min="5178" max="5178" width="2.33203125" style="1" customWidth="1"/>
    <col min="5179" max="5179" width="1.1640625" style="1" customWidth="1"/>
    <col min="5180" max="5180" width="2" style="1" customWidth="1"/>
    <col min="5181" max="5181" width="1.83203125" style="1" customWidth="1"/>
    <col min="5182" max="5182" width="1" style="1" customWidth="1"/>
    <col min="5183" max="5376" width="14.6640625" style="1"/>
    <col min="5377" max="5379" width="3.33203125" style="1" customWidth="1"/>
    <col min="5380" max="5380" width="10.5" style="1" customWidth="1"/>
    <col min="5381" max="5409" width="3.33203125" style="1" customWidth="1"/>
    <col min="5410" max="5410" width="9" style="1" customWidth="1"/>
    <col min="5411" max="5423" width="3.33203125" style="1" customWidth="1"/>
    <col min="5424" max="5424" width="1.83203125" style="1" customWidth="1"/>
    <col min="5425" max="5425" width="3" style="1" customWidth="1"/>
    <col min="5426" max="5426" width="2.5" style="1" customWidth="1"/>
    <col min="5427" max="5427" width="3.1640625" style="1" customWidth="1"/>
    <col min="5428" max="5428" width="2.6640625" style="1" customWidth="1"/>
    <col min="5429" max="5430" width="3" style="1" customWidth="1"/>
    <col min="5431" max="5431" width="2.5" style="1" customWidth="1"/>
    <col min="5432" max="5432" width="1.83203125" style="1" customWidth="1"/>
    <col min="5433" max="5433" width="2.83203125" style="1" customWidth="1"/>
    <col min="5434" max="5434" width="2.33203125" style="1" customWidth="1"/>
    <col min="5435" max="5435" width="1.1640625" style="1" customWidth="1"/>
    <col min="5436" max="5436" width="2" style="1" customWidth="1"/>
    <col min="5437" max="5437" width="1.83203125" style="1" customWidth="1"/>
    <col min="5438" max="5438" width="1" style="1" customWidth="1"/>
    <col min="5439" max="5632" width="14.6640625" style="1"/>
    <col min="5633" max="5635" width="3.33203125" style="1" customWidth="1"/>
    <col min="5636" max="5636" width="10.5" style="1" customWidth="1"/>
    <col min="5637" max="5665" width="3.33203125" style="1" customWidth="1"/>
    <col min="5666" max="5666" width="9" style="1" customWidth="1"/>
    <col min="5667" max="5679" width="3.33203125" style="1" customWidth="1"/>
    <col min="5680" max="5680" width="1.83203125" style="1" customWidth="1"/>
    <col min="5681" max="5681" width="3" style="1" customWidth="1"/>
    <col min="5682" max="5682" width="2.5" style="1" customWidth="1"/>
    <col min="5683" max="5683" width="3.1640625" style="1" customWidth="1"/>
    <col min="5684" max="5684" width="2.6640625" style="1" customWidth="1"/>
    <col min="5685" max="5686" width="3" style="1" customWidth="1"/>
    <col min="5687" max="5687" width="2.5" style="1" customWidth="1"/>
    <col min="5688" max="5688" width="1.83203125" style="1" customWidth="1"/>
    <col min="5689" max="5689" width="2.83203125" style="1" customWidth="1"/>
    <col min="5690" max="5690" width="2.33203125" style="1" customWidth="1"/>
    <col min="5691" max="5691" width="1.1640625" style="1" customWidth="1"/>
    <col min="5692" max="5692" width="2" style="1" customWidth="1"/>
    <col min="5693" max="5693" width="1.83203125" style="1" customWidth="1"/>
    <col min="5694" max="5694" width="1" style="1" customWidth="1"/>
    <col min="5695" max="5888" width="14.6640625" style="1"/>
    <col min="5889" max="5891" width="3.33203125" style="1" customWidth="1"/>
    <col min="5892" max="5892" width="10.5" style="1" customWidth="1"/>
    <col min="5893" max="5921" width="3.33203125" style="1" customWidth="1"/>
    <col min="5922" max="5922" width="9" style="1" customWidth="1"/>
    <col min="5923" max="5935" width="3.33203125" style="1" customWidth="1"/>
    <col min="5936" max="5936" width="1.83203125" style="1" customWidth="1"/>
    <col min="5937" max="5937" width="3" style="1" customWidth="1"/>
    <col min="5938" max="5938" width="2.5" style="1" customWidth="1"/>
    <col min="5939" max="5939" width="3.1640625" style="1" customWidth="1"/>
    <col min="5940" max="5940" width="2.6640625" style="1" customWidth="1"/>
    <col min="5941" max="5942" width="3" style="1" customWidth="1"/>
    <col min="5943" max="5943" width="2.5" style="1" customWidth="1"/>
    <col min="5944" max="5944" width="1.83203125" style="1" customWidth="1"/>
    <col min="5945" max="5945" width="2.83203125" style="1" customWidth="1"/>
    <col min="5946" max="5946" width="2.33203125" style="1" customWidth="1"/>
    <col min="5947" max="5947" width="1.1640625" style="1" customWidth="1"/>
    <col min="5948" max="5948" width="2" style="1" customWidth="1"/>
    <col min="5949" max="5949" width="1.83203125" style="1" customWidth="1"/>
    <col min="5950" max="5950" width="1" style="1" customWidth="1"/>
    <col min="5951" max="6144" width="14.6640625" style="1"/>
    <col min="6145" max="6147" width="3.33203125" style="1" customWidth="1"/>
    <col min="6148" max="6148" width="10.5" style="1" customWidth="1"/>
    <col min="6149" max="6177" width="3.33203125" style="1" customWidth="1"/>
    <col min="6178" max="6178" width="9" style="1" customWidth="1"/>
    <col min="6179" max="6191" width="3.33203125" style="1" customWidth="1"/>
    <col min="6192" max="6192" width="1.83203125" style="1" customWidth="1"/>
    <col min="6193" max="6193" width="3" style="1" customWidth="1"/>
    <col min="6194" max="6194" width="2.5" style="1" customWidth="1"/>
    <col min="6195" max="6195" width="3.1640625" style="1" customWidth="1"/>
    <col min="6196" max="6196" width="2.6640625" style="1" customWidth="1"/>
    <col min="6197" max="6198" width="3" style="1" customWidth="1"/>
    <col min="6199" max="6199" width="2.5" style="1" customWidth="1"/>
    <col min="6200" max="6200" width="1.83203125" style="1" customWidth="1"/>
    <col min="6201" max="6201" width="2.83203125" style="1" customWidth="1"/>
    <col min="6202" max="6202" width="2.33203125" style="1" customWidth="1"/>
    <col min="6203" max="6203" width="1.1640625" style="1" customWidth="1"/>
    <col min="6204" max="6204" width="2" style="1" customWidth="1"/>
    <col min="6205" max="6205" width="1.83203125" style="1" customWidth="1"/>
    <col min="6206" max="6206" width="1" style="1" customWidth="1"/>
    <col min="6207" max="6400" width="14.6640625" style="1"/>
    <col min="6401" max="6403" width="3.33203125" style="1" customWidth="1"/>
    <col min="6404" max="6404" width="10.5" style="1" customWidth="1"/>
    <col min="6405" max="6433" width="3.33203125" style="1" customWidth="1"/>
    <col min="6434" max="6434" width="9" style="1" customWidth="1"/>
    <col min="6435" max="6447" width="3.33203125" style="1" customWidth="1"/>
    <col min="6448" max="6448" width="1.83203125" style="1" customWidth="1"/>
    <col min="6449" max="6449" width="3" style="1" customWidth="1"/>
    <col min="6450" max="6450" width="2.5" style="1" customWidth="1"/>
    <col min="6451" max="6451" width="3.1640625" style="1" customWidth="1"/>
    <col min="6452" max="6452" width="2.6640625" style="1" customWidth="1"/>
    <col min="6453" max="6454" width="3" style="1" customWidth="1"/>
    <col min="6455" max="6455" width="2.5" style="1" customWidth="1"/>
    <col min="6456" max="6456" width="1.83203125" style="1" customWidth="1"/>
    <col min="6457" max="6457" width="2.83203125" style="1" customWidth="1"/>
    <col min="6458" max="6458" width="2.33203125" style="1" customWidth="1"/>
    <col min="6459" max="6459" width="1.1640625" style="1" customWidth="1"/>
    <col min="6460" max="6460" width="2" style="1" customWidth="1"/>
    <col min="6461" max="6461" width="1.83203125" style="1" customWidth="1"/>
    <col min="6462" max="6462" width="1" style="1" customWidth="1"/>
    <col min="6463" max="6656" width="14.6640625" style="1"/>
    <col min="6657" max="6659" width="3.33203125" style="1" customWidth="1"/>
    <col min="6660" max="6660" width="10.5" style="1" customWidth="1"/>
    <col min="6661" max="6689" width="3.33203125" style="1" customWidth="1"/>
    <col min="6690" max="6690" width="9" style="1" customWidth="1"/>
    <col min="6691" max="6703" width="3.33203125" style="1" customWidth="1"/>
    <col min="6704" max="6704" width="1.83203125" style="1" customWidth="1"/>
    <col min="6705" max="6705" width="3" style="1" customWidth="1"/>
    <col min="6706" max="6706" width="2.5" style="1" customWidth="1"/>
    <col min="6707" max="6707" width="3.1640625" style="1" customWidth="1"/>
    <col min="6708" max="6708" width="2.6640625" style="1" customWidth="1"/>
    <col min="6709" max="6710" width="3" style="1" customWidth="1"/>
    <col min="6711" max="6711" width="2.5" style="1" customWidth="1"/>
    <col min="6712" max="6712" width="1.83203125" style="1" customWidth="1"/>
    <col min="6713" max="6713" width="2.83203125" style="1" customWidth="1"/>
    <col min="6714" max="6714" width="2.33203125" style="1" customWidth="1"/>
    <col min="6715" max="6715" width="1.1640625" style="1" customWidth="1"/>
    <col min="6716" max="6716" width="2" style="1" customWidth="1"/>
    <col min="6717" max="6717" width="1.83203125" style="1" customWidth="1"/>
    <col min="6718" max="6718" width="1" style="1" customWidth="1"/>
    <col min="6719" max="6912" width="14.6640625" style="1"/>
    <col min="6913" max="6915" width="3.33203125" style="1" customWidth="1"/>
    <col min="6916" max="6916" width="10.5" style="1" customWidth="1"/>
    <col min="6917" max="6945" width="3.33203125" style="1" customWidth="1"/>
    <col min="6946" max="6946" width="9" style="1" customWidth="1"/>
    <col min="6947" max="6959" width="3.33203125" style="1" customWidth="1"/>
    <col min="6960" max="6960" width="1.83203125" style="1" customWidth="1"/>
    <col min="6961" max="6961" width="3" style="1" customWidth="1"/>
    <col min="6962" max="6962" width="2.5" style="1" customWidth="1"/>
    <col min="6963" max="6963" width="3.1640625" style="1" customWidth="1"/>
    <col min="6964" max="6964" width="2.6640625" style="1" customWidth="1"/>
    <col min="6965" max="6966" width="3" style="1" customWidth="1"/>
    <col min="6967" max="6967" width="2.5" style="1" customWidth="1"/>
    <col min="6968" max="6968" width="1.83203125" style="1" customWidth="1"/>
    <col min="6969" max="6969" width="2.83203125" style="1" customWidth="1"/>
    <col min="6970" max="6970" width="2.33203125" style="1" customWidth="1"/>
    <col min="6971" max="6971" width="1.1640625" style="1" customWidth="1"/>
    <col min="6972" max="6972" width="2" style="1" customWidth="1"/>
    <col min="6973" max="6973" width="1.83203125" style="1" customWidth="1"/>
    <col min="6974" max="6974" width="1" style="1" customWidth="1"/>
    <col min="6975" max="7168" width="14.6640625" style="1"/>
    <col min="7169" max="7171" width="3.33203125" style="1" customWidth="1"/>
    <col min="7172" max="7172" width="10.5" style="1" customWidth="1"/>
    <col min="7173" max="7201" width="3.33203125" style="1" customWidth="1"/>
    <col min="7202" max="7202" width="9" style="1" customWidth="1"/>
    <col min="7203" max="7215" width="3.33203125" style="1" customWidth="1"/>
    <col min="7216" max="7216" width="1.83203125" style="1" customWidth="1"/>
    <col min="7217" max="7217" width="3" style="1" customWidth="1"/>
    <col min="7218" max="7218" width="2.5" style="1" customWidth="1"/>
    <col min="7219" max="7219" width="3.1640625" style="1" customWidth="1"/>
    <col min="7220" max="7220" width="2.6640625" style="1" customWidth="1"/>
    <col min="7221" max="7222" width="3" style="1" customWidth="1"/>
    <col min="7223" max="7223" width="2.5" style="1" customWidth="1"/>
    <col min="7224" max="7224" width="1.83203125" style="1" customWidth="1"/>
    <col min="7225" max="7225" width="2.83203125" style="1" customWidth="1"/>
    <col min="7226" max="7226" width="2.33203125" style="1" customWidth="1"/>
    <col min="7227" max="7227" width="1.1640625" style="1" customWidth="1"/>
    <col min="7228" max="7228" width="2" style="1" customWidth="1"/>
    <col min="7229" max="7229" width="1.83203125" style="1" customWidth="1"/>
    <col min="7230" max="7230" width="1" style="1" customWidth="1"/>
    <col min="7231" max="7424" width="14.6640625" style="1"/>
    <col min="7425" max="7427" width="3.33203125" style="1" customWidth="1"/>
    <col min="7428" max="7428" width="10.5" style="1" customWidth="1"/>
    <col min="7429" max="7457" width="3.33203125" style="1" customWidth="1"/>
    <col min="7458" max="7458" width="9" style="1" customWidth="1"/>
    <col min="7459" max="7471" width="3.33203125" style="1" customWidth="1"/>
    <col min="7472" max="7472" width="1.83203125" style="1" customWidth="1"/>
    <col min="7473" max="7473" width="3" style="1" customWidth="1"/>
    <col min="7474" max="7474" width="2.5" style="1" customWidth="1"/>
    <col min="7475" max="7475" width="3.1640625" style="1" customWidth="1"/>
    <col min="7476" max="7476" width="2.6640625" style="1" customWidth="1"/>
    <col min="7477" max="7478" width="3" style="1" customWidth="1"/>
    <col min="7479" max="7479" width="2.5" style="1" customWidth="1"/>
    <col min="7480" max="7480" width="1.83203125" style="1" customWidth="1"/>
    <col min="7481" max="7481" width="2.83203125" style="1" customWidth="1"/>
    <col min="7482" max="7482" width="2.33203125" style="1" customWidth="1"/>
    <col min="7483" max="7483" width="1.1640625" style="1" customWidth="1"/>
    <col min="7484" max="7484" width="2" style="1" customWidth="1"/>
    <col min="7485" max="7485" width="1.83203125" style="1" customWidth="1"/>
    <col min="7486" max="7486" width="1" style="1" customWidth="1"/>
    <col min="7487" max="7680" width="14.6640625" style="1"/>
    <col min="7681" max="7683" width="3.33203125" style="1" customWidth="1"/>
    <col min="7684" max="7684" width="10.5" style="1" customWidth="1"/>
    <col min="7685" max="7713" width="3.33203125" style="1" customWidth="1"/>
    <col min="7714" max="7714" width="9" style="1" customWidth="1"/>
    <col min="7715" max="7727" width="3.33203125" style="1" customWidth="1"/>
    <col min="7728" max="7728" width="1.83203125" style="1" customWidth="1"/>
    <col min="7729" max="7729" width="3" style="1" customWidth="1"/>
    <col min="7730" max="7730" width="2.5" style="1" customWidth="1"/>
    <col min="7731" max="7731" width="3.1640625" style="1" customWidth="1"/>
    <col min="7732" max="7732" width="2.6640625" style="1" customWidth="1"/>
    <col min="7733" max="7734" width="3" style="1" customWidth="1"/>
    <col min="7735" max="7735" width="2.5" style="1" customWidth="1"/>
    <col min="7736" max="7736" width="1.83203125" style="1" customWidth="1"/>
    <col min="7737" max="7737" width="2.83203125" style="1" customWidth="1"/>
    <col min="7738" max="7738" width="2.33203125" style="1" customWidth="1"/>
    <col min="7739" max="7739" width="1.1640625" style="1" customWidth="1"/>
    <col min="7740" max="7740" width="2" style="1" customWidth="1"/>
    <col min="7741" max="7741" width="1.83203125" style="1" customWidth="1"/>
    <col min="7742" max="7742" width="1" style="1" customWidth="1"/>
    <col min="7743" max="7936" width="14.6640625" style="1"/>
    <col min="7937" max="7939" width="3.33203125" style="1" customWidth="1"/>
    <col min="7940" max="7940" width="10.5" style="1" customWidth="1"/>
    <col min="7941" max="7969" width="3.33203125" style="1" customWidth="1"/>
    <col min="7970" max="7970" width="9" style="1" customWidth="1"/>
    <col min="7971" max="7983" width="3.33203125" style="1" customWidth="1"/>
    <col min="7984" max="7984" width="1.83203125" style="1" customWidth="1"/>
    <col min="7985" max="7985" width="3" style="1" customWidth="1"/>
    <col min="7986" max="7986" width="2.5" style="1" customWidth="1"/>
    <col min="7987" max="7987" width="3.1640625" style="1" customWidth="1"/>
    <col min="7988" max="7988" width="2.6640625" style="1" customWidth="1"/>
    <col min="7989" max="7990" width="3" style="1" customWidth="1"/>
    <col min="7991" max="7991" width="2.5" style="1" customWidth="1"/>
    <col min="7992" max="7992" width="1.83203125" style="1" customWidth="1"/>
    <col min="7993" max="7993" width="2.83203125" style="1" customWidth="1"/>
    <col min="7994" max="7994" width="2.33203125" style="1" customWidth="1"/>
    <col min="7995" max="7995" width="1.1640625" style="1" customWidth="1"/>
    <col min="7996" max="7996" width="2" style="1" customWidth="1"/>
    <col min="7997" max="7997" width="1.83203125" style="1" customWidth="1"/>
    <col min="7998" max="7998" width="1" style="1" customWidth="1"/>
    <col min="7999" max="8192" width="14.6640625" style="1"/>
    <col min="8193" max="8195" width="3.33203125" style="1" customWidth="1"/>
    <col min="8196" max="8196" width="10.5" style="1" customWidth="1"/>
    <col min="8197" max="8225" width="3.33203125" style="1" customWidth="1"/>
    <col min="8226" max="8226" width="9" style="1" customWidth="1"/>
    <col min="8227" max="8239" width="3.33203125" style="1" customWidth="1"/>
    <col min="8240" max="8240" width="1.83203125" style="1" customWidth="1"/>
    <col min="8241" max="8241" width="3" style="1" customWidth="1"/>
    <col min="8242" max="8242" width="2.5" style="1" customWidth="1"/>
    <col min="8243" max="8243" width="3.1640625" style="1" customWidth="1"/>
    <col min="8244" max="8244" width="2.6640625" style="1" customWidth="1"/>
    <col min="8245" max="8246" width="3" style="1" customWidth="1"/>
    <col min="8247" max="8247" width="2.5" style="1" customWidth="1"/>
    <col min="8248" max="8248" width="1.83203125" style="1" customWidth="1"/>
    <col min="8249" max="8249" width="2.83203125" style="1" customWidth="1"/>
    <col min="8250" max="8250" width="2.33203125" style="1" customWidth="1"/>
    <col min="8251" max="8251" width="1.1640625" style="1" customWidth="1"/>
    <col min="8252" max="8252" width="2" style="1" customWidth="1"/>
    <col min="8253" max="8253" width="1.83203125" style="1" customWidth="1"/>
    <col min="8254" max="8254" width="1" style="1" customWidth="1"/>
    <col min="8255" max="8448" width="14.6640625" style="1"/>
    <col min="8449" max="8451" width="3.33203125" style="1" customWidth="1"/>
    <col min="8452" max="8452" width="10.5" style="1" customWidth="1"/>
    <col min="8453" max="8481" width="3.33203125" style="1" customWidth="1"/>
    <col min="8482" max="8482" width="9" style="1" customWidth="1"/>
    <col min="8483" max="8495" width="3.33203125" style="1" customWidth="1"/>
    <col min="8496" max="8496" width="1.83203125" style="1" customWidth="1"/>
    <col min="8497" max="8497" width="3" style="1" customWidth="1"/>
    <col min="8498" max="8498" width="2.5" style="1" customWidth="1"/>
    <col min="8499" max="8499" width="3.1640625" style="1" customWidth="1"/>
    <col min="8500" max="8500" width="2.6640625" style="1" customWidth="1"/>
    <col min="8501" max="8502" width="3" style="1" customWidth="1"/>
    <col min="8503" max="8503" width="2.5" style="1" customWidth="1"/>
    <col min="8504" max="8504" width="1.83203125" style="1" customWidth="1"/>
    <col min="8505" max="8505" width="2.83203125" style="1" customWidth="1"/>
    <col min="8506" max="8506" width="2.33203125" style="1" customWidth="1"/>
    <col min="8507" max="8507" width="1.1640625" style="1" customWidth="1"/>
    <col min="8508" max="8508" width="2" style="1" customWidth="1"/>
    <col min="8509" max="8509" width="1.83203125" style="1" customWidth="1"/>
    <col min="8510" max="8510" width="1" style="1" customWidth="1"/>
    <col min="8511" max="8704" width="14.6640625" style="1"/>
    <col min="8705" max="8707" width="3.33203125" style="1" customWidth="1"/>
    <col min="8708" max="8708" width="10.5" style="1" customWidth="1"/>
    <col min="8709" max="8737" width="3.33203125" style="1" customWidth="1"/>
    <col min="8738" max="8738" width="9" style="1" customWidth="1"/>
    <col min="8739" max="8751" width="3.33203125" style="1" customWidth="1"/>
    <col min="8752" max="8752" width="1.83203125" style="1" customWidth="1"/>
    <col min="8753" max="8753" width="3" style="1" customWidth="1"/>
    <col min="8754" max="8754" width="2.5" style="1" customWidth="1"/>
    <col min="8755" max="8755" width="3.1640625" style="1" customWidth="1"/>
    <col min="8756" max="8756" width="2.6640625" style="1" customWidth="1"/>
    <col min="8757" max="8758" width="3" style="1" customWidth="1"/>
    <col min="8759" max="8759" width="2.5" style="1" customWidth="1"/>
    <col min="8760" max="8760" width="1.83203125" style="1" customWidth="1"/>
    <col min="8761" max="8761" width="2.83203125" style="1" customWidth="1"/>
    <col min="8762" max="8762" width="2.33203125" style="1" customWidth="1"/>
    <col min="8763" max="8763" width="1.1640625" style="1" customWidth="1"/>
    <col min="8764" max="8764" width="2" style="1" customWidth="1"/>
    <col min="8765" max="8765" width="1.83203125" style="1" customWidth="1"/>
    <col min="8766" max="8766" width="1" style="1" customWidth="1"/>
    <col min="8767" max="8960" width="14.6640625" style="1"/>
    <col min="8961" max="8963" width="3.33203125" style="1" customWidth="1"/>
    <col min="8964" max="8964" width="10.5" style="1" customWidth="1"/>
    <col min="8965" max="8993" width="3.33203125" style="1" customWidth="1"/>
    <col min="8994" max="8994" width="9" style="1" customWidth="1"/>
    <col min="8995" max="9007" width="3.33203125" style="1" customWidth="1"/>
    <col min="9008" max="9008" width="1.83203125" style="1" customWidth="1"/>
    <col min="9009" max="9009" width="3" style="1" customWidth="1"/>
    <col min="9010" max="9010" width="2.5" style="1" customWidth="1"/>
    <col min="9011" max="9011" width="3.1640625" style="1" customWidth="1"/>
    <col min="9012" max="9012" width="2.6640625" style="1" customWidth="1"/>
    <col min="9013" max="9014" width="3" style="1" customWidth="1"/>
    <col min="9015" max="9015" width="2.5" style="1" customWidth="1"/>
    <col min="9016" max="9016" width="1.83203125" style="1" customWidth="1"/>
    <col min="9017" max="9017" width="2.83203125" style="1" customWidth="1"/>
    <col min="9018" max="9018" width="2.33203125" style="1" customWidth="1"/>
    <col min="9019" max="9019" width="1.1640625" style="1" customWidth="1"/>
    <col min="9020" max="9020" width="2" style="1" customWidth="1"/>
    <col min="9021" max="9021" width="1.83203125" style="1" customWidth="1"/>
    <col min="9022" max="9022" width="1" style="1" customWidth="1"/>
    <col min="9023" max="9216" width="14.6640625" style="1"/>
    <col min="9217" max="9219" width="3.33203125" style="1" customWidth="1"/>
    <col min="9220" max="9220" width="10.5" style="1" customWidth="1"/>
    <col min="9221" max="9249" width="3.33203125" style="1" customWidth="1"/>
    <col min="9250" max="9250" width="9" style="1" customWidth="1"/>
    <col min="9251" max="9263" width="3.33203125" style="1" customWidth="1"/>
    <col min="9264" max="9264" width="1.83203125" style="1" customWidth="1"/>
    <col min="9265" max="9265" width="3" style="1" customWidth="1"/>
    <col min="9266" max="9266" width="2.5" style="1" customWidth="1"/>
    <col min="9267" max="9267" width="3.1640625" style="1" customWidth="1"/>
    <col min="9268" max="9268" width="2.6640625" style="1" customWidth="1"/>
    <col min="9269" max="9270" width="3" style="1" customWidth="1"/>
    <col min="9271" max="9271" width="2.5" style="1" customWidth="1"/>
    <col min="9272" max="9272" width="1.83203125" style="1" customWidth="1"/>
    <col min="9273" max="9273" width="2.83203125" style="1" customWidth="1"/>
    <col min="9274" max="9274" width="2.33203125" style="1" customWidth="1"/>
    <col min="9275" max="9275" width="1.1640625" style="1" customWidth="1"/>
    <col min="9276" max="9276" width="2" style="1" customWidth="1"/>
    <col min="9277" max="9277" width="1.83203125" style="1" customWidth="1"/>
    <col min="9278" max="9278" width="1" style="1" customWidth="1"/>
    <col min="9279" max="9472" width="14.6640625" style="1"/>
    <col min="9473" max="9475" width="3.33203125" style="1" customWidth="1"/>
    <col min="9476" max="9476" width="10.5" style="1" customWidth="1"/>
    <col min="9477" max="9505" width="3.33203125" style="1" customWidth="1"/>
    <col min="9506" max="9506" width="9" style="1" customWidth="1"/>
    <col min="9507" max="9519" width="3.33203125" style="1" customWidth="1"/>
    <col min="9520" max="9520" width="1.83203125" style="1" customWidth="1"/>
    <col min="9521" max="9521" width="3" style="1" customWidth="1"/>
    <col min="9522" max="9522" width="2.5" style="1" customWidth="1"/>
    <col min="9523" max="9523" width="3.1640625" style="1" customWidth="1"/>
    <col min="9524" max="9524" width="2.6640625" style="1" customWidth="1"/>
    <col min="9525" max="9526" width="3" style="1" customWidth="1"/>
    <col min="9527" max="9527" width="2.5" style="1" customWidth="1"/>
    <col min="9528" max="9528" width="1.83203125" style="1" customWidth="1"/>
    <col min="9529" max="9529" width="2.83203125" style="1" customWidth="1"/>
    <col min="9530" max="9530" width="2.33203125" style="1" customWidth="1"/>
    <col min="9531" max="9531" width="1.1640625" style="1" customWidth="1"/>
    <col min="9532" max="9532" width="2" style="1" customWidth="1"/>
    <col min="9533" max="9533" width="1.83203125" style="1" customWidth="1"/>
    <col min="9534" max="9534" width="1" style="1" customWidth="1"/>
    <col min="9535" max="9728" width="14.6640625" style="1"/>
    <col min="9729" max="9731" width="3.33203125" style="1" customWidth="1"/>
    <col min="9732" max="9732" width="10.5" style="1" customWidth="1"/>
    <col min="9733" max="9761" width="3.33203125" style="1" customWidth="1"/>
    <col min="9762" max="9762" width="9" style="1" customWidth="1"/>
    <col min="9763" max="9775" width="3.33203125" style="1" customWidth="1"/>
    <col min="9776" max="9776" width="1.83203125" style="1" customWidth="1"/>
    <col min="9777" max="9777" width="3" style="1" customWidth="1"/>
    <col min="9778" max="9778" width="2.5" style="1" customWidth="1"/>
    <col min="9779" max="9779" width="3.1640625" style="1" customWidth="1"/>
    <col min="9780" max="9780" width="2.6640625" style="1" customWidth="1"/>
    <col min="9781" max="9782" width="3" style="1" customWidth="1"/>
    <col min="9783" max="9783" width="2.5" style="1" customWidth="1"/>
    <col min="9784" max="9784" width="1.83203125" style="1" customWidth="1"/>
    <col min="9785" max="9785" width="2.83203125" style="1" customWidth="1"/>
    <col min="9786" max="9786" width="2.33203125" style="1" customWidth="1"/>
    <col min="9787" max="9787" width="1.1640625" style="1" customWidth="1"/>
    <col min="9788" max="9788" width="2" style="1" customWidth="1"/>
    <col min="9789" max="9789" width="1.83203125" style="1" customWidth="1"/>
    <col min="9790" max="9790" width="1" style="1" customWidth="1"/>
    <col min="9791" max="9984" width="14.6640625" style="1"/>
    <col min="9985" max="9987" width="3.33203125" style="1" customWidth="1"/>
    <col min="9988" max="9988" width="10.5" style="1" customWidth="1"/>
    <col min="9989" max="10017" width="3.33203125" style="1" customWidth="1"/>
    <col min="10018" max="10018" width="9" style="1" customWidth="1"/>
    <col min="10019" max="10031" width="3.33203125" style="1" customWidth="1"/>
    <col min="10032" max="10032" width="1.83203125" style="1" customWidth="1"/>
    <col min="10033" max="10033" width="3" style="1" customWidth="1"/>
    <col min="10034" max="10034" width="2.5" style="1" customWidth="1"/>
    <col min="10035" max="10035" width="3.1640625" style="1" customWidth="1"/>
    <col min="10036" max="10036" width="2.6640625" style="1" customWidth="1"/>
    <col min="10037" max="10038" width="3" style="1" customWidth="1"/>
    <col min="10039" max="10039" width="2.5" style="1" customWidth="1"/>
    <col min="10040" max="10040" width="1.83203125" style="1" customWidth="1"/>
    <col min="10041" max="10041" width="2.83203125" style="1" customWidth="1"/>
    <col min="10042" max="10042" width="2.33203125" style="1" customWidth="1"/>
    <col min="10043" max="10043" width="1.1640625" style="1" customWidth="1"/>
    <col min="10044" max="10044" width="2" style="1" customWidth="1"/>
    <col min="10045" max="10045" width="1.83203125" style="1" customWidth="1"/>
    <col min="10046" max="10046" width="1" style="1" customWidth="1"/>
    <col min="10047" max="10240" width="14.6640625" style="1"/>
    <col min="10241" max="10243" width="3.33203125" style="1" customWidth="1"/>
    <col min="10244" max="10244" width="10.5" style="1" customWidth="1"/>
    <col min="10245" max="10273" width="3.33203125" style="1" customWidth="1"/>
    <col min="10274" max="10274" width="9" style="1" customWidth="1"/>
    <col min="10275" max="10287" width="3.33203125" style="1" customWidth="1"/>
    <col min="10288" max="10288" width="1.83203125" style="1" customWidth="1"/>
    <col min="10289" max="10289" width="3" style="1" customWidth="1"/>
    <col min="10290" max="10290" width="2.5" style="1" customWidth="1"/>
    <col min="10291" max="10291" width="3.1640625" style="1" customWidth="1"/>
    <col min="10292" max="10292" width="2.6640625" style="1" customWidth="1"/>
    <col min="10293" max="10294" width="3" style="1" customWidth="1"/>
    <col min="10295" max="10295" width="2.5" style="1" customWidth="1"/>
    <col min="10296" max="10296" width="1.83203125" style="1" customWidth="1"/>
    <col min="10297" max="10297" width="2.83203125" style="1" customWidth="1"/>
    <col min="10298" max="10298" width="2.33203125" style="1" customWidth="1"/>
    <col min="10299" max="10299" width="1.1640625" style="1" customWidth="1"/>
    <col min="10300" max="10300" width="2" style="1" customWidth="1"/>
    <col min="10301" max="10301" width="1.83203125" style="1" customWidth="1"/>
    <col min="10302" max="10302" width="1" style="1" customWidth="1"/>
    <col min="10303" max="10496" width="14.6640625" style="1"/>
    <col min="10497" max="10499" width="3.33203125" style="1" customWidth="1"/>
    <col min="10500" max="10500" width="10.5" style="1" customWidth="1"/>
    <col min="10501" max="10529" width="3.33203125" style="1" customWidth="1"/>
    <col min="10530" max="10530" width="9" style="1" customWidth="1"/>
    <col min="10531" max="10543" width="3.33203125" style="1" customWidth="1"/>
    <col min="10544" max="10544" width="1.83203125" style="1" customWidth="1"/>
    <col min="10545" max="10545" width="3" style="1" customWidth="1"/>
    <col min="10546" max="10546" width="2.5" style="1" customWidth="1"/>
    <col min="10547" max="10547" width="3.1640625" style="1" customWidth="1"/>
    <col min="10548" max="10548" width="2.6640625" style="1" customWidth="1"/>
    <col min="10549" max="10550" width="3" style="1" customWidth="1"/>
    <col min="10551" max="10551" width="2.5" style="1" customWidth="1"/>
    <col min="10552" max="10552" width="1.83203125" style="1" customWidth="1"/>
    <col min="10553" max="10553" width="2.83203125" style="1" customWidth="1"/>
    <col min="10554" max="10554" width="2.33203125" style="1" customWidth="1"/>
    <col min="10555" max="10555" width="1.1640625" style="1" customWidth="1"/>
    <col min="10556" max="10556" width="2" style="1" customWidth="1"/>
    <col min="10557" max="10557" width="1.83203125" style="1" customWidth="1"/>
    <col min="10558" max="10558" width="1" style="1" customWidth="1"/>
    <col min="10559" max="10752" width="14.6640625" style="1"/>
    <col min="10753" max="10755" width="3.33203125" style="1" customWidth="1"/>
    <col min="10756" max="10756" width="10.5" style="1" customWidth="1"/>
    <col min="10757" max="10785" width="3.33203125" style="1" customWidth="1"/>
    <col min="10786" max="10786" width="9" style="1" customWidth="1"/>
    <col min="10787" max="10799" width="3.33203125" style="1" customWidth="1"/>
    <col min="10800" max="10800" width="1.83203125" style="1" customWidth="1"/>
    <col min="10801" max="10801" width="3" style="1" customWidth="1"/>
    <col min="10802" max="10802" width="2.5" style="1" customWidth="1"/>
    <col min="10803" max="10803" width="3.1640625" style="1" customWidth="1"/>
    <col min="10804" max="10804" width="2.6640625" style="1" customWidth="1"/>
    <col min="10805" max="10806" width="3" style="1" customWidth="1"/>
    <col min="10807" max="10807" width="2.5" style="1" customWidth="1"/>
    <col min="10808" max="10808" width="1.83203125" style="1" customWidth="1"/>
    <col min="10809" max="10809" width="2.83203125" style="1" customWidth="1"/>
    <col min="10810" max="10810" width="2.33203125" style="1" customWidth="1"/>
    <col min="10811" max="10811" width="1.1640625" style="1" customWidth="1"/>
    <col min="10812" max="10812" width="2" style="1" customWidth="1"/>
    <col min="10813" max="10813" width="1.83203125" style="1" customWidth="1"/>
    <col min="10814" max="10814" width="1" style="1" customWidth="1"/>
    <col min="10815" max="11008" width="14.6640625" style="1"/>
    <col min="11009" max="11011" width="3.33203125" style="1" customWidth="1"/>
    <col min="11012" max="11012" width="10.5" style="1" customWidth="1"/>
    <col min="11013" max="11041" width="3.33203125" style="1" customWidth="1"/>
    <col min="11042" max="11042" width="9" style="1" customWidth="1"/>
    <col min="11043" max="11055" width="3.33203125" style="1" customWidth="1"/>
    <col min="11056" max="11056" width="1.83203125" style="1" customWidth="1"/>
    <col min="11057" max="11057" width="3" style="1" customWidth="1"/>
    <col min="11058" max="11058" width="2.5" style="1" customWidth="1"/>
    <col min="11059" max="11059" width="3.1640625" style="1" customWidth="1"/>
    <col min="11060" max="11060" width="2.6640625" style="1" customWidth="1"/>
    <col min="11061" max="11062" width="3" style="1" customWidth="1"/>
    <col min="11063" max="11063" width="2.5" style="1" customWidth="1"/>
    <col min="11064" max="11064" width="1.83203125" style="1" customWidth="1"/>
    <col min="11065" max="11065" width="2.83203125" style="1" customWidth="1"/>
    <col min="11066" max="11066" width="2.33203125" style="1" customWidth="1"/>
    <col min="11067" max="11067" width="1.1640625" style="1" customWidth="1"/>
    <col min="11068" max="11068" width="2" style="1" customWidth="1"/>
    <col min="11069" max="11069" width="1.83203125" style="1" customWidth="1"/>
    <col min="11070" max="11070" width="1" style="1" customWidth="1"/>
    <col min="11071" max="11264" width="14.6640625" style="1"/>
    <col min="11265" max="11267" width="3.33203125" style="1" customWidth="1"/>
    <col min="11268" max="11268" width="10.5" style="1" customWidth="1"/>
    <col min="11269" max="11297" width="3.33203125" style="1" customWidth="1"/>
    <col min="11298" max="11298" width="9" style="1" customWidth="1"/>
    <col min="11299" max="11311" width="3.33203125" style="1" customWidth="1"/>
    <col min="11312" max="11312" width="1.83203125" style="1" customWidth="1"/>
    <col min="11313" max="11313" width="3" style="1" customWidth="1"/>
    <col min="11314" max="11314" width="2.5" style="1" customWidth="1"/>
    <col min="11315" max="11315" width="3.1640625" style="1" customWidth="1"/>
    <col min="11316" max="11316" width="2.6640625" style="1" customWidth="1"/>
    <col min="11317" max="11318" width="3" style="1" customWidth="1"/>
    <col min="11319" max="11319" width="2.5" style="1" customWidth="1"/>
    <col min="11320" max="11320" width="1.83203125" style="1" customWidth="1"/>
    <col min="11321" max="11321" width="2.83203125" style="1" customWidth="1"/>
    <col min="11322" max="11322" width="2.33203125" style="1" customWidth="1"/>
    <col min="11323" max="11323" width="1.1640625" style="1" customWidth="1"/>
    <col min="11324" max="11324" width="2" style="1" customWidth="1"/>
    <col min="11325" max="11325" width="1.83203125" style="1" customWidth="1"/>
    <col min="11326" max="11326" width="1" style="1" customWidth="1"/>
    <col min="11327" max="11520" width="14.6640625" style="1"/>
    <col min="11521" max="11523" width="3.33203125" style="1" customWidth="1"/>
    <col min="11524" max="11524" width="10.5" style="1" customWidth="1"/>
    <col min="11525" max="11553" width="3.33203125" style="1" customWidth="1"/>
    <col min="11554" max="11554" width="9" style="1" customWidth="1"/>
    <col min="11555" max="11567" width="3.33203125" style="1" customWidth="1"/>
    <col min="11568" max="11568" width="1.83203125" style="1" customWidth="1"/>
    <col min="11569" max="11569" width="3" style="1" customWidth="1"/>
    <col min="11570" max="11570" width="2.5" style="1" customWidth="1"/>
    <col min="11571" max="11571" width="3.1640625" style="1" customWidth="1"/>
    <col min="11572" max="11572" width="2.6640625" style="1" customWidth="1"/>
    <col min="11573" max="11574" width="3" style="1" customWidth="1"/>
    <col min="11575" max="11575" width="2.5" style="1" customWidth="1"/>
    <col min="11576" max="11576" width="1.83203125" style="1" customWidth="1"/>
    <col min="11577" max="11577" width="2.83203125" style="1" customWidth="1"/>
    <col min="11578" max="11578" width="2.33203125" style="1" customWidth="1"/>
    <col min="11579" max="11579" width="1.1640625" style="1" customWidth="1"/>
    <col min="11580" max="11580" width="2" style="1" customWidth="1"/>
    <col min="11581" max="11581" width="1.83203125" style="1" customWidth="1"/>
    <col min="11582" max="11582" width="1" style="1" customWidth="1"/>
    <col min="11583" max="11776" width="14.6640625" style="1"/>
    <col min="11777" max="11779" width="3.33203125" style="1" customWidth="1"/>
    <col min="11780" max="11780" width="10.5" style="1" customWidth="1"/>
    <col min="11781" max="11809" width="3.33203125" style="1" customWidth="1"/>
    <col min="11810" max="11810" width="9" style="1" customWidth="1"/>
    <col min="11811" max="11823" width="3.33203125" style="1" customWidth="1"/>
    <col min="11824" max="11824" width="1.83203125" style="1" customWidth="1"/>
    <col min="11825" max="11825" width="3" style="1" customWidth="1"/>
    <col min="11826" max="11826" width="2.5" style="1" customWidth="1"/>
    <col min="11827" max="11827" width="3.1640625" style="1" customWidth="1"/>
    <col min="11828" max="11828" width="2.6640625" style="1" customWidth="1"/>
    <col min="11829" max="11830" width="3" style="1" customWidth="1"/>
    <col min="11831" max="11831" width="2.5" style="1" customWidth="1"/>
    <col min="11832" max="11832" width="1.83203125" style="1" customWidth="1"/>
    <col min="11833" max="11833" width="2.83203125" style="1" customWidth="1"/>
    <col min="11834" max="11834" width="2.33203125" style="1" customWidth="1"/>
    <col min="11835" max="11835" width="1.1640625" style="1" customWidth="1"/>
    <col min="11836" max="11836" width="2" style="1" customWidth="1"/>
    <col min="11837" max="11837" width="1.83203125" style="1" customWidth="1"/>
    <col min="11838" max="11838" width="1" style="1" customWidth="1"/>
    <col min="11839" max="12032" width="14.6640625" style="1"/>
    <col min="12033" max="12035" width="3.33203125" style="1" customWidth="1"/>
    <col min="12036" max="12036" width="10.5" style="1" customWidth="1"/>
    <col min="12037" max="12065" width="3.33203125" style="1" customWidth="1"/>
    <col min="12066" max="12066" width="9" style="1" customWidth="1"/>
    <col min="12067" max="12079" width="3.33203125" style="1" customWidth="1"/>
    <col min="12080" max="12080" width="1.83203125" style="1" customWidth="1"/>
    <col min="12081" max="12081" width="3" style="1" customWidth="1"/>
    <col min="12082" max="12082" width="2.5" style="1" customWidth="1"/>
    <col min="12083" max="12083" width="3.1640625" style="1" customWidth="1"/>
    <col min="12084" max="12084" width="2.6640625" style="1" customWidth="1"/>
    <col min="12085" max="12086" width="3" style="1" customWidth="1"/>
    <col min="12087" max="12087" width="2.5" style="1" customWidth="1"/>
    <col min="12088" max="12088" width="1.83203125" style="1" customWidth="1"/>
    <col min="12089" max="12089" width="2.83203125" style="1" customWidth="1"/>
    <col min="12090" max="12090" width="2.33203125" style="1" customWidth="1"/>
    <col min="12091" max="12091" width="1.1640625" style="1" customWidth="1"/>
    <col min="12092" max="12092" width="2" style="1" customWidth="1"/>
    <col min="12093" max="12093" width="1.83203125" style="1" customWidth="1"/>
    <col min="12094" max="12094" width="1" style="1" customWidth="1"/>
    <col min="12095" max="12288" width="14.6640625" style="1"/>
    <col min="12289" max="12291" width="3.33203125" style="1" customWidth="1"/>
    <col min="12292" max="12292" width="10.5" style="1" customWidth="1"/>
    <col min="12293" max="12321" width="3.33203125" style="1" customWidth="1"/>
    <col min="12322" max="12322" width="9" style="1" customWidth="1"/>
    <col min="12323" max="12335" width="3.33203125" style="1" customWidth="1"/>
    <col min="12336" max="12336" width="1.83203125" style="1" customWidth="1"/>
    <col min="12337" max="12337" width="3" style="1" customWidth="1"/>
    <col min="12338" max="12338" width="2.5" style="1" customWidth="1"/>
    <col min="12339" max="12339" width="3.1640625" style="1" customWidth="1"/>
    <col min="12340" max="12340" width="2.6640625" style="1" customWidth="1"/>
    <col min="12341" max="12342" width="3" style="1" customWidth="1"/>
    <col min="12343" max="12343" width="2.5" style="1" customWidth="1"/>
    <col min="12344" max="12344" width="1.83203125" style="1" customWidth="1"/>
    <col min="12345" max="12345" width="2.83203125" style="1" customWidth="1"/>
    <col min="12346" max="12346" width="2.33203125" style="1" customWidth="1"/>
    <col min="12347" max="12347" width="1.1640625" style="1" customWidth="1"/>
    <col min="12348" max="12348" width="2" style="1" customWidth="1"/>
    <col min="12349" max="12349" width="1.83203125" style="1" customWidth="1"/>
    <col min="12350" max="12350" width="1" style="1" customWidth="1"/>
    <col min="12351" max="12544" width="14.6640625" style="1"/>
    <col min="12545" max="12547" width="3.33203125" style="1" customWidth="1"/>
    <col min="12548" max="12548" width="10.5" style="1" customWidth="1"/>
    <col min="12549" max="12577" width="3.33203125" style="1" customWidth="1"/>
    <col min="12578" max="12578" width="9" style="1" customWidth="1"/>
    <col min="12579" max="12591" width="3.33203125" style="1" customWidth="1"/>
    <col min="12592" max="12592" width="1.83203125" style="1" customWidth="1"/>
    <col min="12593" max="12593" width="3" style="1" customWidth="1"/>
    <col min="12594" max="12594" width="2.5" style="1" customWidth="1"/>
    <col min="12595" max="12595" width="3.1640625" style="1" customWidth="1"/>
    <col min="12596" max="12596" width="2.6640625" style="1" customWidth="1"/>
    <col min="12597" max="12598" width="3" style="1" customWidth="1"/>
    <col min="12599" max="12599" width="2.5" style="1" customWidth="1"/>
    <col min="12600" max="12600" width="1.83203125" style="1" customWidth="1"/>
    <col min="12601" max="12601" width="2.83203125" style="1" customWidth="1"/>
    <col min="12602" max="12602" width="2.33203125" style="1" customWidth="1"/>
    <col min="12603" max="12603" width="1.1640625" style="1" customWidth="1"/>
    <col min="12604" max="12604" width="2" style="1" customWidth="1"/>
    <col min="12605" max="12605" width="1.83203125" style="1" customWidth="1"/>
    <col min="12606" max="12606" width="1" style="1" customWidth="1"/>
    <col min="12607" max="12800" width="14.6640625" style="1"/>
    <col min="12801" max="12803" width="3.33203125" style="1" customWidth="1"/>
    <col min="12804" max="12804" width="10.5" style="1" customWidth="1"/>
    <col min="12805" max="12833" width="3.33203125" style="1" customWidth="1"/>
    <col min="12834" max="12834" width="9" style="1" customWidth="1"/>
    <col min="12835" max="12847" width="3.33203125" style="1" customWidth="1"/>
    <col min="12848" max="12848" width="1.83203125" style="1" customWidth="1"/>
    <col min="12849" max="12849" width="3" style="1" customWidth="1"/>
    <col min="12850" max="12850" width="2.5" style="1" customWidth="1"/>
    <col min="12851" max="12851" width="3.1640625" style="1" customWidth="1"/>
    <col min="12852" max="12852" width="2.6640625" style="1" customWidth="1"/>
    <col min="12853" max="12854" width="3" style="1" customWidth="1"/>
    <col min="12855" max="12855" width="2.5" style="1" customWidth="1"/>
    <col min="12856" max="12856" width="1.83203125" style="1" customWidth="1"/>
    <col min="12857" max="12857" width="2.83203125" style="1" customWidth="1"/>
    <col min="12858" max="12858" width="2.33203125" style="1" customWidth="1"/>
    <col min="12859" max="12859" width="1.1640625" style="1" customWidth="1"/>
    <col min="12860" max="12860" width="2" style="1" customWidth="1"/>
    <col min="12861" max="12861" width="1.83203125" style="1" customWidth="1"/>
    <col min="12862" max="12862" width="1" style="1" customWidth="1"/>
    <col min="12863" max="13056" width="14.6640625" style="1"/>
    <col min="13057" max="13059" width="3.33203125" style="1" customWidth="1"/>
    <col min="13060" max="13060" width="10.5" style="1" customWidth="1"/>
    <col min="13061" max="13089" width="3.33203125" style="1" customWidth="1"/>
    <col min="13090" max="13090" width="9" style="1" customWidth="1"/>
    <col min="13091" max="13103" width="3.33203125" style="1" customWidth="1"/>
    <col min="13104" max="13104" width="1.83203125" style="1" customWidth="1"/>
    <col min="13105" max="13105" width="3" style="1" customWidth="1"/>
    <col min="13106" max="13106" width="2.5" style="1" customWidth="1"/>
    <col min="13107" max="13107" width="3.1640625" style="1" customWidth="1"/>
    <col min="13108" max="13108" width="2.6640625" style="1" customWidth="1"/>
    <col min="13109" max="13110" width="3" style="1" customWidth="1"/>
    <col min="13111" max="13111" width="2.5" style="1" customWidth="1"/>
    <col min="13112" max="13112" width="1.83203125" style="1" customWidth="1"/>
    <col min="13113" max="13113" width="2.83203125" style="1" customWidth="1"/>
    <col min="13114" max="13114" width="2.33203125" style="1" customWidth="1"/>
    <col min="13115" max="13115" width="1.1640625" style="1" customWidth="1"/>
    <col min="13116" max="13116" width="2" style="1" customWidth="1"/>
    <col min="13117" max="13117" width="1.83203125" style="1" customWidth="1"/>
    <col min="13118" max="13118" width="1" style="1" customWidth="1"/>
    <col min="13119" max="13312" width="14.6640625" style="1"/>
    <col min="13313" max="13315" width="3.33203125" style="1" customWidth="1"/>
    <col min="13316" max="13316" width="10.5" style="1" customWidth="1"/>
    <col min="13317" max="13345" width="3.33203125" style="1" customWidth="1"/>
    <col min="13346" max="13346" width="9" style="1" customWidth="1"/>
    <col min="13347" max="13359" width="3.33203125" style="1" customWidth="1"/>
    <col min="13360" max="13360" width="1.83203125" style="1" customWidth="1"/>
    <col min="13361" max="13361" width="3" style="1" customWidth="1"/>
    <col min="13362" max="13362" width="2.5" style="1" customWidth="1"/>
    <col min="13363" max="13363" width="3.1640625" style="1" customWidth="1"/>
    <col min="13364" max="13364" width="2.6640625" style="1" customWidth="1"/>
    <col min="13365" max="13366" width="3" style="1" customWidth="1"/>
    <col min="13367" max="13367" width="2.5" style="1" customWidth="1"/>
    <col min="13368" max="13368" width="1.83203125" style="1" customWidth="1"/>
    <col min="13369" max="13369" width="2.83203125" style="1" customWidth="1"/>
    <col min="13370" max="13370" width="2.33203125" style="1" customWidth="1"/>
    <col min="13371" max="13371" width="1.1640625" style="1" customWidth="1"/>
    <col min="13372" max="13372" width="2" style="1" customWidth="1"/>
    <col min="13373" max="13373" width="1.83203125" style="1" customWidth="1"/>
    <col min="13374" max="13374" width="1" style="1" customWidth="1"/>
    <col min="13375" max="13568" width="14.6640625" style="1"/>
    <col min="13569" max="13571" width="3.33203125" style="1" customWidth="1"/>
    <col min="13572" max="13572" width="10.5" style="1" customWidth="1"/>
    <col min="13573" max="13601" width="3.33203125" style="1" customWidth="1"/>
    <col min="13602" max="13602" width="9" style="1" customWidth="1"/>
    <col min="13603" max="13615" width="3.33203125" style="1" customWidth="1"/>
    <col min="13616" max="13616" width="1.83203125" style="1" customWidth="1"/>
    <col min="13617" max="13617" width="3" style="1" customWidth="1"/>
    <col min="13618" max="13618" width="2.5" style="1" customWidth="1"/>
    <col min="13619" max="13619" width="3.1640625" style="1" customWidth="1"/>
    <col min="13620" max="13620" width="2.6640625" style="1" customWidth="1"/>
    <col min="13621" max="13622" width="3" style="1" customWidth="1"/>
    <col min="13623" max="13623" width="2.5" style="1" customWidth="1"/>
    <col min="13624" max="13624" width="1.83203125" style="1" customWidth="1"/>
    <col min="13625" max="13625" width="2.83203125" style="1" customWidth="1"/>
    <col min="13626" max="13626" width="2.33203125" style="1" customWidth="1"/>
    <col min="13627" max="13627" width="1.1640625" style="1" customWidth="1"/>
    <col min="13628" max="13628" width="2" style="1" customWidth="1"/>
    <col min="13629" max="13629" width="1.83203125" style="1" customWidth="1"/>
    <col min="13630" max="13630" width="1" style="1" customWidth="1"/>
    <col min="13631" max="13824" width="14.6640625" style="1"/>
    <col min="13825" max="13827" width="3.33203125" style="1" customWidth="1"/>
    <col min="13828" max="13828" width="10.5" style="1" customWidth="1"/>
    <col min="13829" max="13857" width="3.33203125" style="1" customWidth="1"/>
    <col min="13858" max="13858" width="9" style="1" customWidth="1"/>
    <col min="13859" max="13871" width="3.33203125" style="1" customWidth="1"/>
    <col min="13872" max="13872" width="1.83203125" style="1" customWidth="1"/>
    <col min="13873" max="13873" width="3" style="1" customWidth="1"/>
    <col min="13874" max="13874" width="2.5" style="1" customWidth="1"/>
    <col min="13875" max="13875" width="3.1640625" style="1" customWidth="1"/>
    <col min="13876" max="13876" width="2.6640625" style="1" customWidth="1"/>
    <col min="13877" max="13878" width="3" style="1" customWidth="1"/>
    <col min="13879" max="13879" width="2.5" style="1" customWidth="1"/>
    <col min="13880" max="13880" width="1.83203125" style="1" customWidth="1"/>
    <col min="13881" max="13881" width="2.83203125" style="1" customWidth="1"/>
    <col min="13882" max="13882" width="2.33203125" style="1" customWidth="1"/>
    <col min="13883" max="13883" width="1.1640625" style="1" customWidth="1"/>
    <col min="13884" max="13884" width="2" style="1" customWidth="1"/>
    <col min="13885" max="13885" width="1.83203125" style="1" customWidth="1"/>
    <col min="13886" max="13886" width="1" style="1" customWidth="1"/>
    <col min="13887" max="14080" width="14.6640625" style="1"/>
    <col min="14081" max="14083" width="3.33203125" style="1" customWidth="1"/>
    <col min="14084" max="14084" width="10.5" style="1" customWidth="1"/>
    <col min="14085" max="14113" width="3.33203125" style="1" customWidth="1"/>
    <col min="14114" max="14114" width="9" style="1" customWidth="1"/>
    <col min="14115" max="14127" width="3.33203125" style="1" customWidth="1"/>
    <col min="14128" max="14128" width="1.83203125" style="1" customWidth="1"/>
    <col min="14129" max="14129" width="3" style="1" customWidth="1"/>
    <col min="14130" max="14130" width="2.5" style="1" customWidth="1"/>
    <col min="14131" max="14131" width="3.1640625" style="1" customWidth="1"/>
    <col min="14132" max="14132" width="2.6640625" style="1" customWidth="1"/>
    <col min="14133" max="14134" width="3" style="1" customWidth="1"/>
    <col min="14135" max="14135" width="2.5" style="1" customWidth="1"/>
    <col min="14136" max="14136" width="1.83203125" style="1" customWidth="1"/>
    <col min="14137" max="14137" width="2.83203125" style="1" customWidth="1"/>
    <col min="14138" max="14138" width="2.33203125" style="1" customWidth="1"/>
    <col min="14139" max="14139" width="1.1640625" style="1" customWidth="1"/>
    <col min="14140" max="14140" width="2" style="1" customWidth="1"/>
    <col min="14141" max="14141" width="1.83203125" style="1" customWidth="1"/>
    <col min="14142" max="14142" width="1" style="1" customWidth="1"/>
    <col min="14143" max="14336" width="14.6640625" style="1"/>
    <col min="14337" max="14339" width="3.33203125" style="1" customWidth="1"/>
    <col min="14340" max="14340" width="10.5" style="1" customWidth="1"/>
    <col min="14341" max="14369" width="3.33203125" style="1" customWidth="1"/>
    <col min="14370" max="14370" width="9" style="1" customWidth="1"/>
    <col min="14371" max="14383" width="3.33203125" style="1" customWidth="1"/>
    <col min="14384" max="14384" width="1.83203125" style="1" customWidth="1"/>
    <col min="14385" max="14385" width="3" style="1" customWidth="1"/>
    <col min="14386" max="14386" width="2.5" style="1" customWidth="1"/>
    <col min="14387" max="14387" width="3.1640625" style="1" customWidth="1"/>
    <col min="14388" max="14388" width="2.6640625" style="1" customWidth="1"/>
    <col min="14389" max="14390" width="3" style="1" customWidth="1"/>
    <col min="14391" max="14391" width="2.5" style="1" customWidth="1"/>
    <col min="14392" max="14392" width="1.83203125" style="1" customWidth="1"/>
    <col min="14393" max="14393" width="2.83203125" style="1" customWidth="1"/>
    <col min="14394" max="14394" width="2.33203125" style="1" customWidth="1"/>
    <col min="14395" max="14395" width="1.1640625" style="1" customWidth="1"/>
    <col min="14396" max="14396" width="2" style="1" customWidth="1"/>
    <col min="14397" max="14397" width="1.83203125" style="1" customWidth="1"/>
    <col min="14398" max="14398" width="1" style="1" customWidth="1"/>
    <col min="14399" max="14592" width="14.6640625" style="1"/>
    <col min="14593" max="14595" width="3.33203125" style="1" customWidth="1"/>
    <col min="14596" max="14596" width="10.5" style="1" customWidth="1"/>
    <col min="14597" max="14625" width="3.33203125" style="1" customWidth="1"/>
    <col min="14626" max="14626" width="9" style="1" customWidth="1"/>
    <col min="14627" max="14639" width="3.33203125" style="1" customWidth="1"/>
    <col min="14640" max="14640" width="1.83203125" style="1" customWidth="1"/>
    <col min="14641" max="14641" width="3" style="1" customWidth="1"/>
    <col min="14642" max="14642" width="2.5" style="1" customWidth="1"/>
    <col min="14643" max="14643" width="3.1640625" style="1" customWidth="1"/>
    <col min="14644" max="14644" width="2.6640625" style="1" customWidth="1"/>
    <col min="14645" max="14646" width="3" style="1" customWidth="1"/>
    <col min="14647" max="14647" width="2.5" style="1" customWidth="1"/>
    <col min="14648" max="14648" width="1.83203125" style="1" customWidth="1"/>
    <col min="14649" max="14649" width="2.83203125" style="1" customWidth="1"/>
    <col min="14650" max="14650" width="2.33203125" style="1" customWidth="1"/>
    <col min="14651" max="14651" width="1.1640625" style="1" customWidth="1"/>
    <col min="14652" max="14652" width="2" style="1" customWidth="1"/>
    <col min="14653" max="14653" width="1.83203125" style="1" customWidth="1"/>
    <col min="14654" max="14654" width="1" style="1" customWidth="1"/>
    <col min="14655" max="14848" width="14.6640625" style="1"/>
    <col min="14849" max="14851" width="3.33203125" style="1" customWidth="1"/>
    <col min="14852" max="14852" width="10.5" style="1" customWidth="1"/>
    <col min="14853" max="14881" width="3.33203125" style="1" customWidth="1"/>
    <col min="14882" max="14882" width="9" style="1" customWidth="1"/>
    <col min="14883" max="14895" width="3.33203125" style="1" customWidth="1"/>
    <col min="14896" max="14896" width="1.83203125" style="1" customWidth="1"/>
    <col min="14897" max="14897" width="3" style="1" customWidth="1"/>
    <col min="14898" max="14898" width="2.5" style="1" customWidth="1"/>
    <col min="14899" max="14899" width="3.1640625" style="1" customWidth="1"/>
    <col min="14900" max="14900" width="2.6640625" style="1" customWidth="1"/>
    <col min="14901" max="14902" width="3" style="1" customWidth="1"/>
    <col min="14903" max="14903" width="2.5" style="1" customWidth="1"/>
    <col min="14904" max="14904" width="1.83203125" style="1" customWidth="1"/>
    <col min="14905" max="14905" width="2.83203125" style="1" customWidth="1"/>
    <col min="14906" max="14906" width="2.33203125" style="1" customWidth="1"/>
    <col min="14907" max="14907" width="1.1640625" style="1" customWidth="1"/>
    <col min="14908" max="14908" width="2" style="1" customWidth="1"/>
    <col min="14909" max="14909" width="1.83203125" style="1" customWidth="1"/>
    <col min="14910" max="14910" width="1" style="1" customWidth="1"/>
    <col min="14911" max="15104" width="14.6640625" style="1"/>
    <col min="15105" max="15107" width="3.33203125" style="1" customWidth="1"/>
    <col min="15108" max="15108" width="10.5" style="1" customWidth="1"/>
    <col min="15109" max="15137" width="3.33203125" style="1" customWidth="1"/>
    <col min="15138" max="15138" width="9" style="1" customWidth="1"/>
    <col min="15139" max="15151" width="3.33203125" style="1" customWidth="1"/>
    <col min="15152" max="15152" width="1.83203125" style="1" customWidth="1"/>
    <col min="15153" max="15153" width="3" style="1" customWidth="1"/>
    <col min="15154" max="15154" width="2.5" style="1" customWidth="1"/>
    <col min="15155" max="15155" width="3.1640625" style="1" customWidth="1"/>
    <col min="15156" max="15156" width="2.6640625" style="1" customWidth="1"/>
    <col min="15157" max="15158" width="3" style="1" customWidth="1"/>
    <col min="15159" max="15159" width="2.5" style="1" customWidth="1"/>
    <col min="15160" max="15160" width="1.83203125" style="1" customWidth="1"/>
    <col min="15161" max="15161" width="2.83203125" style="1" customWidth="1"/>
    <col min="15162" max="15162" width="2.33203125" style="1" customWidth="1"/>
    <col min="15163" max="15163" width="1.1640625" style="1" customWidth="1"/>
    <col min="15164" max="15164" width="2" style="1" customWidth="1"/>
    <col min="15165" max="15165" width="1.83203125" style="1" customWidth="1"/>
    <col min="15166" max="15166" width="1" style="1" customWidth="1"/>
    <col min="15167" max="15360" width="14.6640625" style="1"/>
    <col min="15361" max="15363" width="3.33203125" style="1" customWidth="1"/>
    <col min="15364" max="15364" width="10.5" style="1" customWidth="1"/>
    <col min="15365" max="15393" width="3.33203125" style="1" customWidth="1"/>
    <col min="15394" max="15394" width="9" style="1" customWidth="1"/>
    <col min="15395" max="15407" width="3.33203125" style="1" customWidth="1"/>
    <col min="15408" max="15408" width="1.83203125" style="1" customWidth="1"/>
    <col min="15409" max="15409" width="3" style="1" customWidth="1"/>
    <col min="15410" max="15410" width="2.5" style="1" customWidth="1"/>
    <col min="15411" max="15411" width="3.1640625" style="1" customWidth="1"/>
    <col min="15412" max="15412" width="2.6640625" style="1" customWidth="1"/>
    <col min="15413" max="15414" width="3" style="1" customWidth="1"/>
    <col min="15415" max="15415" width="2.5" style="1" customWidth="1"/>
    <col min="15416" max="15416" width="1.83203125" style="1" customWidth="1"/>
    <col min="15417" max="15417" width="2.83203125" style="1" customWidth="1"/>
    <col min="15418" max="15418" width="2.33203125" style="1" customWidth="1"/>
    <col min="15419" max="15419" width="1.1640625" style="1" customWidth="1"/>
    <col min="15420" max="15420" width="2" style="1" customWidth="1"/>
    <col min="15421" max="15421" width="1.83203125" style="1" customWidth="1"/>
    <col min="15422" max="15422" width="1" style="1" customWidth="1"/>
    <col min="15423" max="15616" width="14.6640625" style="1"/>
    <col min="15617" max="15619" width="3.33203125" style="1" customWidth="1"/>
    <col min="15620" max="15620" width="10.5" style="1" customWidth="1"/>
    <col min="15621" max="15649" width="3.33203125" style="1" customWidth="1"/>
    <col min="15650" max="15650" width="9" style="1" customWidth="1"/>
    <col min="15651" max="15663" width="3.33203125" style="1" customWidth="1"/>
    <col min="15664" max="15664" width="1.83203125" style="1" customWidth="1"/>
    <col min="15665" max="15665" width="3" style="1" customWidth="1"/>
    <col min="15666" max="15666" width="2.5" style="1" customWidth="1"/>
    <col min="15667" max="15667" width="3.1640625" style="1" customWidth="1"/>
    <col min="15668" max="15668" width="2.6640625" style="1" customWidth="1"/>
    <col min="15669" max="15670" width="3" style="1" customWidth="1"/>
    <col min="15671" max="15671" width="2.5" style="1" customWidth="1"/>
    <col min="15672" max="15672" width="1.83203125" style="1" customWidth="1"/>
    <col min="15673" max="15673" width="2.83203125" style="1" customWidth="1"/>
    <col min="15674" max="15674" width="2.33203125" style="1" customWidth="1"/>
    <col min="15675" max="15675" width="1.1640625" style="1" customWidth="1"/>
    <col min="15676" max="15676" width="2" style="1" customWidth="1"/>
    <col min="15677" max="15677" width="1.83203125" style="1" customWidth="1"/>
    <col min="15678" max="15678" width="1" style="1" customWidth="1"/>
    <col min="15679" max="15872" width="14.6640625" style="1"/>
    <col min="15873" max="15875" width="3.33203125" style="1" customWidth="1"/>
    <col min="15876" max="15876" width="10.5" style="1" customWidth="1"/>
    <col min="15877" max="15905" width="3.33203125" style="1" customWidth="1"/>
    <col min="15906" max="15906" width="9" style="1" customWidth="1"/>
    <col min="15907" max="15919" width="3.33203125" style="1" customWidth="1"/>
    <col min="15920" max="15920" width="1.83203125" style="1" customWidth="1"/>
    <col min="15921" max="15921" width="3" style="1" customWidth="1"/>
    <col min="15922" max="15922" width="2.5" style="1" customWidth="1"/>
    <col min="15923" max="15923" width="3.1640625" style="1" customWidth="1"/>
    <col min="15924" max="15924" width="2.6640625" style="1" customWidth="1"/>
    <col min="15925" max="15926" width="3" style="1" customWidth="1"/>
    <col min="15927" max="15927" width="2.5" style="1" customWidth="1"/>
    <col min="15928" max="15928" width="1.83203125" style="1" customWidth="1"/>
    <col min="15929" max="15929" width="2.83203125" style="1" customWidth="1"/>
    <col min="15930" max="15930" width="2.33203125" style="1" customWidth="1"/>
    <col min="15931" max="15931" width="1.1640625" style="1" customWidth="1"/>
    <col min="15932" max="15932" width="2" style="1" customWidth="1"/>
    <col min="15933" max="15933" width="1.83203125" style="1" customWidth="1"/>
    <col min="15934" max="15934" width="1" style="1" customWidth="1"/>
    <col min="15935" max="16128" width="14.6640625" style="1"/>
    <col min="16129" max="16131" width="3.33203125" style="1" customWidth="1"/>
    <col min="16132" max="16132" width="10.5" style="1" customWidth="1"/>
    <col min="16133" max="16161" width="3.33203125" style="1" customWidth="1"/>
    <col min="16162" max="16162" width="9" style="1" customWidth="1"/>
    <col min="16163" max="16175" width="3.33203125" style="1" customWidth="1"/>
    <col min="16176" max="16176" width="1.83203125" style="1" customWidth="1"/>
    <col min="16177" max="16177" width="3" style="1" customWidth="1"/>
    <col min="16178" max="16178" width="2.5" style="1" customWidth="1"/>
    <col min="16179" max="16179" width="3.1640625" style="1" customWidth="1"/>
    <col min="16180" max="16180" width="2.6640625" style="1" customWidth="1"/>
    <col min="16181" max="16182" width="3" style="1" customWidth="1"/>
    <col min="16183" max="16183" width="2.5" style="1" customWidth="1"/>
    <col min="16184" max="16184" width="1.83203125" style="1" customWidth="1"/>
    <col min="16185" max="16185" width="2.83203125" style="1" customWidth="1"/>
    <col min="16186" max="16186" width="2.33203125" style="1" customWidth="1"/>
    <col min="16187" max="16187" width="1.1640625" style="1" customWidth="1"/>
    <col min="16188" max="16188" width="2" style="1" customWidth="1"/>
    <col min="16189" max="16189" width="1.83203125" style="1" customWidth="1"/>
    <col min="16190" max="16190" width="1" style="1" customWidth="1"/>
    <col min="16191" max="16384" width="14.6640625" style="1"/>
  </cols>
  <sheetData>
    <row r="1" spans="1:51" ht="13.5" customHeight="1" x14ac:dyDescent="0.25">
      <c r="A1" s="56"/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7"/>
      <c r="R1" s="57"/>
      <c r="S1" s="57"/>
      <c r="T1" s="57"/>
      <c r="U1" s="57"/>
      <c r="V1" s="57"/>
      <c r="W1" s="57"/>
      <c r="X1" s="57"/>
      <c r="Y1" s="57"/>
      <c r="Z1" s="58" t="s">
        <v>189</v>
      </c>
      <c r="AA1" s="57"/>
      <c r="AB1" s="57"/>
      <c r="AC1" s="57"/>
      <c r="AD1" s="57"/>
      <c r="AE1" s="57"/>
      <c r="AF1" s="57"/>
      <c r="AG1" s="57"/>
      <c r="AH1" s="57"/>
      <c r="AI1" s="59"/>
      <c r="AJ1" s="56"/>
      <c r="AK1" s="56"/>
      <c r="AL1" s="56"/>
      <c r="AM1" s="56"/>
      <c r="AN1" s="56"/>
      <c r="AO1" s="56"/>
      <c r="AP1" s="56"/>
      <c r="AQ1" s="56"/>
      <c r="AR1" s="56"/>
      <c r="AS1" s="40"/>
      <c r="AT1" s="40"/>
      <c r="AU1" s="40"/>
      <c r="AV1" s="40"/>
      <c r="AW1" s="40"/>
    </row>
    <row r="2" spans="1:51" ht="13.5" customHeight="1" x14ac:dyDescent="0.25">
      <c r="A2" s="56"/>
      <c r="B2" s="56"/>
      <c r="C2" s="56"/>
      <c r="E2" s="60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61" t="s">
        <v>30</v>
      </c>
      <c r="AC2" s="56"/>
      <c r="AD2" s="56"/>
      <c r="AE2" s="56"/>
      <c r="AF2" s="56"/>
      <c r="AG2" s="56"/>
      <c r="AH2" s="56"/>
      <c r="AI2" s="56"/>
      <c r="AJ2" s="56"/>
      <c r="AK2" s="56"/>
      <c r="AL2" s="56"/>
      <c r="AM2" s="56"/>
      <c r="AN2" s="56"/>
      <c r="AO2" s="56"/>
      <c r="AP2" s="56"/>
      <c r="AQ2" s="56"/>
      <c r="AR2" s="56"/>
      <c r="AS2" s="56"/>
      <c r="AT2" s="56"/>
      <c r="AU2" s="40"/>
      <c r="AV2" s="40"/>
      <c r="AW2" s="40"/>
      <c r="AX2" s="40"/>
    </row>
    <row r="3" spans="1:51" ht="13.5" customHeight="1" x14ac:dyDescent="0.25">
      <c r="A3" s="56"/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61" t="s">
        <v>190</v>
      </c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56"/>
      <c r="AM3" s="56"/>
      <c r="AN3" s="56"/>
      <c r="AO3" s="56"/>
      <c r="AP3" s="56"/>
      <c r="AQ3" s="56"/>
      <c r="AR3" s="56"/>
      <c r="AS3" s="40"/>
      <c r="AT3" s="40"/>
      <c r="AU3" s="40"/>
      <c r="AV3" s="40"/>
      <c r="AW3" s="40"/>
    </row>
    <row r="4" spans="1:51" ht="35.25" customHeight="1" x14ac:dyDescent="0.25">
      <c r="A4" s="56"/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  <c r="W4" s="56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  <c r="AO4" s="56"/>
      <c r="AP4" s="56"/>
      <c r="AQ4" s="56"/>
      <c r="AR4" s="56"/>
      <c r="AS4" s="56"/>
      <c r="AT4" s="56"/>
      <c r="AU4" s="56"/>
      <c r="AV4" s="56"/>
      <c r="AW4" s="56"/>
      <c r="AX4" s="56"/>
      <c r="AY4" s="56"/>
    </row>
    <row r="5" spans="1:51" ht="13.5" customHeight="1" x14ac:dyDescent="0.25">
      <c r="A5" s="56"/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56"/>
      <c r="AN5" s="56"/>
      <c r="AO5" s="56"/>
      <c r="AP5" s="56"/>
      <c r="AQ5" s="56"/>
      <c r="AR5" s="56"/>
      <c r="AS5" s="56"/>
      <c r="AT5" s="56"/>
      <c r="AU5" s="56"/>
      <c r="AV5" s="56"/>
      <c r="AW5" s="56"/>
      <c r="AX5" s="56"/>
      <c r="AY5" s="56"/>
    </row>
    <row r="6" spans="1:51" ht="13.5" customHeight="1" x14ac:dyDescent="0.25">
      <c r="A6" s="62" t="s">
        <v>191</v>
      </c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62" t="s">
        <v>192</v>
      </c>
      <c r="AK6" s="56"/>
      <c r="AL6" s="56"/>
      <c r="AM6" s="56"/>
      <c r="AN6" s="56"/>
      <c r="AO6" s="56"/>
      <c r="AP6" s="56"/>
      <c r="AQ6" s="56"/>
      <c r="AR6" s="56"/>
      <c r="AS6" s="56"/>
      <c r="AT6" s="56"/>
      <c r="AU6" s="56"/>
      <c r="AV6" s="56"/>
      <c r="AW6" s="56"/>
      <c r="AX6" s="56"/>
      <c r="AY6" s="56"/>
    </row>
    <row r="7" spans="1:51" ht="13.5" customHeight="1" x14ac:dyDescent="0.25">
      <c r="A7" s="63" t="s">
        <v>193</v>
      </c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63" t="s">
        <v>327</v>
      </c>
      <c r="AK7" s="56"/>
      <c r="AL7" s="56"/>
      <c r="AM7" s="56"/>
      <c r="AN7" s="56"/>
      <c r="AO7" s="56"/>
      <c r="AP7" s="56"/>
      <c r="AQ7" s="56"/>
      <c r="AR7" s="56"/>
      <c r="AS7" s="56"/>
      <c r="AT7" s="56"/>
      <c r="AU7" s="56"/>
      <c r="AV7" s="56"/>
      <c r="AW7" s="56"/>
      <c r="AX7" s="56"/>
      <c r="AY7" s="56"/>
    </row>
    <row r="8" spans="1:51" ht="24" customHeight="1" x14ac:dyDescent="0.25">
      <c r="A8" s="56"/>
      <c r="B8" s="56"/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6"/>
      <c r="AM8" s="56"/>
      <c r="AN8" s="56"/>
      <c r="AO8" s="56"/>
      <c r="AP8" s="56"/>
      <c r="AQ8" s="56"/>
      <c r="AR8" s="56"/>
      <c r="AS8" s="56"/>
      <c r="AT8" s="56"/>
      <c r="AU8" s="56"/>
      <c r="AV8" s="56"/>
      <c r="AW8" s="56"/>
      <c r="AX8" s="56"/>
      <c r="AY8" s="56"/>
    </row>
    <row r="9" spans="1:51" ht="26.25" customHeight="1" x14ac:dyDescent="0.3">
      <c r="A9" s="56" t="s">
        <v>194</v>
      </c>
      <c r="B9" s="56"/>
      <c r="C9" s="56"/>
      <c r="D9" s="56"/>
      <c r="E9" s="56"/>
      <c r="F9" s="56"/>
      <c r="G9" s="56"/>
      <c r="H9" s="63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  <c r="W9" s="56"/>
      <c r="X9" s="56"/>
      <c r="Y9" s="56"/>
      <c r="Z9" s="56"/>
      <c r="AA9" s="56"/>
      <c r="AB9" s="56"/>
      <c r="AC9" s="56"/>
      <c r="AD9" s="56"/>
      <c r="AE9" s="56"/>
      <c r="AF9" s="56"/>
      <c r="AG9" s="56"/>
      <c r="AH9" s="56"/>
      <c r="AI9" s="56"/>
      <c r="AJ9" s="64" t="s">
        <v>328</v>
      </c>
      <c r="AK9" s="56"/>
      <c r="AL9" s="56"/>
      <c r="AM9" s="56"/>
      <c r="AN9" s="56"/>
      <c r="AO9" s="56"/>
      <c r="AP9" s="56"/>
      <c r="AQ9" s="63"/>
      <c r="AR9" s="56"/>
      <c r="AS9" s="56"/>
      <c r="AT9" s="56"/>
      <c r="AU9" s="56"/>
      <c r="AV9" s="56"/>
      <c r="AX9" s="56"/>
      <c r="AY9" s="56"/>
    </row>
    <row r="10" spans="1:51" ht="3.75" customHeight="1" x14ac:dyDescent="0.25">
      <c r="A10" s="56"/>
      <c r="B10" s="56"/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56"/>
      <c r="N10" s="56"/>
      <c r="O10" s="56"/>
      <c r="P10" s="56"/>
      <c r="Q10" s="56"/>
      <c r="R10" s="56"/>
      <c r="S10" s="56"/>
      <c r="T10" s="56"/>
      <c r="U10" s="56"/>
      <c r="V10" s="56"/>
      <c r="W10" s="56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J10" s="56"/>
      <c r="AK10" s="56"/>
      <c r="AL10" s="56"/>
      <c r="AM10" s="56"/>
      <c r="AN10" s="56"/>
      <c r="AO10" s="56"/>
      <c r="AP10" s="56"/>
      <c r="AQ10" s="56"/>
      <c r="AR10" s="56"/>
      <c r="AS10" s="56"/>
      <c r="AT10" s="56"/>
      <c r="AU10" s="56"/>
      <c r="AV10" s="56"/>
      <c r="AW10" s="56"/>
      <c r="AX10" s="56"/>
      <c r="AY10" s="56"/>
    </row>
    <row r="11" spans="1:51" s="66" customFormat="1" ht="26.25" customHeight="1" x14ac:dyDescent="0.25">
      <c r="A11" s="65" t="s">
        <v>216</v>
      </c>
      <c r="B11" s="57"/>
      <c r="C11" s="57"/>
      <c r="D11" s="57"/>
      <c r="E11" s="57"/>
      <c r="F11" s="592" t="s">
        <v>326</v>
      </c>
      <c r="G11" s="593"/>
      <c r="H11" s="593"/>
      <c r="I11" s="593"/>
      <c r="J11" s="593"/>
      <c r="K11" s="593"/>
      <c r="L11" s="593"/>
      <c r="M11" s="593"/>
      <c r="N11" s="593"/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7"/>
      <c r="Z11" s="57"/>
      <c r="AA11" s="57"/>
      <c r="AB11" s="57"/>
      <c r="AC11" s="57"/>
      <c r="AD11" s="57"/>
      <c r="AE11" s="57"/>
      <c r="AF11" s="57"/>
      <c r="AG11" s="57"/>
      <c r="AH11" s="57"/>
      <c r="AI11" s="57"/>
      <c r="AJ11" s="65" t="s">
        <v>215</v>
      </c>
      <c r="AK11" s="57"/>
      <c r="AL11" s="57"/>
      <c r="AM11" s="57"/>
      <c r="AN11" s="592" t="s">
        <v>326</v>
      </c>
      <c r="AO11" s="593"/>
      <c r="AP11" s="593"/>
      <c r="AQ11" s="593"/>
      <c r="AR11" s="593"/>
      <c r="AS11" s="593"/>
      <c r="AT11" s="593"/>
      <c r="AU11" s="593"/>
      <c r="AV11" s="593"/>
      <c r="AW11" s="593"/>
      <c r="AX11" s="593"/>
      <c r="AY11" s="593"/>
    </row>
    <row r="12" spans="1:51" ht="23.25" customHeight="1" x14ac:dyDescent="0.25">
      <c r="A12" s="67"/>
      <c r="B12" s="67"/>
      <c r="C12" s="67"/>
      <c r="D12" s="67"/>
      <c r="E12" s="67"/>
      <c r="F12" s="67"/>
      <c r="G12" s="67"/>
      <c r="H12" s="67"/>
      <c r="I12" s="67"/>
      <c r="J12" s="67"/>
      <c r="K12" s="67"/>
      <c r="L12" s="67"/>
      <c r="M12" s="67"/>
      <c r="N12" s="67"/>
      <c r="O12" s="67"/>
      <c r="P12" s="67"/>
      <c r="Q12" s="67"/>
      <c r="R12" s="67"/>
      <c r="S12" s="67"/>
      <c r="T12" s="67"/>
      <c r="U12" s="67"/>
      <c r="V12" s="67"/>
      <c r="W12" s="67"/>
      <c r="X12" s="67"/>
      <c r="Y12" s="67"/>
      <c r="Z12" s="67"/>
      <c r="AA12" s="67"/>
      <c r="AB12" s="67"/>
      <c r="AC12" s="67"/>
      <c r="AD12" s="67"/>
      <c r="AE12" s="67"/>
      <c r="AF12" s="67"/>
      <c r="AG12" s="67"/>
      <c r="AH12" s="67"/>
      <c r="AI12" s="56"/>
      <c r="AJ12" s="56"/>
      <c r="AK12" s="56"/>
      <c r="AL12" s="56"/>
      <c r="AM12" s="56"/>
      <c r="AN12" s="56"/>
      <c r="AO12" s="56"/>
      <c r="AP12" s="56"/>
      <c r="AQ12" s="56"/>
      <c r="AR12" s="56"/>
      <c r="AS12" s="56"/>
      <c r="AT12" s="56"/>
      <c r="AU12" s="56"/>
      <c r="AV12" s="56"/>
      <c r="AW12" s="56"/>
      <c r="AX12" s="56"/>
      <c r="AY12" s="56"/>
    </row>
    <row r="13" spans="1:51" ht="38.25" customHeight="1" x14ac:dyDescent="0.25">
      <c r="A13" s="595" t="s">
        <v>28</v>
      </c>
      <c r="B13" s="595"/>
      <c r="C13" s="595"/>
      <c r="D13" s="595"/>
      <c r="E13" s="595"/>
      <c r="F13" s="595"/>
      <c r="G13" s="595"/>
      <c r="H13" s="595"/>
      <c r="I13" s="595"/>
      <c r="J13" s="595"/>
      <c r="K13" s="595"/>
      <c r="L13" s="595"/>
      <c r="M13" s="595"/>
      <c r="N13" s="595"/>
      <c r="O13" s="595"/>
      <c r="P13" s="595"/>
      <c r="Q13" s="595"/>
      <c r="R13" s="595"/>
      <c r="S13" s="595"/>
      <c r="T13" s="595"/>
      <c r="U13" s="595"/>
      <c r="V13" s="595"/>
      <c r="W13" s="595"/>
      <c r="X13" s="595"/>
      <c r="Y13" s="595"/>
      <c r="Z13" s="595"/>
      <c r="AA13" s="595"/>
      <c r="AB13" s="595"/>
      <c r="AC13" s="595"/>
      <c r="AD13" s="595"/>
      <c r="AE13" s="595"/>
      <c r="AF13" s="595"/>
      <c r="AG13" s="595"/>
      <c r="AH13" s="595"/>
      <c r="AI13" s="595"/>
      <c r="AJ13" s="595"/>
      <c r="AK13" s="595"/>
      <c r="AL13" s="595"/>
      <c r="AM13" s="595"/>
      <c r="AN13" s="595"/>
      <c r="AO13" s="595"/>
      <c r="AP13" s="595"/>
      <c r="AQ13" s="595"/>
      <c r="AR13" s="595"/>
      <c r="AS13" s="595"/>
      <c r="AT13" s="595"/>
      <c r="AU13" s="595"/>
      <c r="AV13" s="595"/>
      <c r="AW13" s="56"/>
      <c r="AX13" s="56"/>
      <c r="AY13" s="56"/>
    </row>
    <row r="14" spans="1:51" s="66" customFormat="1" ht="13.5" customHeight="1" x14ac:dyDescent="0.25">
      <c r="A14" s="596" t="s">
        <v>29</v>
      </c>
      <c r="B14" s="596"/>
      <c r="C14" s="596"/>
      <c r="D14" s="596"/>
      <c r="E14" s="596"/>
      <c r="F14" s="596"/>
      <c r="G14" s="596"/>
      <c r="H14" s="596"/>
      <c r="I14" s="596"/>
      <c r="J14" s="596"/>
      <c r="K14" s="596"/>
      <c r="L14" s="596"/>
      <c r="M14" s="596"/>
      <c r="N14" s="596"/>
      <c r="O14" s="596"/>
      <c r="P14" s="596"/>
      <c r="Q14" s="596"/>
      <c r="R14" s="596"/>
      <c r="S14" s="596"/>
      <c r="T14" s="596"/>
      <c r="U14" s="596"/>
      <c r="V14" s="596"/>
      <c r="W14" s="596"/>
      <c r="X14" s="596"/>
      <c r="Y14" s="596"/>
      <c r="Z14" s="596"/>
      <c r="AA14" s="596"/>
      <c r="AB14" s="596"/>
      <c r="AC14" s="596"/>
      <c r="AD14" s="596"/>
      <c r="AE14" s="596"/>
      <c r="AF14" s="596"/>
      <c r="AG14" s="596"/>
      <c r="AH14" s="596"/>
      <c r="AI14" s="596"/>
      <c r="AJ14" s="596"/>
      <c r="AK14" s="596"/>
      <c r="AL14" s="596"/>
      <c r="AM14" s="596"/>
      <c r="AN14" s="596"/>
      <c r="AO14" s="596"/>
      <c r="AP14" s="596"/>
      <c r="AQ14" s="596"/>
      <c r="AR14" s="596"/>
      <c r="AS14" s="596"/>
      <c r="AT14" s="596"/>
      <c r="AU14" s="596"/>
      <c r="AV14" s="596"/>
      <c r="AW14" s="57"/>
      <c r="AX14" s="57"/>
      <c r="AY14" s="57"/>
    </row>
    <row r="15" spans="1:51" s="66" customFormat="1" ht="26.25" customHeight="1" x14ac:dyDescent="0.25">
      <c r="A15" s="597" t="s">
        <v>31</v>
      </c>
      <c r="B15" s="597"/>
      <c r="C15" s="597"/>
      <c r="D15" s="597"/>
      <c r="E15" s="597"/>
      <c r="F15" s="597"/>
      <c r="G15" s="597"/>
      <c r="H15" s="597"/>
      <c r="I15" s="597"/>
      <c r="J15" s="597"/>
      <c r="K15" s="597"/>
      <c r="L15" s="597"/>
      <c r="M15" s="597"/>
      <c r="N15" s="597"/>
      <c r="O15" s="597"/>
      <c r="P15" s="597"/>
      <c r="Q15" s="597"/>
      <c r="R15" s="597"/>
      <c r="S15" s="597"/>
      <c r="T15" s="597"/>
      <c r="U15" s="597"/>
      <c r="V15" s="597"/>
      <c r="W15" s="597"/>
      <c r="X15" s="597"/>
      <c r="Y15" s="597"/>
      <c r="Z15" s="597"/>
      <c r="AA15" s="597"/>
      <c r="AB15" s="597"/>
      <c r="AC15" s="597"/>
      <c r="AD15" s="597"/>
      <c r="AE15" s="597"/>
      <c r="AF15" s="597"/>
      <c r="AG15" s="597"/>
      <c r="AH15" s="597"/>
      <c r="AI15" s="597"/>
      <c r="AJ15" s="597"/>
      <c r="AK15" s="597"/>
      <c r="AL15" s="597"/>
      <c r="AM15" s="597"/>
      <c r="AN15" s="597"/>
      <c r="AO15" s="597"/>
      <c r="AP15" s="597"/>
      <c r="AQ15" s="597"/>
      <c r="AR15" s="597"/>
      <c r="AS15" s="597"/>
      <c r="AT15" s="597"/>
      <c r="AU15" s="597"/>
      <c r="AV15" s="597"/>
      <c r="AW15" s="57"/>
      <c r="AX15" s="57"/>
      <c r="AY15" s="57"/>
    </row>
    <row r="16" spans="1:51" s="66" customFormat="1" ht="17.25" customHeight="1" x14ac:dyDescent="0.25">
      <c r="A16" s="598" t="s">
        <v>302</v>
      </c>
      <c r="B16" s="598"/>
      <c r="C16" s="598"/>
      <c r="D16" s="598"/>
      <c r="E16" s="598"/>
      <c r="F16" s="68"/>
      <c r="G16" s="591" t="s">
        <v>269</v>
      </c>
      <c r="H16" s="591"/>
      <c r="I16" s="591"/>
      <c r="J16" s="591"/>
      <c r="K16" s="591"/>
      <c r="L16" s="591"/>
      <c r="M16" s="591"/>
      <c r="N16" s="591"/>
      <c r="O16" s="591"/>
      <c r="P16" s="591"/>
      <c r="Q16" s="591"/>
      <c r="R16" s="591"/>
      <c r="S16" s="591"/>
      <c r="T16" s="591"/>
      <c r="U16" s="591"/>
      <c r="V16" s="591"/>
      <c r="W16" s="591"/>
      <c r="X16" s="591"/>
      <c r="Y16" s="591"/>
      <c r="Z16" s="591"/>
      <c r="AA16" s="591"/>
      <c r="AB16" s="591"/>
      <c r="AC16" s="591"/>
      <c r="AD16" s="591"/>
      <c r="AE16" s="591"/>
      <c r="AF16" s="591"/>
      <c r="AG16" s="591"/>
      <c r="AH16" s="591"/>
      <c r="AI16" s="591"/>
      <c r="AJ16" s="591"/>
      <c r="AK16" s="591"/>
      <c r="AL16" s="591"/>
      <c r="AM16" s="591"/>
      <c r="AN16" s="591"/>
      <c r="AO16" s="591"/>
      <c r="AP16" s="591"/>
      <c r="AQ16" s="591"/>
      <c r="AR16" s="591"/>
      <c r="AS16" s="591"/>
      <c r="AT16" s="591"/>
      <c r="AU16" s="591"/>
      <c r="AV16" s="591"/>
      <c r="AW16" s="57"/>
      <c r="AX16" s="57"/>
      <c r="AY16" s="57"/>
    </row>
    <row r="17" spans="1:62" ht="19.5" customHeight="1" x14ac:dyDescent="0.25">
      <c r="A17" s="594"/>
      <c r="B17" s="594"/>
      <c r="C17" s="594"/>
      <c r="D17" s="594"/>
      <c r="E17" s="594"/>
      <c r="F17" s="594"/>
      <c r="G17" s="594"/>
      <c r="H17" s="594"/>
      <c r="I17" s="594"/>
      <c r="J17" s="594"/>
      <c r="K17" s="594"/>
      <c r="L17" s="594"/>
      <c r="M17" s="594"/>
      <c r="N17" s="594"/>
      <c r="O17" s="594"/>
      <c r="P17" s="594"/>
      <c r="Q17" s="594"/>
      <c r="R17" s="594"/>
      <c r="S17" s="594"/>
      <c r="T17" s="594"/>
      <c r="U17" s="594"/>
      <c r="V17" s="594"/>
      <c r="W17" s="594"/>
      <c r="X17" s="594"/>
      <c r="Y17" s="594"/>
      <c r="Z17" s="594"/>
      <c r="AA17" s="594"/>
      <c r="AB17" s="594"/>
      <c r="AC17" s="594"/>
      <c r="AD17" s="594"/>
      <c r="AE17" s="594"/>
      <c r="AF17" s="594"/>
      <c r="AG17" s="594"/>
      <c r="AH17" s="594"/>
      <c r="AI17" s="594"/>
      <c r="AJ17" s="594"/>
      <c r="AK17" s="594"/>
      <c r="AL17" s="594"/>
      <c r="AM17" s="594"/>
      <c r="AN17" s="594"/>
      <c r="AO17" s="594"/>
      <c r="AP17" s="594"/>
      <c r="AQ17" s="594"/>
      <c r="AR17" s="594"/>
      <c r="AS17" s="594"/>
      <c r="AT17" s="594"/>
      <c r="AU17" s="594"/>
      <c r="AV17" s="69"/>
      <c r="AW17" s="56"/>
      <c r="AX17" s="56"/>
      <c r="AY17" s="56"/>
    </row>
    <row r="18" spans="1:62" s="70" customFormat="1" ht="19.5" customHeight="1" x14ac:dyDescent="0.25">
      <c r="O18" s="600" t="s">
        <v>195</v>
      </c>
      <c r="P18" s="600"/>
      <c r="Q18" s="600"/>
      <c r="R18" s="600"/>
      <c r="S18" s="600"/>
      <c r="T18" s="600"/>
      <c r="U18" s="600"/>
      <c r="V18" s="600"/>
      <c r="W18" s="600"/>
      <c r="X18" s="600"/>
      <c r="Y18" s="600"/>
      <c r="Z18" s="600"/>
      <c r="AA18" s="600"/>
      <c r="AB18" s="600"/>
      <c r="AC18" s="71"/>
      <c r="AD18" s="71"/>
      <c r="AE18" s="71"/>
      <c r="AF18" s="71"/>
      <c r="AG18" s="71"/>
      <c r="AH18" s="71"/>
      <c r="AI18" s="71"/>
      <c r="AJ18" s="71"/>
      <c r="AK18" s="71"/>
      <c r="AL18" s="71"/>
      <c r="AM18" s="71"/>
      <c r="AN18" s="71"/>
      <c r="AO18" s="71"/>
      <c r="AP18" s="71"/>
      <c r="AQ18" s="71"/>
      <c r="AR18" s="71"/>
      <c r="AS18" s="71"/>
      <c r="AT18" s="71"/>
      <c r="AU18" s="71"/>
      <c r="AV18" s="72"/>
      <c r="AW18" s="71"/>
      <c r="AX18" s="71"/>
      <c r="AY18" s="71"/>
    </row>
    <row r="19" spans="1:62" ht="13.5" customHeight="1" x14ac:dyDescent="0.2">
      <c r="A19" s="40"/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  <c r="AF19" s="40"/>
      <c r="AG19" s="40"/>
      <c r="AH19" s="40"/>
      <c r="AI19" s="40"/>
      <c r="AJ19" s="40"/>
      <c r="AK19" s="40"/>
      <c r="AL19" s="40"/>
      <c r="AM19" s="40"/>
      <c r="AN19" s="40"/>
      <c r="AO19" s="40"/>
      <c r="AP19" s="40"/>
      <c r="AQ19" s="40"/>
      <c r="AR19" s="40"/>
      <c r="AS19" s="40"/>
      <c r="AT19" s="40"/>
      <c r="AU19" s="40"/>
      <c r="AV19" s="40"/>
      <c r="AW19" s="40"/>
      <c r="AX19" s="40"/>
      <c r="AY19" s="40"/>
    </row>
    <row r="20" spans="1:62" s="66" customFormat="1" ht="13.5" customHeight="1" x14ac:dyDescent="0.25">
      <c r="A20" s="73"/>
      <c r="B20" s="73"/>
      <c r="C20" s="73"/>
      <c r="D20" s="73"/>
      <c r="E20" s="73"/>
      <c r="F20" s="73"/>
      <c r="G20" s="73"/>
      <c r="H20" s="73"/>
      <c r="I20" s="73"/>
      <c r="J20" s="73"/>
      <c r="K20" s="73"/>
      <c r="L20" s="73"/>
      <c r="M20" s="73"/>
      <c r="N20" s="73"/>
      <c r="O20" s="73" t="s">
        <v>196</v>
      </c>
      <c r="P20" s="73"/>
      <c r="Q20" s="73"/>
      <c r="R20" s="73"/>
      <c r="S20" s="73"/>
      <c r="T20" s="73"/>
      <c r="U20" s="73"/>
      <c r="V20" s="73"/>
      <c r="W20" s="73" t="s">
        <v>303</v>
      </c>
      <c r="X20" s="73"/>
      <c r="Y20" s="73"/>
      <c r="Z20" s="73"/>
      <c r="AA20" s="73"/>
      <c r="AB20" s="73"/>
      <c r="AC20" s="73"/>
      <c r="AD20" s="73"/>
      <c r="AE20" s="73"/>
      <c r="AF20" s="73"/>
      <c r="AG20" s="73"/>
      <c r="AH20" s="73"/>
      <c r="AI20" s="73"/>
      <c r="AJ20" s="73"/>
      <c r="AK20" s="73"/>
      <c r="AL20" s="73"/>
      <c r="AM20" s="73"/>
      <c r="AN20" s="73"/>
      <c r="AO20" s="73"/>
      <c r="AP20" s="73"/>
      <c r="AQ20" s="73"/>
      <c r="AR20" s="73"/>
      <c r="AS20" s="73"/>
      <c r="AT20" s="73"/>
      <c r="AU20" s="73"/>
      <c r="AV20" s="73"/>
      <c r="AW20" s="73"/>
      <c r="AX20" s="73"/>
      <c r="AY20" s="73"/>
    </row>
    <row r="21" spans="1:62" s="66" customFormat="1" ht="13.5" customHeight="1" x14ac:dyDescent="0.25">
      <c r="A21" s="73"/>
      <c r="B21" s="73"/>
      <c r="C21" s="73"/>
      <c r="D21" s="73"/>
      <c r="E21" s="73"/>
      <c r="F21" s="73"/>
      <c r="G21" s="73"/>
      <c r="H21" s="73"/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3"/>
      <c r="AE21" s="73"/>
      <c r="AF21" s="73"/>
      <c r="AG21" s="73"/>
      <c r="AH21" s="73"/>
      <c r="AI21" s="73"/>
      <c r="AJ21" s="73"/>
      <c r="AK21" s="73"/>
      <c r="AL21" s="73"/>
      <c r="AM21" s="73"/>
      <c r="AN21" s="73"/>
      <c r="AO21" s="73"/>
      <c r="AP21" s="73"/>
      <c r="AQ21" s="73"/>
      <c r="AR21" s="73"/>
      <c r="AS21" s="73"/>
      <c r="AT21" s="73"/>
      <c r="AU21" s="73"/>
      <c r="AV21" s="73"/>
      <c r="AW21" s="73"/>
      <c r="AX21" s="73"/>
      <c r="AY21" s="73"/>
    </row>
    <row r="22" spans="1:62" s="66" customFormat="1" ht="13.5" customHeight="1" x14ac:dyDescent="0.25">
      <c r="A22" s="73"/>
      <c r="B22" s="73"/>
      <c r="C22" s="73"/>
      <c r="D22" s="73"/>
      <c r="E22" s="73"/>
      <c r="F22" s="73"/>
      <c r="G22" s="73"/>
      <c r="H22" s="73"/>
      <c r="I22" s="73"/>
      <c r="J22" s="73"/>
      <c r="K22" s="73"/>
      <c r="L22" s="73"/>
      <c r="M22" s="73"/>
      <c r="N22" s="73"/>
      <c r="O22" s="73" t="s">
        <v>197</v>
      </c>
      <c r="P22" s="73"/>
      <c r="Q22" s="73"/>
      <c r="R22" s="73"/>
      <c r="S22" s="73"/>
      <c r="T22" s="73"/>
      <c r="U22" s="73"/>
      <c r="V22" s="73"/>
      <c r="W22" s="73" t="s">
        <v>198</v>
      </c>
      <c r="X22" s="73"/>
      <c r="Y22" s="73"/>
      <c r="Z22" s="73"/>
      <c r="AA22" s="73"/>
      <c r="AB22" s="73"/>
      <c r="AC22" s="73"/>
      <c r="AD22" s="73"/>
      <c r="AE22" s="73"/>
      <c r="AF22" s="73"/>
      <c r="AG22" s="73"/>
      <c r="AH22" s="73"/>
      <c r="AI22" s="73"/>
      <c r="AJ22" s="73"/>
      <c r="AK22" s="73"/>
      <c r="AL22" s="73"/>
      <c r="AM22" s="73"/>
      <c r="AN22" s="73"/>
      <c r="AO22" s="73"/>
      <c r="AP22" s="73"/>
      <c r="AQ22" s="73"/>
      <c r="AR22" s="73"/>
      <c r="AS22" s="73"/>
      <c r="AT22" s="73"/>
      <c r="AU22" s="73"/>
      <c r="AV22" s="73"/>
      <c r="AW22" s="73"/>
      <c r="AX22" s="73"/>
      <c r="AY22" s="73"/>
    </row>
    <row r="23" spans="1:62" ht="13.5" customHeight="1" x14ac:dyDescent="0.25">
      <c r="A23" s="60"/>
      <c r="B23" s="60"/>
      <c r="C23" s="60"/>
      <c r="D23" s="60"/>
      <c r="E23" s="60"/>
      <c r="F23" s="60"/>
      <c r="G23" s="60"/>
      <c r="H23" s="60"/>
      <c r="I23" s="60"/>
      <c r="J23" s="60"/>
      <c r="K23" s="60"/>
      <c r="L23" s="60"/>
      <c r="M23" s="60"/>
      <c r="N23" s="60"/>
      <c r="O23" s="60"/>
      <c r="P23" s="60"/>
      <c r="Q23" s="60"/>
      <c r="R23" s="60"/>
      <c r="S23" s="60"/>
      <c r="T23" s="60"/>
      <c r="U23" s="60"/>
      <c r="V23" s="60"/>
      <c r="W23" s="60"/>
      <c r="X23" s="60"/>
      <c r="Y23" s="60"/>
      <c r="Z23" s="60"/>
      <c r="AA23" s="60"/>
      <c r="AB23" s="60"/>
      <c r="AC23" s="60"/>
      <c r="AD23" s="60"/>
      <c r="AE23" s="60"/>
      <c r="AF23" s="60"/>
      <c r="AG23" s="60"/>
      <c r="AH23" s="60"/>
      <c r="AI23" s="60"/>
      <c r="AJ23" s="60"/>
      <c r="AK23" s="60"/>
      <c r="AL23" s="60"/>
      <c r="AM23" s="60"/>
      <c r="AN23" s="60"/>
      <c r="AO23" s="60"/>
      <c r="AP23" s="60"/>
      <c r="AQ23" s="60"/>
      <c r="AR23" s="60"/>
      <c r="AS23" s="60"/>
      <c r="AT23" s="60"/>
      <c r="AU23" s="60"/>
      <c r="AV23" s="60"/>
      <c r="AW23" s="60"/>
      <c r="AX23" s="60"/>
      <c r="AY23" s="60"/>
    </row>
    <row r="24" spans="1:62" s="66" customFormat="1" ht="13.5" customHeight="1" x14ac:dyDescent="0.25">
      <c r="A24" s="73"/>
      <c r="B24" s="73"/>
      <c r="C24" s="73"/>
      <c r="D24" s="73"/>
      <c r="E24" s="73"/>
      <c r="F24" s="73"/>
      <c r="G24" s="73"/>
      <c r="H24" s="73"/>
      <c r="I24" s="73"/>
      <c r="J24" s="73"/>
      <c r="K24" s="73"/>
      <c r="L24" s="73"/>
      <c r="M24" s="73"/>
      <c r="N24" s="73"/>
      <c r="O24" s="73" t="s">
        <v>199</v>
      </c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601" t="s">
        <v>304</v>
      </c>
      <c r="AB24" s="601"/>
      <c r="AC24" s="601"/>
      <c r="AD24" s="601"/>
      <c r="AE24" s="601"/>
      <c r="AF24" s="57" t="s">
        <v>200</v>
      </c>
      <c r="AG24" s="73"/>
      <c r="AH24" s="73"/>
      <c r="AI24" s="73"/>
      <c r="AJ24" s="73"/>
      <c r="AK24" s="73"/>
      <c r="AL24" s="73"/>
      <c r="AM24" s="73"/>
      <c r="AN24" s="73"/>
      <c r="AO24" s="73"/>
      <c r="AP24" s="73"/>
      <c r="AQ24" s="73"/>
      <c r="AR24" s="73"/>
      <c r="AS24" s="73"/>
      <c r="AT24" s="73"/>
      <c r="AU24" s="73"/>
      <c r="AV24" s="73"/>
      <c r="AW24" s="73"/>
      <c r="AX24" s="73"/>
      <c r="AY24" s="73"/>
    </row>
    <row r="25" spans="1:62" ht="13.5" customHeight="1" x14ac:dyDescent="0.25">
      <c r="A25" s="60"/>
      <c r="B25" s="60"/>
      <c r="C25" s="60"/>
      <c r="D25" s="60"/>
      <c r="E25" s="60"/>
      <c r="F25" s="60"/>
      <c r="G25" s="60"/>
      <c r="H25" s="60"/>
      <c r="I25" s="60"/>
      <c r="J25" s="60"/>
      <c r="K25" s="60"/>
      <c r="L25" s="60"/>
      <c r="M25" s="60"/>
      <c r="N25" s="60"/>
      <c r="O25" s="60"/>
      <c r="P25" s="60"/>
      <c r="Q25" s="60"/>
      <c r="R25" s="60"/>
      <c r="S25" s="60"/>
      <c r="T25" s="60"/>
      <c r="U25" s="60"/>
      <c r="V25" s="60"/>
      <c r="W25" s="60"/>
      <c r="X25" s="60"/>
      <c r="Y25" s="60"/>
      <c r="Z25" s="60"/>
      <c r="AA25" s="60"/>
      <c r="AB25" s="60"/>
      <c r="AC25" s="60"/>
      <c r="AD25" s="60"/>
      <c r="AE25" s="60"/>
      <c r="AF25" s="60"/>
      <c r="AG25" s="60"/>
      <c r="AH25" s="60"/>
      <c r="AI25" s="60"/>
      <c r="AJ25" s="60"/>
      <c r="AK25" s="60"/>
      <c r="AL25" s="60"/>
      <c r="AM25" s="60"/>
      <c r="AN25" s="60"/>
      <c r="AO25" s="60"/>
      <c r="AP25" s="60"/>
      <c r="AQ25" s="60"/>
      <c r="AR25" s="60"/>
      <c r="AS25" s="60"/>
      <c r="AT25" s="60"/>
      <c r="AU25" s="60"/>
      <c r="AV25" s="60"/>
      <c r="AW25" s="60"/>
      <c r="AX25" s="60"/>
      <c r="AY25" s="60"/>
    </row>
    <row r="26" spans="1:62" ht="13.5" customHeight="1" x14ac:dyDescent="0.25">
      <c r="A26" s="60"/>
      <c r="B26" s="60"/>
      <c r="C26" s="60"/>
      <c r="D26" s="60"/>
      <c r="E26" s="60"/>
      <c r="F26" s="60"/>
      <c r="G26" s="60"/>
      <c r="H26" s="60"/>
      <c r="I26" s="60"/>
      <c r="J26" s="60"/>
      <c r="K26" s="60"/>
      <c r="L26" s="60"/>
      <c r="M26" s="60"/>
      <c r="N26" s="60"/>
      <c r="O26" s="602" t="s">
        <v>201</v>
      </c>
      <c r="P26" s="602"/>
      <c r="Q26" s="602"/>
      <c r="R26" s="602"/>
      <c r="S26" s="602"/>
      <c r="T26" s="602"/>
      <c r="U26" s="602"/>
      <c r="V26" s="602"/>
      <c r="W26" s="602"/>
      <c r="X26" s="602"/>
      <c r="Y26" s="602"/>
      <c r="Z26" s="602"/>
      <c r="AA26" s="602"/>
      <c r="AB26" s="602"/>
      <c r="AC26" s="602"/>
      <c r="AD26" s="602"/>
      <c r="AE26" s="602"/>
      <c r="AF26" s="602"/>
      <c r="AG26" s="602"/>
      <c r="AH26" s="602"/>
      <c r="AI26" s="603" t="s">
        <v>202</v>
      </c>
      <c r="AJ26" s="603"/>
      <c r="AK26" s="603"/>
      <c r="AL26" s="603"/>
      <c r="AM26" s="603"/>
      <c r="AN26" s="603"/>
      <c r="AO26" s="603"/>
      <c r="AP26" s="603"/>
      <c r="AQ26" s="603"/>
      <c r="AR26" s="603"/>
      <c r="AS26" s="603"/>
      <c r="AT26" s="603"/>
      <c r="AU26" s="603"/>
      <c r="AV26" s="603"/>
      <c r="AW26" s="603"/>
      <c r="AX26" s="603"/>
      <c r="AY26" s="603"/>
      <c r="AZ26" s="603"/>
      <c r="BA26" s="603"/>
      <c r="BB26" s="603"/>
      <c r="BC26" s="603"/>
      <c r="BD26" s="603"/>
      <c r="BE26" s="603"/>
      <c r="BF26" s="603"/>
      <c r="BG26" s="603"/>
      <c r="BH26" s="603"/>
      <c r="BI26" s="603"/>
      <c r="BJ26" s="603"/>
    </row>
    <row r="27" spans="1:62" ht="13.5" customHeight="1" x14ac:dyDescent="0.25">
      <c r="A27" s="60"/>
      <c r="B27" s="60"/>
      <c r="C27" s="60"/>
      <c r="D27" s="60"/>
      <c r="E27" s="60"/>
      <c r="F27" s="60"/>
      <c r="G27" s="60"/>
      <c r="H27" s="60"/>
      <c r="I27" s="60"/>
      <c r="J27" s="60"/>
      <c r="K27" s="60"/>
      <c r="L27" s="60"/>
      <c r="M27" s="60"/>
      <c r="N27" s="60"/>
      <c r="O27" s="74"/>
      <c r="P27" s="74"/>
      <c r="Q27" s="74"/>
      <c r="R27" s="74"/>
      <c r="S27" s="74"/>
      <c r="T27" s="74"/>
      <c r="U27" s="74"/>
      <c r="V27" s="74"/>
      <c r="W27" s="74"/>
      <c r="X27" s="74"/>
      <c r="Y27" s="74"/>
      <c r="Z27" s="74"/>
      <c r="AA27" s="74"/>
      <c r="AB27" s="74"/>
      <c r="AC27" s="74"/>
      <c r="AD27" s="74"/>
      <c r="AE27" s="74"/>
      <c r="AF27" s="74"/>
      <c r="AG27" s="74"/>
      <c r="AH27" s="74"/>
      <c r="AI27" s="604" t="s">
        <v>32</v>
      </c>
      <c r="AJ27" s="604"/>
      <c r="AK27" s="604"/>
      <c r="AL27" s="604"/>
      <c r="AM27" s="604"/>
      <c r="AN27" s="604"/>
      <c r="AO27" s="604"/>
      <c r="AP27" s="604"/>
      <c r="AQ27" s="604"/>
      <c r="AR27" s="604"/>
      <c r="AS27" s="604"/>
      <c r="AT27" s="604"/>
      <c r="AU27" s="604"/>
      <c r="AV27" s="604"/>
      <c r="AW27" s="604"/>
      <c r="AX27" s="604"/>
      <c r="AY27" s="604"/>
      <c r="AZ27" s="604"/>
      <c r="BA27" s="604"/>
      <c r="BB27" s="604"/>
      <c r="BC27" s="604"/>
      <c r="BD27" s="604"/>
      <c r="BE27" s="604"/>
      <c r="BF27" s="604"/>
      <c r="BG27" s="604"/>
      <c r="BH27" s="604"/>
      <c r="BI27" s="604"/>
      <c r="BJ27" s="604"/>
    </row>
    <row r="28" spans="1:62" ht="13.5" customHeight="1" x14ac:dyDescent="0.25">
      <c r="A28" s="60"/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74"/>
      <c r="P28" s="74"/>
      <c r="Q28" s="74"/>
      <c r="R28" s="74"/>
      <c r="S28" s="74"/>
      <c r="T28" s="74"/>
      <c r="U28" s="74"/>
      <c r="V28" s="74"/>
      <c r="W28" s="74"/>
      <c r="X28" s="74"/>
      <c r="Y28" s="74"/>
      <c r="Z28" s="74"/>
      <c r="AA28" s="74"/>
      <c r="AB28" s="74"/>
      <c r="AC28" s="74"/>
      <c r="AD28" s="74"/>
      <c r="AE28" s="74"/>
      <c r="AF28" s="74"/>
      <c r="AG28" s="74"/>
      <c r="AH28" s="74"/>
      <c r="AI28" s="75"/>
      <c r="AJ28" s="75"/>
      <c r="AK28" s="75"/>
      <c r="AL28" s="75"/>
      <c r="AM28" s="75"/>
      <c r="AN28" s="75"/>
      <c r="AO28" s="75"/>
      <c r="AP28" s="75"/>
      <c r="AQ28" s="75"/>
      <c r="AR28" s="75"/>
      <c r="AS28" s="75"/>
      <c r="AT28" s="75"/>
      <c r="AU28" s="75"/>
      <c r="AV28" s="75"/>
      <c r="AW28" s="75"/>
      <c r="AX28" s="75"/>
      <c r="AY28" s="75"/>
      <c r="AZ28" s="75"/>
      <c r="BA28" s="75"/>
      <c r="BB28" s="75"/>
      <c r="BC28" s="75"/>
      <c r="BD28" s="75"/>
      <c r="BE28" s="75"/>
      <c r="BF28" s="75"/>
      <c r="BG28" s="75"/>
      <c r="BH28" s="75"/>
      <c r="BI28" s="75"/>
      <c r="BJ28" s="75"/>
    </row>
    <row r="29" spans="1:62" s="66" customFormat="1" ht="13.5" customHeight="1" x14ac:dyDescent="0.25">
      <c r="A29" s="73"/>
      <c r="B29" s="73"/>
      <c r="C29" s="73"/>
      <c r="D29" s="73"/>
      <c r="E29" s="73"/>
      <c r="F29" s="73"/>
      <c r="G29" s="73"/>
      <c r="H29" s="73"/>
      <c r="I29" s="73"/>
      <c r="J29" s="73"/>
      <c r="K29" s="73"/>
      <c r="L29" s="73"/>
      <c r="M29" s="73"/>
      <c r="N29" s="73"/>
      <c r="O29" s="73" t="s">
        <v>203</v>
      </c>
      <c r="P29" s="73"/>
      <c r="Q29" s="73"/>
      <c r="R29" s="73"/>
      <c r="S29" s="73"/>
      <c r="T29" s="73"/>
      <c r="U29" s="73"/>
      <c r="V29" s="73"/>
      <c r="W29" s="73"/>
      <c r="X29" s="73"/>
      <c r="Y29" s="73"/>
      <c r="Z29" s="73"/>
      <c r="AA29" s="73"/>
      <c r="AB29" s="73"/>
      <c r="AC29" s="605">
        <v>44726</v>
      </c>
      <c r="AD29" s="606"/>
      <c r="AE29" s="606"/>
      <c r="AF29" s="606"/>
      <c r="AG29" s="606"/>
      <c r="AH29" s="73"/>
      <c r="AI29" s="607" t="s">
        <v>33</v>
      </c>
      <c r="AJ29" s="607"/>
      <c r="AK29" s="606">
        <v>444</v>
      </c>
      <c r="AL29" s="606"/>
      <c r="AM29" s="606"/>
      <c r="AN29" s="606"/>
      <c r="AO29" s="606"/>
      <c r="AP29" s="606"/>
      <c r="AQ29" s="73"/>
      <c r="AR29" s="73"/>
      <c r="AS29" s="73"/>
      <c r="AT29" s="73"/>
      <c r="AU29" s="73"/>
      <c r="AV29" s="73"/>
      <c r="AW29" s="73"/>
      <c r="AX29" s="73"/>
      <c r="AY29" s="73"/>
    </row>
    <row r="30" spans="1:62" ht="13.5" customHeight="1" x14ac:dyDescent="0.25">
      <c r="A30" s="60"/>
      <c r="B30" s="60"/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60"/>
      <c r="T30" s="60"/>
      <c r="U30" s="60"/>
      <c r="V30" s="60"/>
      <c r="W30" s="60"/>
      <c r="X30" s="60"/>
      <c r="Y30" s="60"/>
      <c r="Z30" s="60"/>
      <c r="AA30" s="60"/>
      <c r="AB30" s="60"/>
      <c r="AC30" s="60"/>
      <c r="AD30" s="60"/>
      <c r="AE30" s="60"/>
      <c r="AF30" s="60"/>
      <c r="AG30" s="60"/>
      <c r="AH30" s="60"/>
      <c r="AI30" s="60"/>
      <c r="AJ30" s="60"/>
      <c r="AK30" s="60"/>
      <c r="AL30" s="60"/>
      <c r="AM30" s="60"/>
      <c r="AN30" s="60"/>
      <c r="AO30" s="60"/>
      <c r="AP30" s="60"/>
      <c r="AQ30" s="60"/>
      <c r="AR30" s="60"/>
      <c r="AS30" s="60"/>
      <c r="AT30" s="60"/>
      <c r="AU30" s="60"/>
      <c r="AV30" s="60"/>
      <c r="AW30" s="60"/>
      <c r="AX30" s="60"/>
      <c r="AY30" s="60"/>
    </row>
    <row r="31" spans="1:62" s="66" customFormat="1" ht="13.5" customHeight="1" x14ac:dyDescent="0.25">
      <c r="A31" s="73"/>
      <c r="B31" s="73"/>
      <c r="C31" s="73"/>
      <c r="D31" s="73"/>
      <c r="E31" s="73"/>
      <c r="F31" s="73"/>
      <c r="G31" s="73"/>
      <c r="H31" s="73"/>
      <c r="I31" s="73"/>
      <c r="J31" s="73"/>
      <c r="K31" s="73"/>
      <c r="L31" s="73"/>
      <c r="M31" s="73"/>
      <c r="N31" s="73"/>
      <c r="O31" s="73" t="s">
        <v>204</v>
      </c>
      <c r="P31" s="73"/>
      <c r="Q31" s="73"/>
      <c r="R31" s="73"/>
      <c r="S31" s="608" t="s">
        <v>330</v>
      </c>
      <c r="T31" s="608"/>
      <c r="U31" s="608"/>
      <c r="V31" s="608"/>
      <c r="W31" s="608"/>
      <c r="X31" s="608"/>
      <c r="Y31" s="73"/>
      <c r="Z31" s="73"/>
      <c r="AA31" s="73" t="s">
        <v>205</v>
      </c>
      <c r="AB31" s="73"/>
      <c r="AC31" s="73"/>
      <c r="AD31" s="73"/>
      <c r="AE31" s="73"/>
      <c r="AF31" s="73"/>
      <c r="AG31" s="73"/>
      <c r="AH31" s="73"/>
      <c r="AI31" s="73"/>
      <c r="AJ31" s="73"/>
      <c r="AK31" s="73"/>
      <c r="AL31" s="73"/>
      <c r="AM31" s="73"/>
      <c r="AN31" s="599" t="s">
        <v>329</v>
      </c>
      <c r="AO31" s="599"/>
      <c r="AP31" s="599"/>
      <c r="AQ31" s="599"/>
      <c r="AR31" s="599"/>
      <c r="AS31" s="73"/>
      <c r="AT31" s="73"/>
      <c r="AU31" s="73"/>
      <c r="AV31" s="73"/>
      <c r="AW31" s="73"/>
      <c r="AX31" s="73"/>
      <c r="AY31" s="73"/>
    </row>
    <row r="32" spans="1:62" ht="13.5" customHeight="1" x14ac:dyDescent="0.25">
      <c r="A32" s="60"/>
      <c r="B32" s="60"/>
      <c r="C32" s="60"/>
      <c r="D32" s="60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</row>
    <row r="33" spans="1:51" ht="13.5" customHeight="1" x14ac:dyDescent="0.25">
      <c r="A33" s="60"/>
      <c r="B33" s="60"/>
      <c r="C33" s="60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0"/>
      <c r="P33" s="60"/>
      <c r="Q33" s="60"/>
      <c r="R33" s="60"/>
      <c r="S33" s="60"/>
      <c r="T33" s="60"/>
      <c r="U33" s="60"/>
      <c r="V33" s="60"/>
      <c r="W33" s="60"/>
      <c r="X33" s="60"/>
      <c r="Y33" s="60"/>
      <c r="Z33" s="60"/>
      <c r="AA33" s="60"/>
      <c r="AB33" s="60"/>
      <c r="AC33" s="60"/>
      <c r="AD33" s="60"/>
      <c r="AE33" s="60"/>
      <c r="AF33" s="60"/>
      <c r="AG33" s="60"/>
      <c r="AH33" s="60"/>
      <c r="AI33" s="60"/>
      <c r="AJ33" s="60"/>
      <c r="AK33" s="60"/>
      <c r="AL33" s="60"/>
      <c r="AM33" s="60"/>
      <c r="AN33" s="60"/>
      <c r="AO33" s="60"/>
      <c r="AP33" s="60"/>
      <c r="AQ33" s="60"/>
      <c r="AR33" s="60"/>
      <c r="AS33" s="60"/>
      <c r="AT33" s="60"/>
      <c r="AU33" s="60"/>
      <c r="AV33" s="60"/>
      <c r="AW33" s="60"/>
      <c r="AX33" s="60"/>
      <c r="AY33" s="60"/>
    </row>
    <row r="34" spans="1:51" ht="13.5" customHeight="1" x14ac:dyDescent="0.25">
      <c r="A34" s="60"/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</row>
    <row r="35" spans="1:51" ht="13.5" customHeight="1" x14ac:dyDescent="0.25">
      <c r="A35" s="60"/>
      <c r="B35" s="60"/>
      <c r="C35" s="60"/>
      <c r="D35" s="60"/>
      <c r="E35" s="60"/>
      <c r="F35" s="60"/>
      <c r="G35" s="60"/>
      <c r="H35" s="60"/>
      <c r="I35" s="60"/>
      <c r="J35" s="60"/>
      <c r="K35" s="60"/>
      <c r="L35" s="60"/>
      <c r="M35" s="60"/>
      <c r="N35" s="60"/>
      <c r="O35" s="60"/>
      <c r="P35" s="60"/>
      <c r="Q35" s="60"/>
      <c r="R35" s="60"/>
      <c r="S35" s="60"/>
      <c r="T35" s="60"/>
      <c r="U35" s="60"/>
      <c r="V35" s="60"/>
      <c r="W35" s="60"/>
      <c r="X35" s="60"/>
      <c r="Y35" s="60"/>
      <c r="Z35" s="60"/>
      <c r="AA35" s="60"/>
      <c r="AB35" s="60"/>
      <c r="AC35" s="60"/>
      <c r="AD35" s="60"/>
      <c r="AE35" s="60"/>
      <c r="AF35" s="60"/>
      <c r="AG35" s="60"/>
      <c r="AH35" s="60"/>
      <c r="AI35" s="60"/>
      <c r="AJ35" s="60"/>
      <c r="AK35" s="60"/>
      <c r="AL35" s="60"/>
      <c r="AM35" s="60"/>
      <c r="AN35" s="60"/>
      <c r="AO35" s="60"/>
      <c r="AP35" s="60"/>
      <c r="AQ35" s="60"/>
      <c r="AR35" s="60"/>
      <c r="AS35" s="60"/>
      <c r="AT35" s="60"/>
      <c r="AU35" s="60"/>
      <c r="AV35" s="60"/>
      <c r="AW35" s="60"/>
      <c r="AX35" s="60"/>
      <c r="AY35" s="60"/>
    </row>
    <row r="36" spans="1:51" ht="13.5" customHeight="1" x14ac:dyDescent="0.25">
      <c r="A36" s="60"/>
      <c r="B36" s="60"/>
      <c r="C36" s="60"/>
      <c r="D36" s="60"/>
      <c r="E36" s="60"/>
      <c r="F36" s="60"/>
      <c r="G36" s="60"/>
      <c r="H36" s="60"/>
      <c r="I36" s="60"/>
      <c r="J36" s="60"/>
      <c r="K36" s="60"/>
      <c r="L36" s="60"/>
      <c r="M36" s="60"/>
      <c r="N36" s="60"/>
      <c r="O36" s="60"/>
      <c r="P36" s="60"/>
      <c r="Q36" s="60"/>
      <c r="R36" s="60"/>
      <c r="S36" s="60"/>
      <c r="T36" s="60"/>
      <c r="U36" s="60"/>
      <c r="V36" s="60"/>
      <c r="W36" s="60"/>
      <c r="X36" s="60"/>
      <c r="Y36" s="60"/>
      <c r="Z36" s="60"/>
      <c r="AA36" s="60"/>
      <c r="AB36" s="60"/>
      <c r="AC36" s="60"/>
      <c r="AD36" s="60"/>
      <c r="AE36" s="60"/>
      <c r="AF36" s="60"/>
      <c r="AG36" s="60"/>
      <c r="AH36" s="60"/>
      <c r="AI36" s="60"/>
      <c r="AJ36" s="60"/>
      <c r="AK36" s="60"/>
      <c r="AL36" s="60"/>
      <c r="AM36" s="60"/>
      <c r="AN36" s="60"/>
      <c r="AO36" s="60"/>
      <c r="AP36" s="60"/>
      <c r="AQ36" s="60"/>
      <c r="AR36" s="60"/>
      <c r="AS36" s="60"/>
      <c r="AT36" s="60"/>
      <c r="AU36" s="60"/>
      <c r="AV36" s="60"/>
      <c r="AW36" s="60"/>
      <c r="AX36" s="60"/>
      <c r="AY36" s="60"/>
    </row>
    <row r="37" spans="1:51" ht="13.5" customHeight="1" x14ac:dyDescent="0.25">
      <c r="A37" s="60"/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</row>
    <row r="38" spans="1:51" ht="13.5" customHeight="1" x14ac:dyDescent="0.25">
      <c r="A38" s="60"/>
      <c r="B38" s="60"/>
      <c r="C38" s="60"/>
      <c r="D38" s="60"/>
      <c r="E38" s="60"/>
      <c r="F38" s="60"/>
      <c r="G38" s="60"/>
      <c r="H38" s="60"/>
      <c r="I38" s="60"/>
      <c r="J38" s="60"/>
      <c r="K38" s="60"/>
      <c r="L38" s="60"/>
      <c r="M38" s="60"/>
      <c r="N38" s="60"/>
      <c r="O38" s="60"/>
      <c r="P38" s="60"/>
      <c r="Q38" s="60"/>
      <c r="R38" s="60"/>
      <c r="S38" s="60"/>
      <c r="T38" s="60"/>
      <c r="U38" s="60"/>
      <c r="V38" s="60"/>
      <c r="W38" s="60"/>
      <c r="X38" s="60"/>
      <c r="Y38" s="60"/>
      <c r="Z38" s="60"/>
      <c r="AA38" s="60"/>
      <c r="AB38" s="60"/>
      <c r="AC38" s="60"/>
      <c r="AD38" s="60"/>
      <c r="AE38" s="60"/>
      <c r="AF38" s="60"/>
      <c r="AG38" s="60"/>
      <c r="AH38" s="60"/>
      <c r="AI38" s="60"/>
      <c r="AJ38" s="60"/>
      <c r="AK38" s="60"/>
      <c r="AL38" s="60"/>
      <c r="AM38" s="60"/>
      <c r="AN38" s="60"/>
      <c r="AO38" s="60"/>
      <c r="AP38" s="60"/>
      <c r="AQ38" s="60"/>
      <c r="AR38" s="60"/>
      <c r="AS38" s="60"/>
      <c r="AT38" s="60"/>
      <c r="AU38" s="60"/>
      <c r="AV38" s="60"/>
      <c r="AW38" s="60"/>
      <c r="AX38" s="60"/>
      <c r="AY38" s="60"/>
    </row>
    <row r="39" spans="1:51" ht="13.5" customHeight="1" x14ac:dyDescent="0.25">
      <c r="A39" s="60"/>
      <c r="B39" s="60"/>
      <c r="C39" s="60"/>
      <c r="D39" s="60"/>
      <c r="E39" s="60"/>
      <c r="F39" s="60"/>
      <c r="G39" s="60"/>
      <c r="H39" s="60"/>
      <c r="I39" s="60"/>
      <c r="J39" s="60"/>
      <c r="K39" s="60"/>
      <c r="L39" s="60"/>
      <c r="M39" s="60"/>
      <c r="N39" s="60"/>
      <c r="O39" s="60"/>
      <c r="P39" s="60"/>
      <c r="Q39" s="60"/>
      <c r="R39" s="60"/>
      <c r="S39" s="60"/>
      <c r="T39" s="60"/>
      <c r="U39" s="60"/>
      <c r="V39" s="60"/>
      <c r="W39" s="60"/>
      <c r="X39" s="60"/>
      <c r="Y39" s="60"/>
      <c r="Z39" s="60"/>
      <c r="AA39" s="60"/>
      <c r="AB39" s="60"/>
      <c r="AC39" s="60"/>
      <c r="AD39" s="60"/>
      <c r="AE39" s="60"/>
      <c r="AF39" s="60"/>
      <c r="AG39" s="60"/>
      <c r="AH39" s="60"/>
      <c r="AI39" s="60"/>
      <c r="AJ39" s="60"/>
      <c r="AK39" s="60"/>
      <c r="AL39" s="60"/>
      <c r="AM39" s="60"/>
      <c r="AN39" s="60"/>
      <c r="AO39" s="60"/>
      <c r="AP39" s="60"/>
      <c r="AQ39" s="60"/>
      <c r="AR39" s="60"/>
      <c r="AS39" s="60"/>
      <c r="AT39" s="60"/>
      <c r="AU39" s="60"/>
      <c r="AV39" s="60"/>
      <c r="AW39" s="60"/>
      <c r="AX39" s="60"/>
      <c r="AY39" s="60"/>
    </row>
    <row r="40" spans="1:51" ht="13.5" customHeight="1" x14ac:dyDescent="0.25">
      <c r="A40" s="60"/>
      <c r="B40" s="60"/>
      <c r="C40" s="60"/>
      <c r="D40" s="60"/>
      <c r="E40" s="60"/>
      <c r="F40" s="60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</row>
    <row r="41" spans="1:51" ht="13.5" customHeight="1" x14ac:dyDescent="0.25">
      <c r="A41" s="60"/>
      <c r="B41" s="60"/>
      <c r="C41" s="60"/>
      <c r="D41" s="60"/>
      <c r="E41" s="60"/>
      <c r="F41" s="60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</row>
    <row r="42" spans="1:51" ht="13.5" customHeight="1" x14ac:dyDescent="0.25">
      <c r="A42" s="60"/>
      <c r="B42" s="60"/>
      <c r="C42" s="60"/>
      <c r="D42" s="60"/>
      <c r="E42" s="60"/>
      <c r="F42" s="60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</row>
    <row r="43" spans="1:51" ht="13.5" customHeight="1" x14ac:dyDescent="0.25">
      <c r="A43" s="60"/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</row>
    <row r="44" spans="1:51" ht="13.5" customHeight="1" x14ac:dyDescent="0.25">
      <c r="A44" s="60"/>
      <c r="B44" s="60"/>
      <c r="C44" s="60"/>
      <c r="D44" s="60"/>
      <c r="E44" s="60"/>
      <c r="F44" s="60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</row>
    <row r="45" spans="1:51" ht="13.5" customHeight="1" x14ac:dyDescent="0.25">
      <c r="A45" s="60"/>
      <c r="B45" s="60"/>
      <c r="C45" s="60"/>
      <c r="D45" s="60"/>
      <c r="E45" s="60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</row>
    <row r="46" spans="1:51" ht="13.5" customHeight="1" x14ac:dyDescent="0.25">
      <c r="A46" s="60"/>
      <c r="B46" s="60"/>
      <c r="C46" s="60"/>
      <c r="D46" s="60"/>
      <c r="E46" s="60"/>
      <c r="F46" s="60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</row>
    <row r="47" spans="1:51" ht="13.5" customHeight="1" x14ac:dyDescent="0.25">
      <c r="A47" s="60"/>
      <c r="B47" s="60"/>
      <c r="C47" s="60"/>
      <c r="D47" s="60"/>
      <c r="E47" s="60"/>
      <c r="F47" s="60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</row>
    <row r="48" spans="1:51" ht="13.5" customHeight="1" x14ac:dyDescent="0.25">
      <c r="A48" s="60"/>
      <c r="B48" s="60"/>
      <c r="C48" s="60"/>
      <c r="D48" s="60"/>
      <c r="E48" s="60"/>
      <c r="F48" s="60"/>
      <c r="G48" s="60"/>
      <c r="H48" s="60"/>
      <c r="I48" s="60"/>
      <c r="J48" s="60"/>
      <c r="K48" s="60"/>
      <c r="L48" s="60"/>
      <c r="M48" s="60"/>
      <c r="N48" s="60"/>
      <c r="O48" s="60"/>
      <c r="P48" s="60"/>
      <c r="Q48" s="60"/>
      <c r="R48" s="60"/>
      <c r="S48" s="60"/>
      <c r="T48" s="60"/>
      <c r="U48" s="60"/>
      <c r="V48" s="60"/>
      <c r="W48" s="60"/>
      <c r="X48" s="60"/>
      <c r="Y48" s="60"/>
      <c r="Z48" s="60"/>
      <c r="AA48" s="60"/>
      <c r="AB48" s="60"/>
      <c r="AC48" s="60"/>
      <c r="AD48" s="60"/>
      <c r="AE48" s="60"/>
      <c r="AF48" s="60"/>
      <c r="AG48" s="60"/>
      <c r="AH48" s="60"/>
      <c r="AI48" s="60"/>
      <c r="AJ48" s="60"/>
      <c r="AK48" s="60"/>
      <c r="AL48" s="60"/>
      <c r="AM48" s="60"/>
      <c r="AN48" s="60"/>
      <c r="AO48" s="60"/>
      <c r="AP48" s="60"/>
      <c r="AQ48" s="60"/>
      <c r="AR48" s="60"/>
      <c r="AS48" s="60"/>
      <c r="AT48" s="60"/>
      <c r="AU48" s="60"/>
      <c r="AV48" s="60"/>
      <c r="AW48" s="60"/>
      <c r="AX48" s="60"/>
      <c r="AY48" s="60"/>
    </row>
    <row r="49" spans="1:51" ht="13.5" customHeight="1" x14ac:dyDescent="0.25">
      <c r="A49" s="60"/>
      <c r="B49" s="60"/>
      <c r="C49" s="60"/>
      <c r="D49" s="60"/>
      <c r="E49" s="60"/>
      <c r="F49" s="60"/>
      <c r="G49" s="60"/>
      <c r="H49" s="60"/>
      <c r="I49" s="60"/>
      <c r="J49" s="60"/>
      <c r="K49" s="60"/>
      <c r="L49" s="60"/>
      <c r="M49" s="60"/>
      <c r="N49" s="60"/>
      <c r="O49" s="60"/>
      <c r="P49" s="60"/>
      <c r="Q49" s="60"/>
      <c r="R49" s="60"/>
      <c r="S49" s="60"/>
      <c r="T49" s="60"/>
      <c r="U49" s="60"/>
      <c r="V49" s="60"/>
      <c r="W49" s="60"/>
      <c r="X49" s="60"/>
      <c r="Y49" s="60"/>
      <c r="Z49" s="60"/>
      <c r="AA49" s="60"/>
      <c r="AB49" s="60"/>
      <c r="AC49" s="60"/>
      <c r="AD49" s="60"/>
      <c r="AE49" s="60"/>
      <c r="AF49" s="60"/>
      <c r="AG49" s="60"/>
      <c r="AH49" s="60"/>
      <c r="AI49" s="60"/>
      <c r="AJ49" s="60"/>
      <c r="AK49" s="60"/>
      <c r="AL49" s="60"/>
      <c r="AM49" s="60"/>
      <c r="AN49" s="60"/>
      <c r="AO49" s="60"/>
      <c r="AP49" s="60"/>
      <c r="AQ49" s="60"/>
      <c r="AR49" s="60"/>
      <c r="AS49" s="60"/>
      <c r="AT49" s="60"/>
      <c r="AU49" s="60"/>
      <c r="AV49" s="60"/>
      <c r="AW49" s="60"/>
      <c r="AX49" s="60"/>
      <c r="AY49" s="60"/>
    </row>
    <row r="50" spans="1:51" ht="13.5" customHeight="1" x14ac:dyDescent="0.25">
      <c r="A50" s="60"/>
      <c r="B50" s="60"/>
      <c r="C50" s="60"/>
      <c r="D50" s="60"/>
      <c r="E50" s="60"/>
      <c r="F50" s="60"/>
      <c r="G50" s="60"/>
      <c r="H50" s="60"/>
      <c r="I50" s="60"/>
      <c r="J50" s="60"/>
      <c r="K50" s="60"/>
      <c r="L50" s="60"/>
      <c r="M50" s="60"/>
      <c r="N50" s="60"/>
      <c r="O50" s="60"/>
      <c r="P50" s="60"/>
      <c r="Q50" s="60"/>
      <c r="R50" s="60"/>
      <c r="S50" s="60"/>
      <c r="T50" s="60"/>
      <c r="U50" s="60"/>
      <c r="V50" s="60"/>
      <c r="W50" s="60"/>
      <c r="X50" s="60"/>
      <c r="Y50" s="60"/>
      <c r="Z50" s="60"/>
      <c r="AA50" s="60"/>
      <c r="AB50" s="60"/>
      <c r="AC50" s="60"/>
      <c r="AD50" s="60"/>
      <c r="AE50" s="60"/>
      <c r="AF50" s="60"/>
      <c r="AG50" s="60"/>
      <c r="AH50" s="60"/>
      <c r="AI50" s="60"/>
      <c r="AJ50" s="60"/>
      <c r="AK50" s="60"/>
      <c r="AL50" s="60"/>
      <c r="AM50" s="60"/>
      <c r="AN50" s="60"/>
      <c r="AO50" s="60"/>
      <c r="AP50" s="60"/>
      <c r="AQ50" s="60"/>
      <c r="AR50" s="60"/>
      <c r="AS50" s="60"/>
      <c r="AT50" s="60"/>
      <c r="AU50" s="60"/>
      <c r="AV50" s="60"/>
      <c r="AW50" s="60"/>
      <c r="AX50" s="60"/>
      <c r="AY50" s="60"/>
    </row>
    <row r="51" spans="1:51" ht="13.5" customHeight="1" x14ac:dyDescent="0.25">
      <c r="A51" s="60"/>
      <c r="B51" s="60"/>
      <c r="C51" s="60"/>
      <c r="D51" s="60"/>
      <c r="E51" s="60"/>
      <c r="F51" s="60"/>
      <c r="G51" s="60"/>
      <c r="H51" s="60"/>
      <c r="I51" s="60"/>
      <c r="J51" s="60"/>
      <c r="K51" s="60"/>
      <c r="L51" s="60"/>
      <c r="M51" s="60"/>
      <c r="N51" s="60"/>
      <c r="O51" s="60"/>
      <c r="P51" s="60"/>
      <c r="Q51" s="60"/>
      <c r="R51" s="60"/>
      <c r="S51" s="60"/>
      <c r="T51" s="60"/>
      <c r="U51" s="60"/>
      <c r="V51" s="60"/>
      <c r="W51" s="60"/>
      <c r="X51" s="60"/>
      <c r="Y51" s="60"/>
      <c r="Z51" s="60"/>
      <c r="AA51" s="60"/>
      <c r="AB51" s="60"/>
      <c r="AC51" s="60"/>
      <c r="AD51" s="60"/>
      <c r="AE51" s="60"/>
      <c r="AF51" s="60"/>
      <c r="AG51" s="60"/>
      <c r="AH51" s="60"/>
      <c r="AI51" s="60"/>
      <c r="AJ51" s="60"/>
      <c r="AK51" s="60"/>
      <c r="AL51" s="60"/>
      <c r="AM51" s="60"/>
      <c r="AN51" s="60"/>
      <c r="AO51" s="60"/>
      <c r="AP51" s="60"/>
      <c r="AQ51" s="60"/>
      <c r="AR51" s="60"/>
      <c r="AS51" s="60"/>
      <c r="AT51" s="60"/>
      <c r="AU51" s="60"/>
      <c r="AV51" s="60"/>
      <c r="AW51" s="60"/>
      <c r="AX51" s="60"/>
      <c r="AY51" s="60"/>
    </row>
    <row r="52" spans="1:51" ht="13.5" customHeight="1" x14ac:dyDescent="0.25">
      <c r="A52" s="60"/>
      <c r="B52" s="60"/>
      <c r="C52" s="60"/>
      <c r="D52" s="60"/>
      <c r="E52" s="60"/>
      <c r="F52" s="60"/>
      <c r="G52" s="60"/>
      <c r="H52" s="60"/>
      <c r="I52" s="60"/>
      <c r="J52" s="60"/>
      <c r="K52" s="60"/>
      <c r="L52" s="60"/>
      <c r="M52" s="60"/>
      <c r="N52" s="60"/>
      <c r="O52" s="60"/>
      <c r="P52" s="60"/>
      <c r="Q52" s="60"/>
      <c r="R52" s="60"/>
      <c r="S52" s="60"/>
      <c r="T52" s="60"/>
      <c r="U52" s="60"/>
      <c r="V52" s="60"/>
      <c r="W52" s="60"/>
      <c r="X52" s="60"/>
      <c r="Y52" s="60"/>
      <c r="Z52" s="60"/>
      <c r="AA52" s="60"/>
      <c r="AB52" s="60"/>
      <c r="AC52" s="60"/>
      <c r="AD52" s="60"/>
      <c r="AE52" s="60"/>
      <c r="AF52" s="60"/>
      <c r="AG52" s="60"/>
      <c r="AH52" s="60"/>
      <c r="AI52" s="60"/>
      <c r="AJ52" s="60"/>
      <c r="AK52" s="60"/>
      <c r="AL52" s="60"/>
      <c r="AM52" s="60"/>
      <c r="AN52" s="60"/>
      <c r="AO52" s="60"/>
      <c r="AP52" s="60"/>
      <c r="AQ52" s="60"/>
      <c r="AR52" s="60"/>
      <c r="AS52" s="60"/>
      <c r="AT52" s="60"/>
      <c r="AU52" s="60"/>
      <c r="AV52" s="60"/>
      <c r="AW52" s="60"/>
      <c r="AX52" s="60"/>
      <c r="AY52" s="60"/>
    </row>
    <row r="53" spans="1:51" ht="13.5" customHeight="1" x14ac:dyDescent="0.25">
      <c r="A53" s="60"/>
      <c r="B53" s="60"/>
      <c r="C53" s="60"/>
      <c r="D53" s="60"/>
      <c r="E53" s="60"/>
      <c r="F53" s="60"/>
      <c r="G53" s="60"/>
      <c r="H53" s="60"/>
      <c r="I53" s="60"/>
      <c r="J53" s="60"/>
      <c r="K53" s="60"/>
      <c r="L53" s="60"/>
      <c r="M53" s="60"/>
      <c r="N53" s="60"/>
      <c r="O53" s="60"/>
      <c r="P53" s="60"/>
      <c r="Q53" s="60"/>
      <c r="R53" s="60"/>
      <c r="S53" s="60"/>
      <c r="T53" s="60"/>
      <c r="U53" s="60"/>
      <c r="V53" s="60"/>
      <c r="W53" s="60"/>
      <c r="X53" s="60"/>
      <c r="Y53" s="60"/>
      <c r="Z53" s="60"/>
      <c r="AA53" s="60"/>
      <c r="AB53" s="60"/>
      <c r="AC53" s="60"/>
      <c r="AD53" s="60"/>
      <c r="AE53" s="60"/>
      <c r="AF53" s="60"/>
      <c r="AG53" s="60"/>
      <c r="AH53" s="60"/>
      <c r="AI53" s="60"/>
      <c r="AJ53" s="60"/>
      <c r="AK53" s="60"/>
      <c r="AL53" s="60"/>
      <c r="AM53" s="60"/>
      <c r="AN53" s="60"/>
      <c r="AO53" s="60"/>
      <c r="AP53" s="60"/>
      <c r="AQ53" s="60"/>
      <c r="AR53" s="60"/>
      <c r="AS53" s="60"/>
      <c r="AT53" s="60"/>
      <c r="AU53" s="60"/>
      <c r="AV53" s="60"/>
      <c r="AW53" s="60"/>
      <c r="AX53" s="60"/>
      <c r="AY53" s="60"/>
    </row>
    <row r="54" spans="1:51" ht="13.5" customHeight="1" x14ac:dyDescent="0.25">
      <c r="A54" s="60"/>
      <c r="B54" s="60"/>
      <c r="C54" s="60"/>
      <c r="D54" s="60"/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0"/>
      <c r="Q54" s="60"/>
      <c r="R54" s="60"/>
      <c r="S54" s="60"/>
      <c r="T54" s="60"/>
      <c r="U54" s="60"/>
      <c r="V54" s="60"/>
      <c r="W54" s="60"/>
      <c r="X54" s="60"/>
      <c r="Y54" s="60"/>
      <c r="Z54" s="60"/>
      <c r="AA54" s="60"/>
      <c r="AB54" s="60"/>
      <c r="AC54" s="60"/>
      <c r="AD54" s="60"/>
      <c r="AE54" s="60"/>
      <c r="AF54" s="60"/>
      <c r="AG54" s="60"/>
      <c r="AH54" s="60"/>
      <c r="AI54" s="60"/>
      <c r="AJ54" s="60"/>
      <c r="AK54" s="60"/>
      <c r="AL54" s="60"/>
      <c r="AM54" s="60"/>
      <c r="AN54" s="60"/>
      <c r="AO54" s="60"/>
      <c r="AP54" s="60"/>
      <c r="AQ54" s="60"/>
      <c r="AR54" s="60"/>
      <c r="AS54" s="60"/>
      <c r="AT54" s="60"/>
      <c r="AU54" s="60"/>
      <c r="AV54" s="60"/>
      <c r="AW54" s="60"/>
      <c r="AX54" s="60"/>
      <c r="AY54" s="60"/>
    </row>
    <row r="55" spans="1:51" ht="13.5" customHeight="1" x14ac:dyDescent="0.25">
      <c r="A55" s="60"/>
      <c r="B55" s="60"/>
      <c r="C55" s="60"/>
      <c r="D55" s="60"/>
      <c r="E55" s="60"/>
      <c r="F55" s="60"/>
      <c r="G55" s="60"/>
      <c r="H55" s="60"/>
      <c r="I55" s="60"/>
      <c r="J55" s="60"/>
      <c r="K55" s="60"/>
      <c r="L55" s="60"/>
      <c r="M55" s="60"/>
      <c r="N55" s="60"/>
      <c r="O55" s="60"/>
      <c r="P55" s="60"/>
      <c r="Q55" s="60"/>
      <c r="R55" s="60"/>
      <c r="S55" s="60"/>
      <c r="T55" s="60"/>
      <c r="U55" s="60"/>
      <c r="V55" s="60"/>
      <c r="W55" s="60"/>
      <c r="X55" s="60"/>
      <c r="Y55" s="60"/>
      <c r="Z55" s="60"/>
      <c r="AA55" s="60"/>
      <c r="AB55" s="60"/>
      <c r="AC55" s="60"/>
      <c r="AD55" s="60"/>
      <c r="AE55" s="60"/>
      <c r="AF55" s="60"/>
      <c r="AG55" s="60"/>
      <c r="AH55" s="60"/>
      <c r="AI55" s="60"/>
      <c r="AJ55" s="60"/>
      <c r="AK55" s="60"/>
      <c r="AL55" s="60"/>
      <c r="AM55" s="60"/>
      <c r="AN55" s="60"/>
      <c r="AO55" s="60"/>
      <c r="AP55" s="60"/>
      <c r="AQ55" s="60"/>
      <c r="AR55" s="60"/>
      <c r="AS55" s="60"/>
      <c r="AT55" s="60"/>
      <c r="AU55" s="60"/>
      <c r="AV55" s="60"/>
      <c r="AW55" s="60"/>
      <c r="AX55" s="60"/>
      <c r="AY55" s="60"/>
    </row>
    <row r="56" spans="1:51" ht="13.5" customHeight="1" x14ac:dyDescent="0.25">
      <c r="A56" s="60"/>
      <c r="B56" s="60"/>
      <c r="C56" s="60"/>
      <c r="D56" s="60"/>
      <c r="E56" s="60"/>
      <c r="F56" s="60"/>
      <c r="G56" s="60"/>
      <c r="H56" s="60"/>
      <c r="I56" s="60"/>
      <c r="J56" s="60"/>
      <c r="K56" s="60"/>
      <c r="L56" s="60"/>
      <c r="M56" s="60"/>
      <c r="N56" s="60"/>
      <c r="O56" s="60"/>
      <c r="P56" s="60"/>
      <c r="Q56" s="60"/>
      <c r="R56" s="60"/>
      <c r="S56" s="60"/>
      <c r="T56" s="60"/>
      <c r="U56" s="60"/>
      <c r="V56" s="60"/>
      <c r="W56" s="60"/>
      <c r="X56" s="60"/>
      <c r="Y56" s="60"/>
      <c r="Z56" s="60"/>
      <c r="AA56" s="60"/>
      <c r="AB56" s="60"/>
      <c r="AC56" s="60"/>
      <c r="AD56" s="60"/>
      <c r="AE56" s="60"/>
      <c r="AF56" s="60"/>
      <c r="AG56" s="60"/>
      <c r="AH56" s="60"/>
      <c r="AI56" s="60"/>
      <c r="AJ56" s="60"/>
      <c r="AK56" s="60"/>
      <c r="AL56" s="60"/>
      <c r="AM56" s="60"/>
      <c r="AN56" s="60"/>
      <c r="AO56" s="60"/>
      <c r="AP56" s="60"/>
      <c r="AQ56" s="60"/>
      <c r="AR56" s="60"/>
      <c r="AS56" s="60"/>
      <c r="AT56" s="60"/>
      <c r="AU56" s="60"/>
      <c r="AV56" s="60"/>
      <c r="AW56" s="60"/>
      <c r="AX56" s="60"/>
      <c r="AY56" s="60"/>
    </row>
    <row r="57" spans="1:51" ht="13.5" customHeight="1" x14ac:dyDescent="0.25">
      <c r="A57" s="60"/>
      <c r="B57" s="60"/>
      <c r="C57" s="60"/>
      <c r="D57" s="60"/>
      <c r="E57" s="60"/>
      <c r="F57" s="60"/>
      <c r="G57" s="60"/>
      <c r="H57" s="60"/>
      <c r="I57" s="60"/>
      <c r="J57" s="60"/>
      <c r="K57" s="60"/>
      <c r="L57" s="60"/>
      <c r="M57" s="60"/>
      <c r="N57" s="60"/>
      <c r="O57" s="60"/>
      <c r="P57" s="60"/>
      <c r="Q57" s="60"/>
      <c r="R57" s="60"/>
      <c r="S57" s="60"/>
      <c r="T57" s="60"/>
      <c r="U57" s="60"/>
      <c r="V57" s="60"/>
      <c r="W57" s="60"/>
      <c r="X57" s="60"/>
      <c r="Y57" s="60"/>
      <c r="Z57" s="60"/>
      <c r="AA57" s="60"/>
      <c r="AB57" s="60"/>
      <c r="AC57" s="60"/>
      <c r="AD57" s="60"/>
      <c r="AE57" s="60"/>
      <c r="AF57" s="60"/>
      <c r="AG57" s="60"/>
      <c r="AH57" s="60"/>
      <c r="AI57" s="60"/>
      <c r="AJ57" s="60"/>
      <c r="AK57" s="60"/>
      <c r="AL57" s="60"/>
      <c r="AM57" s="60"/>
      <c r="AN57" s="60"/>
      <c r="AO57" s="60"/>
      <c r="AP57" s="60"/>
      <c r="AQ57" s="60"/>
      <c r="AR57" s="60"/>
      <c r="AS57" s="60"/>
      <c r="AT57" s="60"/>
      <c r="AU57" s="60"/>
      <c r="AV57" s="60"/>
      <c r="AW57" s="60"/>
      <c r="AX57" s="60"/>
      <c r="AY57" s="60"/>
    </row>
    <row r="58" spans="1:51" ht="13.5" customHeight="1" x14ac:dyDescent="0.25">
      <c r="A58" s="60"/>
      <c r="B58" s="60"/>
      <c r="C58" s="60"/>
      <c r="D58" s="60"/>
      <c r="E58" s="60"/>
      <c r="F58" s="60"/>
      <c r="G58" s="60"/>
      <c r="H58" s="60"/>
      <c r="I58" s="60"/>
      <c r="J58" s="60"/>
      <c r="K58" s="60"/>
      <c r="L58" s="60"/>
      <c r="M58" s="60"/>
      <c r="N58" s="60"/>
      <c r="O58" s="60"/>
      <c r="P58" s="60"/>
      <c r="Q58" s="60"/>
      <c r="R58" s="60"/>
      <c r="S58" s="60"/>
      <c r="T58" s="60"/>
      <c r="U58" s="60"/>
      <c r="V58" s="60"/>
      <c r="W58" s="60"/>
      <c r="X58" s="60"/>
      <c r="Y58" s="60"/>
      <c r="Z58" s="60"/>
      <c r="AA58" s="60"/>
      <c r="AB58" s="60"/>
      <c r="AC58" s="60"/>
      <c r="AD58" s="60"/>
      <c r="AE58" s="60"/>
      <c r="AF58" s="60"/>
      <c r="AG58" s="60"/>
      <c r="AH58" s="60"/>
      <c r="AI58" s="60"/>
      <c r="AJ58" s="60"/>
      <c r="AK58" s="60"/>
      <c r="AL58" s="60"/>
      <c r="AM58" s="60"/>
      <c r="AN58" s="60"/>
      <c r="AO58" s="60"/>
      <c r="AP58" s="60"/>
      <c r="AQ58" s="60"/>
      <c r="AR58" s="60"/>
      <c r="AS58" s="60"/>
      <c r="AT58" s="60"/>
      <c r="AU58" s="60"/>
      <c r="AV58" s="60"/>
      <c r="AW58" s="60"/>
      <c r="AX58" s="60"/>
      <c r="AY58" s="60"/>
    </row>
  </sheetData>
  <mergeCells count="19">
    <mergeCell ref="AN31:AR31"/>
    <mergeCell ref="O18:AB18"/>
    <mergeCell ref="AA24:AE24"/>
    <mergeCell ref="O26:AH26"/>
    <mergeCell ref="AI26:BJ26"/>
    <mergeCell ref="AI27:BJ27"/>
    <mergeCell ref="AC29:AG29"/>
    <mergeCell ref="AI29:AJ29"/>
    <mergeCell ref="AK29:AP29"/>
    <mergeCell ref="S31:X31"/>
    <mergeCell ref="G16:AV16"/>
    <mergeCell ref="AN11:AY11"/>
    <mergeCell ref="F11:N11"/>
    <mergeCell ref="A17:F17"/>
    <mergeCell ref="G17:AU17"/>
    <mergeCell ref="A13:AV13"/>
    <mergeCell ref="A14:AV14"/>
    <mergeCell ref="A15:AV15"/>
    <mergeCell ref="A16:E16"/>
  </mergeCells>
  <pageMargins left="0.74803149606299213" right="0.74803149606299213" top="0.98425196850393704" bottom="0.98425196850393704" header="0" footer="0"/>
  <pageSetup paperSize="9" scale="75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Right="0"/>
  </sheetPr>
  <dimension ref="A1:BH37"/>
  <sheetViews>
    <sheetView showGridLines="0" zoomScaleNormal="100" workbookViewId="0">
      <selection activeCell="BF15" sqref="BF15"/>
    </sheetView>
  </sheetViews>
  <sheetFormatPr defaultColWidth="14.6640625" defaultRowHeight="13.5" customHeight="1" x14ac:dyDescent="0.15"/>
  <cols>
    <col min="1" max="1" width="6.5" style="1" customWidth="1"/>
    <col min="2" max="51" width="3.33203125" style="1" customWidth="1"/>
    <col min="52" max="53" width="5" style="1" customWidth="1"/>
    <col min="54" max="57" width="3.33203125" style="1" customWidth="1"/>
    <col min="58" max="60" width="5.6640625" style="1" customWidth="1"/>
    <col min="61" max="16384" width="14.6640625" style="1"/>
  </cols>
  <sheetData>
    <row r="1" spans="1:60" ht="13.5" customHeight="1" x14ac:dyDescent="0.1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</row>
    <row r="2" spans="1:60" ht="13.5" customHeight="1" thickBot="1" x14ac:dyDescent="0.2">
      <c r="A2" s="656" t="s">
        <v>311</v>
      </c>
      <c r="B2" s="656"/>
      <c r="C2" s="656"/>
      <c r="D2" s="656"/>
      <c r="E2" s="656"/>
      <c r="F2" s="656"/>
      <c r="G2" s="656"/>
      <c r="H2" s="656"/>
      <c r="I2" s="656"/>
      <c r="J2" s="656"/>
      <c r="K2" s="656"/>
      <c r="L2" s="656"/>
      <c r="M2" s="656"/>
      <c r="N2" s="656"/>
      <c r="O2" s="656"/>
      <c r="P2" s="656"/>
      <c r="Q2" s="656"/>
      <c r="R2" s="656"/>
      <c r="S2" s="656"/>
      <c r="T2" s="656"/>
      <c r="U2" s="656"/>
      <c r="V2" s="656"/>
      <c r="W2" s="656"/>
      <c r="X2" s="656"/>
      <c r="Y2" s="656"/>
      <c r="Z2" s="656"/>
      <c r="AA2" s="656"/>
      <c r="AB2" s="656"/>
      <c r="AC2" s="656"/>
      <c r="AD2" s="656"/>
      <c r="AE2" s="656"/>
      <c r="AF2" s="656"/>
      <c r="AG2" s="656"/>
      <c r="AH2" s="656"/>
      <c r="AI2" s="656"/>
      <c r="AJ2" s="656"/>
      <c r="AK2" s="656"/>
      <c r="AL2" s="656"/>
      <c r="AM2" s="656"/>
      <c r="AN2" s="656"/>
      <c r="AO2" s="656"/>
      <c r="AP2" s="656"/>
      <c r="AQ2" s="656"/>
      <c r="AR2" s="656"/>
      <c r="AS2" s="656"/>
      <c r="AT2" s="657"/>
      <c r="AU2" s="657"/>
      <c r="AV2" s="657"/>
      <c r="AW2" s="657"/>
      <c r="AX2" s="657"/>
      <c r="AY2" s="657"/>
      <c r="AZ2" s="654"/>
      <c r="BA2" s="654"/>
      <c r="BB2" s="654"/>
      <c r="BC2" s="654"/>
      <c r="BD2" s="654"/>
      <c r="BE2" s="654"/>
      <c r="BF2" s="654"/>
      <c r="BG2" s="654"/>
      <c r="BH2" s="655"/>
    </row>
    <row r="3" spans="1:60" ht="13.5" customHeight="1" x14ac:dyDescent="0.15">
      <c r="A3" s="659" t="s">
        <v>94</v>
      </c>
      <c r="B3" s="638" t="s">
        <v>10</v>
      </c>
      <c r="C3" s="639"/>
      <c r="D3" s="639"/>
      <c r="E3" s="640"/>
      <c r="F3" s="644" t="s">
        <v>95</v>
      </c>
      <c r="G3" s="638" t="s">
        <v>11</v>
      </c>
      <c r="H3" s="639"/>
      <c r="I3" s="640"/>
      <c r="J3" s="644" t="s">
        <v>96</v>
      </c>
      <c r="K3" s="638" t="s">
        <v>12</v>
      </c>
      <c r="L3" s="639"/>
      <c r="M3" s="639"/>
      <c r="N3" s="640"/>
      <c r="O3" s="638" t="s">
        <v>13</v>
      </c>
      <c r="P3" s="639"/>
      <c r="Q3" s="639"/>
      <c r="R3" s="640"/>
      <c r="S3" s="644" t="s">
        <v>97</v>
      </c>
      <c r="T3" s="638" t="s">
        <v>14</v>
      </c>
      <c r="U3" s="639"/>
      <c r="V3" s="640"/>
      <c r="W3" s="644" t="s">
        <v>98</v>
      </c>
      <c r="X3" s="638" t="s">
        <v>15</v>
      </c>
      <c r="Y3" s="639"/>
      <c r="Z3" s="640"/>
      <c r="AA3" s="644" t="s">
        <v>99</v>
      </c>
      <c r="AB3" s="638" t="s">
        <v>16</v>
      </c>
      <c r="AC3" s="639"/>
      <c r="AD3" s="639"/>
      <c r="AE3" s="640"/>
      <c r="AF3" s="644" t="s">
        <v>100</v>
      </c>
      <c r="AG3" s="638" t="s">
        <v>17</v>
      </c>
      <c r="AH3" s="639"/>
      <c r="AI3" s="640"/>
      <c r="AJ3" s="644" t="s">
        <v>101</v>
      </c>
      <c r="AK3" s="638" t="s">
        <v>18</v>
      </c>
      <c r="AL3" s="639"/>
      <c r="AM3" s="639"/>
      <c r="AN3" s="640"/>
      <c r="AO3" s="638" t="s">
        <v>19</v>
      </c>
      <c r="AP3" s="639"/>
      <c r="AQ3" s="639"/>
      <c r="AR3" s="640"/>
      <c r="AS3" s="644" t="s">
        <v>102</v>
      </c>
      <c r="AT3" s="650" t="s">
        <v>20</v>
      </c>
      <c r="AU3" s="651"/>
      <c r="AV3" s="652"/>
      <c r="AW3" s="658" t="s">
        <v>103</v>
      </c>
      <c r="AX3" s="650" t="s">
        <v>21</v>
      </c>
      <c r="AY3" s="651"/>
      <c r="AZ3" s="651"/>
      <c r="BA3" s="652"/>
      <c r="BB3" s="646"/>
      <c r="BC3" s="646"/>
      <c r="BD3" s="646"/>
      <c r="BE3" s="637"/>
      <c r="BF3" s="637"/>
      <c r="BG3" s="637"/>
      <c r="BH3" s="637"/>
    </row>
    <row r="4" spans="1:60" ht="13.5" customHeight="1" x14ac:dyDescent="0.15">
      <c r="A4" s="660"/>
      <c r="B4" s="641"/>
      <c r="C4" s="642"/>
      <c r="D4" s="642"/>
      <c r="E4" s="643"/>
      <c r="F4" s="645"/>
      <c r="G4" s="641"/>
      <c r="H4" s="642"/>
      <c r="I4" s="643"/>
      <c r="J4" s="645"/>
      <c r="K4" s="641"/>
      <c r="L4" s="642"/>
      <c r="M4" s="642"/>
      <c r="N4" s="643"/>
      <c r="O4" s="641"/>
      <c r="P4" s="642"/>
      <c r="Q4" s="642"/>
      <c r="R4" s="643"/>
      <c r="S4" s="645"/>
      <c r="T4" s="641"/>
      <c r="U4" s="642"/>
      <c r="V4" s="643"/>
      <c r="W4" s="645"/>
      <c r="X4" s="641"/>
      <c r="Y4" s="642"/>
      <c r="Z4" s="643"/>
      <c r="AA4" s="645"/>
      <c r="AB4" s="641"/>
      <c r="AC4" s="642"/>
      <c r="AD4" s="642"/>
      <c r="AE4" s="643"/>
      <c r="AF4" s="645"/>
      <c r="AG4" s="641"/>
      <c r="AH4" s="642"/>
      <c r="AI4" s="643"/>
      <c r="AJ4" s="645"/>
      <c r="AK4" s="641"/>
      <c r="AL4" s="642"/>
      <c r="AM4" s="642"/>
      <c r="AN4" s="643"/>
      <c r="AO4" s="641"/>
      <c r="AP4" s="642"/>
      <c r="AQ4" s="642"/>
      <c r="AR4" s="643"/>
      <c r="AS4" s="645"/>
      <c r="AT4" s="641"/>
      <c r="AU4" s="642"/>
      <c r="AV4" s="643"/>
      <c r="AW4" s="645"/>
      <c r="AX4" s="641"/>
      <c r="AY4" s="642"/>
      <c r="AZ4" s="642"/>
      <c r="BA4" s="643"/>
      <c r="BB4" s="646"/>
      <c r="BC4" s="646"/>
      <c r="BD4" s="646"/>
      <c r="BE4" s="637"/>
      <c r="BF4" s="637"/>
      <c r="BG4" s="637"/>
      <c r="BH4" s="637"/>
    </row>
    <row r="5" spans="1:60" ht="13.5" customHeight="1" x14ac:dyDescent="0.15">
      <c r="A5" s="660"/>
      <c r="B5" s="3"/>
      <c r="C5" s="3"/>
      <c r="D5" s="3"/>
      <c r="E5" s="4"/>
      <c r="F5" s="645"/>
      <c r="G5" s="3"/>
      <c r="H5" s="3"/>
      <c r="I5" s="4"/>
      <c r="J5" s="645"/>
      <c r="K5" s="3"/>
      <c r="L5" s="3"/>
      <c r="M5" s="3"/>
      <c r="N5" s="3"/>
      <c r="O5" s="3"/>
      <c r="P5" s="3"/>
      <c r="Q5" s="3"/>
      <c r="R5" s="4"/>
      <c r="S5" s="645"/>
      <c r="T5" s="3"/>
      <c r="U5" s="3"/>
      <c r="V5" s="4"/>
      <c r="W5" s="645"/>
      <c r="X5" s="3"/>
      <c r="Y5" s="3"/>
      <c r="Z5" s="4"/>
      <c r="AA5" s="645"/>
      <c r="AB5" s="3"/>
      <c r="AC5" s="3"/>
      <c r="AD5" s="3"/>
      <c r="AE5" s="4"/>
      <c r="AF5" s="645"/>
      <c r="AG5" s="3"/>
      <c r="AH5" s="3"/>
      <c r="AI5" s="4"/>
      <c r="AJ5" s="645"/>
      <c r="AK5" s="3"/>
      <c r="AL5" s="3"/>
      <c r="AM5" s="3"/>
      <c r="AN5" s="3"/>
      <c r="AO5" s="3"/>
      <c r="AP5" s="3"/>
      <c r="AQ5" s="3"/>
      <c r="AR5" s="4"/>
      <c r="AS5" s="645"/>
      <c r="AT5" s="5"/>
      <c r="AU5" s="5"/>
      <c r="AV5" s="5"/>
      <c r="AW5" s="645"/>
      <c r="AX5" s="5"/>
      <c r="AY5" s="5"/>
      <c r="AZ5" s="647" t="s">
        <v>246</v>
      </c>
      <c r="BA5" s="647" t="s">
        <v>247</v>
      </c>
      <c r="BB5" s="646"/>
      <c r="BC5" s="646"/>
      <c r="BD5" s="646"/>
      <c r="BE5" s="637"/>
      <c r="BF5" s="637"/>
      <c r="BG5" s="637"/>
      <c r="BH5" s="637"/>
    </row>
    <row r="6" spans="1:60" ht="13.5" customHeight="1" x14ac:dyDescent="0.15">
      <c r="A6" s="660"/>
      <c r="B6" s="5"/>
      <c r="C6" s="5"/>
      <c r="D6" s="5"/>
      <c r="E6" s="6"/>
      <c r="F6" s="645"/>
      <c r="G6" s="5"/>
      <c r="H6" s="5"/>
      <c r="I6" s="6"/>
      <c r="J6" s="645"/>
      <c r="K6" s="5"/>
      <c r="L6" s="5"/>
      <c r="M6" s="5"/>
      <c r="N6" s="5"/>
      <c r="O6" s="5"/>
      <c r="P6" s="5"/>
      <c r="Q6" s="5"/>
      <c r="R6" s="6"/>
      <c r="S6" s="645"/>
      <c r="T6" s="5"/>
      <c r="U6" s="5"/>
      <c r="V6" s="6"/>
      <c r="W6" s="645"/>
      <c r="X6" s="5"/>
      <c r="Y6" s="5"/>
      <c r="Z6" s="6"/>
      <c r="AA6" s="645"/>
      <c r="AB6" s="5"/>
      <c r="AC6" s="5"/>
      <c r="AD6" s="5"/>
      <c r="AE6" s="6"/>
      <c r="AF6" s="645"/>
      <c r="AG6" s="5"/>
      <c r="AH6" s="5"/>
      <c r="AI6" s="6"/>
      <c r="AJ6" s="645"/>
      <c r="AK6" s="5"/>
      <c r="AL6" s="5"/>
      <c r="AM6" s="5"/>
      <c r="AN6" s="5"/>
      <c r="AO6" s="5"/>
      <c r="AP6" s="5"/>
      <c r="AQ6" s="5"/>
      <c r="AR6" s="6"/>
      <c r="AS6" s="645"/>
      <c r="AT6" s="5"/>
      <c r="AU6" s="5"/>
      <c r="AV6" s="5"/>
      <c r="AW6" s="645"/>
      <c r="AX6" s="5"/>
      <c r="AY6" s="5"/>
      <c r="AZ6" s="648"/>
      <c r="BA6" s="648"/>
      <c r="BB6" s="646"/>
      <c r="BC6" s="646"/>
      <c r="BD6" s="646"/>
      <c r="BE6" s="637"/>
      <c r="BF6" s="637"/>
      <c r="BG6" s="637"/>
      <c r="BH6" s="637"/>
    </row>
    <row r="7" spans="1:60" ht="13.5" customHeight="1" x14ac:dyDescent="0.15">
      <c r="A7" s="660"/>
      <c r="B7" s="5">
        <v>1</v>
      </c>
      <c r="C7" s="5">
        <v>8</v>
      </c>
      <c r="D7" s="5">
        <v>15</v>
      </c>
      <c r="E7" s="5">
        <v>22</v>
      </c>
      <c r="F7" s="645"/>
      <c r="G7" s="5">
        <v>6</v>
      </c>
      <c r="H7" s="5">
        <v>13</v>
      </c>
      <c r="I7" s="5">
        <v>20</v>
      </c>
      <c r="J7" s="645"/>
      <c r="K7" s="5">
        <v>3</v>
      </c>
      <c r="L7" s="6">
        <v>10</v>
      </c>
      <c r="M7" s="5">
        <v>17</v>
      </c>
      <c r="N7" s="5">
        <v>24</v>
      </c>
      <c r="O7" s="5">
        <v>1</v>
      </c>
      <c r="P7" s="5">
        <v>8</v>
      </c>
      <c r="Q7" s="5">
        <v>15</v>
      </c>
      <c r="R7" s="5">
        <v>22</v>
      </c>
      <c r="S7" s="645"/>
      <c r="T7" s="5">
        <v>5</v>
      </c>
      <c r="U7" s="5">
        <v>12</v>
      </c>
      <c r="V7" s="5">
        <v>19</v>
      </c>
      <c r="W7" s="645"/>
      <c r="X7" s="5">
        <v>2</v>
      </c>
      <c r="Y7" s="5">
        <v>9</v>
      </c>
      <c r="Z7" s="5">
        <v>16</v>
      </c>
      <c r="AA7" s="645"/>
      <c r="AB7" s="5">
        <v>2</v>
      </c>
      <c r="AC7" s="5">
        <v>9</v>
      </c>
      <c r="AD7" s="5">
        <v>16</v>
      </c>
      <c r="AE7" s="5">
        <v>23</v>
      </c>
      <c r="AF7" s="645"/>
      <c r="AG7" s="5">
        <v>6</v>
      </c>
      <c r="AH7" s="5">
        <v>13</v>
      </c>
      <c r="AI7" s="5">
        <v>20</v>
      </c>
      <c r="AJ7" s="645"/>
      <c r="AK7" s="5">
        <v>4</v>
      </c>
      <c r="AL7" s="5">
        <v>11</v>
      </c>
      <c r="AM7" s="5">
        <v>18</v>
      </c>
      <c r="AN7" s="5">
        <v>25</v>
      </c>
      <c r="AO7" s="5">
        <v>1</v>
      </c>
      <c r="AP7" s="5">
        <v>8</v>
      </c>
      <c r="AQ7" s="5">
        <v>15</v>
      </c>
      <c r="AR7" s="5">
        <v>22</v>
      </c>
      <c r="AS7" s="645"/>
      <c r="AT7" s="5">
        <v>6</v>
      </c>
      <c r="AU7" s="5">
        <v>13</v>
      </c>
      <c r="AV7" s="5">
        <v>20</v>
      </c>
      <c r="AW7" s="645"/>
      <c r="AX7" s="5">
        <v>3</v>
      </c>
      <c r="AY7" s="5">
        <v>10</v>
      </c>
      <c r="AZ7" s="648"/>
      <c r="BA7" s="648"/>
      <c r="BB7" s="646"/>
      <c r="BC7" s="646"/>
      <c r="BD7" s="646"/>
      <c r="BE7" s="637"/>
      <c r="BF7" s="637"/>
      <c r="BG7" s="637"/>
      <c r="BH7" s="637"/>
    </row>
    <row r="8" spans="1:60" ht="13.5" customHeight="1" x14ac:dyDescent="0.15">
      <c r="A8" s="660"/>
      <c r="B8" s="5">
        <v>7</v>
      </c>
      <c r="C8" s="5">
        <v>14</v>
      </c>
      <c r="D8" s="5">
        <v>21</v>
      </c>
      <c r="E8" s="5">
        <v>28</v>
      </c>
      <c r="F8" s="645"/>
      <c r="G8" s="5">
        <v>12</v>
      </c>
      <c r="H8" s="5">
        <v>19</v>
      </c>
      <c r="I8" s="5">
        <v>26</v>
      </c>
      <c r="J8" s="645"/>
      <c r="K8" s="5">
        <v>9</v>
      </c>
      <c r="L8" s="5">
        <v>16</v>
      </c>
      <c r="M8" s="5">
        <v>23</v>
      </c>
      <c r="N8" s="5">
        <v>30</v>
      </c>
      <c r="O8" s="5">
        <v>7</v>
      </c>
      <c r="P8" s="5">
        <v>14</v>
      </c>
      <c r="Q8" s="5">
        <v>21</v>
      </c>
      <c r="R8" s="5">
        <v>28</v>
      </c>
      <c r="S8" s="645"/>
      <c r="T8" s="5">
        <v>11</v>
      </c>
      <c r="U8" s="5">
        <v>18</v>
      </c>
      <c r="V8" s="5">
        <v>25</v>
      </c>
      <c r="W8" s="645"/>
      <c r="X8" s="5">
        <v>8</v>
      </c>
      <c r="Y8" s="5">
        <v>15</v>
      </c>
      <c r="Z8" s="5">
        <v>22</v>
      </c>
      <c r="AA8" s="645"/>
      <c r="AB8" s="5">
        <v>8</v>
      </c>
      <c r="AC8" s="5">
        <v>15</v>
      </c>
      <c r="AD8" s="5">
        <v>22</v>
      </c>
      <c r="AE8" s="5">
        <v>29</v>
      </c>
      <c r="AF8" s="645"/>
      <c r="AG8" s="5">
        <v>12</v>
      </c>
      <c r="AH8" s="5">
        <v>19</v>
      </c>
      <c r="AI8" s="5">
        <v>26</v>
      </c>
      <c r="AJ8" s="645"/>
      <c r="AK8" s="5">
        <v>10</v>
      </c>
      <c r="AL8" s="5">
        <v>17</v>
      </c>
      <c r="AM8" s="5">
        <v>24</v>
      </c>
      <c r="AN8" s="5">
        <v>31</v>
      </c>
      <c r="AO8" s="5">
        <v>7</v>
      </c>
      <c r="AP8" s="5">
        <v>14</v>
      </c>
      <c r="AQ8" s="5">
        <v>21</v>
      </c>
      <c r="AR8" s="5">
        <v>28</v>
      </c>
      <c r="AS8" s="645"/>
      <c r="AT8" s="5">
        <v>12</v>
      </c>
      <c r="AU8" s="5">
        <v>19</v>
      </c>
      <c r="AV8" s="5">
        <v>26</v>
      </c>
      <c r="AW8" s="645"/>
      <c r="AX8" s="5">
        <v>9</v>
      </c>
      <c r="AY8" s="5">
        <v>16</v>
      </c>
      <c r="AZ8" s="648"/>
      <c r="BA8" s="648"/>
      <c r="BB8" s="646"/>
      <c r="BC8" s="646"/>
      <c r="BD8" s="646"/>
      <c r="BE8" s="637"/>
      <c r="BF8" s="637"/>
      <c r="BG8" s="637"/>
      <c r="BH8" s="637"/>
    </row>
    <row r="9" spans="1:60" ht="13.5" customHeight="1" x14ac:dyDescent="0.15">
      <c r="A9" s="660"/>
      <c r="B9" s="5"/>
      <c r="C9" s="5"/>
      <c r="D9" s="5"/>
      <c r="E9" s="5"/>
      <c r="F9" s="645"/>
      <c r="G9" s="5"/>
      <c r="H9" s="5"/>
      <c r="I9" s="5"/>
      <c r="J9" s="645"/>
      <c r="K9" s="5"/>
      <c r="L9" s="5"/>
      <c r="M9" s="5"/>
      <c r="N9" s="5"/>
      <c r="O9" s="5"/>
      <c r="P9" s="5"/>
      <c r="Q9" s="5"/>
      <c r="R9" s="5"/>
      <c r="S9" s="645"/>
      <c r="T9" s="5"/>
      <c r="U9" s="5"/>
      <c r="V9" s="5"/>
      <c r="W9" s="645"/>
      <c r="X9" s="5"/>
      <c r="Y9" s="5"/>
      <c r="Z9" s="5"/>
      <c r="AA9" s="645"/>
      <c r="AB9" s="5"/>
      <c r="AC9" s="5"/>
      <c r="AD9" s="5"/>
      <c r="AE9" s="5"/>
      <c r="AF9" s="645"/>
      <c r="AG9" s="5"/>
      <c r="AH9" s="5"/>
      <c r="AI9" s="5"/>
      <c r="AJ9" s="645"/>
      <c r="AK9" s="5"/>
      <c r="AL9" s="5"/>
      <c r="AM9" s="5"/>
      <c r="AN9" s="5"/>
      <c r="AO9" s="5"/>
      <c r="AP9" s="5"/>
      <c r="AQ9" s="5"/>
      <c r="AR9" s="5"/>
      <c r="AS9" s="645"/>
      <c r="AT9" s="5"/>
      <c r="AU9" s="5"/>
      <c r="AV9" s="5"/>
      <c r="AW9" s="645"/>
      <c r="AX9" s="5"/>
      <c r="AY9" s="5"/>
      <c r="AZ9" s="649"/>
      <c r="BA9" s="649"/>
      <c r="BB9" s="646"/>
      <c r="BC9" s="646"/>
      <c r="BD9" s="646"/>
      <c r="BE9" s="637"/>
      <c r="BF9" s="637"/>
      <c r="BG9" s="637"/>
      <c r="BH9" s="637"/>
    </row>
    <row r="10" spans="1:60" ht="1.5" customHeight="1" thickBot="1" x14ac:dyDescent="0.2">
      <c r="A10" s="660"/>
      <c r="B10" s="5"/>
      <c r="C10" s="5"/>
      <c r="D10" s="5"/>
      <c r="E10" s="5"/>
      <c r="F10" s="645"/>
      <c r="G10" s="5"/>
      <c r="H10" s="5"/>
      <c r="I10" s="5"/>
      <c r="J10" s="645"/>
      <c r="K10" s="5"/>
      <c r="L10" s="5"/>
      <c r="M10" s="5"/>
      <c r="N10" s="5"/>
      <c r="O10" s="5"/>
      <c r="P10" s="5"/>
      <c r="Q10" s="5"/>
      <c r="R10" s="5"/>
      <c r="S10" s="645"/>
      <c r="T10" s="5"/>
      <c r="U10" s="5"/>
      <c r="V10" s="5"/>
      <c r="W10" s="645"/>
      <c r="X10" s="5"/>
      <c r="Y10" s="5"/>
      <c r="Z10" s="5"/>
      <c r="AA10" s="645"/>
      <c r="AB10" s="5"/>
      <c r="AC10" s="5"/>
      <c r="AD10" s="5"/>
      <c r="AE10" s="5"/>
      <c r="AF10" s="645"/>
      <c r="AG10" s="5"/>
      <c r="AH10" s="5"/>
      <c r="AI10" s="5"/>
      <c r="AJ10" s="645"/>
      <c r="AK10" s="5"/>
      <c r="AL10" s="5"/>
      <c r="AM10" s="5"/>
      <c r="AN10" s="5"/>
      <c r="AO10" s="5"/>
      <c r="AP10" s="5"/>
      <c r="AQ10" s="5"/>
      <c r="AR10" s="5"/>
      <c r="AS10" s="645"/>
      <c r="AT10" s="7"/>
      <c r="AU10" s="7"/>
      <c r="AV10" s="7"/>
      <c r="AW10" s="645"/>
      <c r="AX10" s="7"/>
      <c r="AY10" s="7"/>
      <c r="AZ10" s="7"/>
      <c r="BA10" s="7"/>
      <c r="BB10" s="646"/>
      <c r="BC10" s="646"/>
      <c r="BD10" s="646"/>
      <c r="BE10" s="637"/>
      <c r="BF10" s="637"/>
      <c r="BG10" s="637"/>
      <c r="BH10" s="637"/>
    </row>
    <row r="11" spans="1:60" ht="13.5" customHeight="1" thickBot="1" x14ac:dyDescent="0.2">
      <c r="A11" s="34"/>
      <c r="B11" s="35" t="s">
        <v>130</v>
      </c>
      <c r="C11" s="35" t="s">
        <v>131</v>
      </c>
      <c r="D11" s="35" t="s">
        <v>132</v>
      </c>
      <c r="E11" s="35" t="s">
        <v>133</v>
      </c>
      <c r="F11" s="35" t="s">
        <v>134</v>
      </c>
      <c r="G11" s="35" t="s">
        <v>135</v>
      </c>
      <c r="H11" s="35" t="s">
        <v>136</v>
      </c>
      <c r="I11" s="35" t="s">
        <v>124</v>
      </c>
      <c r="J11" s="35" t="s">
        <v>137</v>
      </c>
      <c r="K11" s="35" t="s">
        <v>138</v>
      </c>
      <c r="L11" s="35" t="s">
        <v>139</v>
      </c>
      <c r="M11" s="35" t="s">
        <v>140</v>
      </c>
      <c r="N11" s="35" t="s">
        <v>141</v>
      </c>
      <c r="O11" s="35" t="s">
        <v>142</v>
      </c>
      <c r="P11" s="35" t="s">
        <v>143</v>
      </c>
      <c r="Q11" s="35" t="s">
        <v>144</v>
      </c>
      <c r="R11" s="35" t="s">
        <v>145</v>
      </c>
      <c r="S11" s="35" t="s">
        <v>146</v>
      </c>
      <c r="T11" s="35" t="s">
        <v>147</v>
      </c>
      <c r="U11" s="35" t="s">
        <v>148</v>
      </c>
      <c r="V11" s="35" t="s">
        <v>149</v>
      </c>
      <c r="W11" s="35" t="s">
        <v>150</v>
      </c>
      <c r="X11" s="35" t="s">
        <v>151</v>
      </c>
      <c r="Y11" s="35" t="s">
        <v>152</v>
      </c>
      <c r="Z11" s="35" t="s">
        <v>153</v>
      </c>
      <c r="AA11" s="35" t="s">
        <v>154</v>
      </c>
      <c r="AB11" s="35" t="s">
        <v>155</v>
      </c>
      <c r="AC11" s="35" t="s">
        <v>156</v>
      </c>
      <c r="AD11" s="35" t="s">
        <v>157</v>
      </c>
      <c r="AE11" s="35" t="s">
        <v>158</v>
      </c>
      <c r="AF11" s="35" t="s">
        <v>159</v>
      </c>
      <c r="AG11" s="35" t="s">
        <v>160</v>
      </c>
      <c r="AH11" s="35" t="s">
        <v>161</v>
      </c>
      <c r="AI11" s="35" t="s">
        <v>162</v>
      </c>
      <c r="AJ11" s="35" t="s">
        <v>163</v>
      </c>
      <c r="AK11" s="35" t="s">
        <v>164</v>
      </c>
      <c r="AL11" s="35" t="s">
        <v>165</v>
      </c>
      <c r="AM11" s="35" t="s">
        <v>166</v>
      </c>
      <c r="AN11" s="35" t="s">
        <v>167</v>
      </c>
      <c r="AO11" s="35" t="s">
        <v>168</v>
      </c>
      <c r="AP11" s="35" t="s">
        <v>169</v>
      </c>
      <c r="AQ11" s="35" t="s">
        <v>170</v>
      </c>
      <c r="AR11" s="35" t="s">
        <v>171</v>
      </c>
      <c r="AS11" s="35" t="s">
        <v>172</v>
      </c>
      <c r="AT11" s="148" t="s">
        <v>173</v>
      </c>
      <c r="AU11" s="148" t="s">
        <v>174</v>
      </c>
      <c r="AV11" s="148" t="s">
        <v>175</v>
      </c>
      <c r="AW11" s="148" t="s">
        <v>176</v>
      </c>
      <c r="AX11" s="148" t="s">
        <v>177</v>
      </c>
      <c r="AY11" s="148" t="s">
        <v>178</v>
      </c>
      <c r="AZ11" s="149" t="s">
        <v>177</v>
      </c>
      <c r="BA11" s="149" t="s">
        <v>178</v>
      </c>
    </row>
    <row r="12" spans="1:60" ht="13.5" customHeight="1" x14ac:dyDescent="0.15">
      <c r="A12" s="32">
        <v>1</v>
      </c>
      <c r="B12" s="10"/>
      <c r="C12" s="10"/>
      <c r="D12" s="146">
        <v>17</v>
      </c>
      <c r="E12" s="11"/>
      <c r="F12" s="11"/>
      <c r="G12" s="33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2"/>
      <c r="S12" s="12" t="s">
        <v>104</v>
      </c>
      <c r="T12" s="12" t="s">
        <v>104</v>
      </c>
      <c r="U12" s="11"/>
      <c r="V12" s="12">
        <v>22</v>
      </c>
      <c r="W12" s="11"/>
      <c r="X12" s="146"/>
      <c r="Y12" s="12"/>
      <c r="Z12" s="11"/>
      <c r="AA12" s="12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2" t="s">
        <v>105</v>
      </c>
      <c r="AR12" s="12" t="s">
        <v>105</v>
      </c>
      <c r="AS12" s="15" t="s">
        <v>104</v>
      </c>
      <c r="AT12" s="15" t="s">
        <v>104</v>
      </c>
      <c r="AU12" s="15" t="s">
        <v>104</v>
      </c>
      <c r="AV12" s="15" t="s">
        <v>104</v>
      </c>
      <c r="AW12" s="15" t="s">
        <v>104</v>
      </c>
      <c r="AX12" s="15" t="s">
        <v>104</v>
      </c>
      <c r="AY12" s="15" t="s">
        <v>104</v>
      </c>
      <c r="AZ12" s="16" t="s">
        <v>104</v>
      </c>
      <c r="BA12" s="16" t="s">
        <v>104</v>
      </c>
      <c r="BB12" s="636"/>
      <c r="BC12" s="636"/>
      <c r="BD12" s="13"/>
      <c r="BE12" s="13"/>
      <c r="BF12" s="13"/>
      <c r="BG12" s="13"/>
      <c r="BH12" s="13"/>
    </row>
    <row r="13" spans="1:60" ht="17.25" customHeight="1" x14ac:dyDescent="0.15">
      <c r="A13" s="25">
        <v>2</v>
      </c>
      <c r="B13" s="10"/>
      <c r="C13" s="10"/>
      <c r="D13" s="45">
        <v>15</v>
      </c>
      <c r="E13" s="11"/>
      <c r="F13" s="11"/>
      <c r="G13" s="8"/>
      <c r="H13" s="11"/>
      <c r="I13" s="9"/>
      <c r="J13" s="9"/>
      <c r="K13" s="9"/>
      <c r="L13" s="9"/>
      <c r="M13" s="9"/>
      <c r="N13" s="9"/>
      <c r="O13" s="9"/>
      <c r="P13" s="12"/>
      <c r="Q13" s="12">
        <v>0</v>
      </c>
      <c r="R13" s="12">
        <v>0</v>
      </c>
      <c r="S13" s="12" t="s">
        <v>104</v>
      </c>
      <c r="T13" s="12" t="s">
        <v>104</v>
      </c>
      <c r="U13" s="13"/>
      <c r="V13" s="12">
        <v>13</v>
      </c>
      <c r="W13" s="11"/>
      <c r="X13" s="146"/>
      <c r="Y13" s="12"/>
      <c r="Z13" s="11"/>
      <c r="AA13" s="12"/>
      <c r="AB13" s="11"/>
      <c r="AC13" s="11"/>
      <c r="AD13" s="11"/>
      <c r="AE13" s="9"/>
      <c r="AF13" s="9"/>
      <c r="AG13" s="9"/>
      <c r="AH13" s="9">
        <v>0</v>
      </c>
      <c r="AI13" s="9">
        <v>0</v>
      </c>
      <c r="AJ13" s="9">
        <v>0</v>
      </c>
      <c r="AK13" s="9">
        <v>0</v>
      </c>
      <c r="AL13" s="9">
        <v>0</v>
      </c>
      <c r="AM13" s="9">
        <v>8</v>
      </c>
      <c r="AN13" s="9">
        <v>8</v>
      </c>
      <c r="AO13" s="9">
        <v>8</v>
      </c>
      <c r="AP13" s="9">
        <v>8</v>
      </c>
      <c r="AQ13" s="9">
        <v>8</v>
      </c>
      <c r="AR13" s="16" t="s">
        <v>105</v>
      </c>
      <c r="AS13" s="15" t="s">
        <v>104</v>
      </c>
      <c r="AT13" s="15" t="s">
        <v>104</v>
      </c>
      <c r="AU13" s="15" t="s">
        <v>104</v>
      </c>
      <c r="AV13" s="15" t="s">
        <v>104</v>
      </c>
      <c r="AW13" s="15" t="s">
        <v>104</v>
      </c>
      <c r="AX13" s="15" t="s">
        <v>104</v>
      </c>
      <c r="AY13" s="15" t="s">
        <v>104</v>
      </c>
      <c r="AZ13" s="16" t="s">
        <v>104</v>
      </c>
      <c r="BA13" s="16" t="s">
        <v>104</v>
      </c>
      <c r="BB13" s="13"/>
      <c r="BC13" s="13"/>
      <c r="BD13" s="13"/>
      <c r="BE13" s="13"/>
      <c r="BF13" s="13"/>
      <c r="BG13" s="13"/>
      <c r="BH13" s="13"/>
    </row>
    <row r="14" spans="1:60" ht="13.5" customHeight="1" x14ac:dyDescent="0.15">
      <c r="A14" s="26">
        <v>3</v>
      </c>
      <c r="B14" s="7"/>
      <c r="C14" s="7"/>
      <c r="D14" s="45">
        <v>8</v>
      </c>
      <c r="E14" s="9"/>
      <c r="F14" s="9"/>
      <c r="G14" s="9"/>
      <c r="H14" s="9"/>
      <c r="I14" s="9"/>
      <c r="J14" s="9">
        <v>0</v>
      </c>
      <c r="K14" s="9">
        <v>0</v>
      </c>
      <c r="L14" s="9">
        <v>0</v>
      </c>
      <c r="M14" s="9">
        <v>0</v>
      </c>
      <c r="N14" s="9">
        <v>8</v>
      </c>
      <c r="O14" s="9">
        <v>8</v>
      </c>
      <c r="P14" s="9">
        <v>8</v>
      </c>
      <c r="Q14" s="9">
        <v>8</v>
      </c>
      <c r="R14" s="16" t="s">
        <v>105</v>
      </c>
      <c r="S14" s="12" t="s">
        <v>104</v>
      </c>
      <c r="T14" s="12" t="s">
        <v>104</v>
      </c>
      <c r="U14" s="9"/>
      <c r="V14" s="14">
        <v>14</v>
      </c>
      <c r="W14" s="9"/>
      <c r="X14" s="45"/>
      <c r="Y14" s="14"/>
      <c r="Z14" s="9"/>
      <c r="AA14" s="14"/>
      <c r="AB14" s="9"/>
      <c r="AC14" s="9"/>
      <c r="AD14" s="9"/>
      <c r="AE14" s="9"/>
      <c r="AF14" s="9"/>
      <c r="AG14" s="9"/>
      <c r="AH14" s="9"/>
      <c r="AI14" s="9">
        <v>0</v>
      </c>
      <c r="AJ14" s="9">
        <v>0</v>
      </c>
      <c r="AK14" s="9">
        <v>0</v>
      </c>
      <c r="AL14" s="9">
        <v>0</v>
      </c>
      <c r="AM14" s="9">
        <v>8</v>
      </c>
      <c r="AN14" s="9">
        <v>8</v>
      </c>
      <c r="AO14" s="9">
        <v>8</v>
      </c>
      <c r="AP14" s="9">
        <v>8</v>
      </c>
      <c r="AQ14" s="9">
        <v>8</v>
      </c>
      <c r="AR14" s="9">
        <v>8</v>
      </c>
      <c r="AS14" s="16" t="s">
        <v>105</v>
      </c>
      <c r="AT14" s="15" t="s">
        <v>104</v>
      </c>
      <c r="AU14" s="15" t="s">
        <v>104</v>
      </c>
      <c r="AV14" s="15" t="s">
        <v>104</v>
      </c>
      <c r="AW14" s="15" t="s">
        <v>104</v>
      </c>
      <c r="AX14" s="15" t="s">
        <v>104</v>
      </c>
      <c r="AY14" s="15" t="s">
        <v>104</v>
      </c>
      <c r="AZ14" s="16" t="s">
        <v>104</v>
      </c>
      <c r="BA14" s="16" t="s">
        <v>104</v>
      </c>
      <c r="BB14" s="636"/>
      <c r="BC14" s="636"/>
      <c r="BD14" s="13"/>
      <c r="BE14" s="13"/>
      <c r="BF14" s="13"/>
      <c r="BG14" s="13"/>
      <c r="BH14" s="13"/>
    </row>
    <row r="15" spans="1:60" ht="13.5" customHeight="1" x14ac:dyDescent="0.15">
      <c r="A15" s="26">
        <v>4</v>
      </c>
      <c r="B15" s="7"/>
      <c r="C15" s="45"/>
      <c r="D15" s="45">
        <v>9</v>
      </c>
      <c r="E15" s="9"/>
      <c r="F15" s="9"/>
      <c r="G15" s="9"/>
      <c r="H15" s="9"/>
      <c r="I15" s="9"/>
      <c r="J15" s="9"/>
      <c r="K15" s="9">
        <v>0</v>
      </c>
      <c r="L15" s="9">
        <v>0</v>
      </c>
      <c r="M15" s="9">
        <v>0</v>
      </c>
      <c r="N15" s="9">
        <v>0</v>
      </c>
      <c r="O15" s="9">
        <v>8</v>
      </c>
      <c r="P15" s="9">
        <v>8</v>
      </c>
      <c r="Q15" s="9">
        <v>8</v>
      </c>
      <c r="R15" s="16" t="s">
        <v>105</v>
      </c>
      <c r="S15" s="12" t="s">
        <v>104</v>
      </c>
      <c r="T15" s="12" t="s">
        <v>104</v>
      </c>
      <c r="U15" s="9"/>
      <c r="V15" s="14">
        <v>4</v>
      </c>
      <c r="W15" s="9"/>
      <c r="X15" s="9"/>
      <c r="Y15" s="9">
        <v>0</v>
      </c>
      <c r="Z15" s="9">
        <v>0</v>
      </c>
      <c r="AA15" s="9">
        <v>0</v>
      </c>
      <c r="AB15" s="9">
        <v>8</v>
      </c>
      <c r="AC15" s="9">
        <v>8</v>
      </c>
      <c r="AD15" s="9">
        <v>8</v>
      </c>
      <c r="AE15" s="9">
        <v>8</v>
      </c>
      <c r="AF15" s="9">
        <v>8</v>
      </c>
      <c r="AG15" s="11">
        <v>8</v>
      </c>
      <c r="AH15" s="16" t="s">
        <v>105</v>
      </c>
      <c r="AI15" s="9" t="s">
        <v>106</v>
      </c>
      <c r="AJ15" s="9" t="s">
        <v>106</v>
      </c>
      <c r="AK15" s="9" t="s">
        <v>106</v>
      </c>
      <c r="AL15" s="9" t="s">
        <v>106</v>
      </c>
      <c r="AM15" s="14" t="s">
        <v>22</v>
      </c>
      <c r="AN15" s="14" t="s">
        <v>22</v>
      </c>
      <c r="AO15" s="14" t="s">
        <v>22</v>
      </c>
      <c r="AP15" s="14" t="s">
        <v>22</v>
      </c>
      <c r="AQ15" s="14" t="s">
        <v>22</v>
      </c>
      <c r="AR15" s="14" t="s">
        <v>22</v>
      </c>
      <c r="AS15" s="17" t="s">
        <v>6</v>
      </c>
      <c r="AT15" s="17" t="s">
        <v>6</v>
      </c>
      <c r="AU15" s="17" t="s">
        <v>6</v>
      </c>
      <c r="AV15" s="17" t="s">
        <v>6</v>
      </c>
      <c r="AW15" s="17" t="s">
        <v>6</v>
      </c>
      <c r="AX15" s="17" t="s">
        <v>6</v>
      </c>
      <c r="AY15" s="17" t="s">
        <v>6</v>
      </c>
      <c r="AZ15" s="17" t="s">
        <v>6</v>
      </c>
      <c r="BA15" s="17" t="s">
        <v>6</v>
      </c>
      <c r="BB15" s="636"/>
      <c r="BC15" s="636"/>
      <c r="BD15" s="13"/>
      <c r="BE15" s="13"/>
      <c r="BF15" s="13"/>
      <c r="BG15" s="13"/>
      <c r="BH15" s="13"/>
    </row>
    <row r="16" spans="1:60" ht="13.5" customHeight="1" x14ac:dyDescent="0.15">
      <c r="A16" s="653"/>
      <c r="B16" s="653"/>
      <c r="C16" s="653"/>
      <c r="D16" s="653"/>
      <c r="E16" s="653"/>
      <c r="F16" s="18"/>
      <c r="G16" s="653"/>
      <c r="H16" s="653"/>
      <c r="I16" s="653"/>
      <c r="J16" s="653"/>
      <c r="K16" s="653"/>
      <c r="L16" s="653"/>
      <c r="M16" s="653"/>
      <c r="N16" s="18"/>
      <c r="O16" s="653"/>
      <c r="P16" s="653"/>
      <c r="Q16" s="653"/>
      <c r="R16" s="653"/>
      <c r="S16" s="653"/>
      <c r="T16" s="653"/>
      <c r="U16" s="653"/>
      <c r="V16" s="19"/>
      <c r="W16" s="653"/>
      <c r="X16" s="653"/>
      <c r="Y16" s="653"/>
      <c r="Z16" s="653"/>
      <c r="AA16" s="653"/>
      <c r="AB16" s="653"/>
      <c r="AC16" s="653"/>
      <c r="AD16" s="18"/>
      <c r="AE16" s="653"/>
      <c r="AF16" s="653"/>
      <c r="AG16" s="653"/>
      <c r="AH16" s="653"/>
      <c r="AI16" s="653"/>
      <c r="AJ16" s="653"/>
      <c r="AK16" s="653"/>
      <c r="AL16" s="18"/>
      <c r="AM16" s="653"/>
      <c r="AN16" s="653"/>
      <c r="AO16" s="653"/>
      <c r="AP16" s="653"/>
      <c r="AQ16" s="653"/>
      <c r="AR16" s="653"/>
      <c r="AS16" s="653"/>
      <c r="AT16" s="18"/>
      <c r="AU16" s="653"/>
      <c r="AV16" s="653"/>
      <c r="AW16" s="653"/>
      <c r="AX16" s="653"/>
      <c r="AY16" s="653"/>
      <c r="AZ16" s="653"/>
      <c r="BA16" s="653"/>
      <c r="BB16" s="653"/>
      <c r="BC16" s="653"/>
      <c r="BD16" s="653"/>
      <c r="BE16" s="653"/>
      <c r="BF16" s="653"/>
      <c r="BG16" s="653"/>
      <c r="BH16" s="18"/>
    </row>
    <row r="17" spans="1:60" ht="13.5" customHeight="1" x14ac:dyDescent="0.15">
      <c r="A17" s="610" t="s">
        <v>23</v>
      </c>
      <c r="B17" s="610"/>
      <c r="C17" s="610"/>
      <c r="D17" s="610"/>
      <c r="E17" s="610"/>
      <c r="F17" s="29"/>
      <c r="G17" s="609" t="s">
        <v>119</v>
      </c>
      <c r="H17" s="609"/>
      <c r="I17" s="609"/>
      <c r="J17" s="609"/>
      <c r="K17" s="609"/>
      <c r="L17" s="609"/>
      <c r="M17" s="609"/>
      <c r="N17" s="609"/>
      <c r="O17" s="609"/>
      <c r="P17" s="609"/>
      <c r="Q17" s="609"/>
      <c r="R17" s="609"/>
      <c r="S17" s="609"/>
      <c r="T17" s="609"/>
      <c r="U17" s="609"/>
      <c r="V17" s="609"/>
      <c r="W17" s="2"/>
      <c r="X17" s="29" t="s">
        <v>120</v>
      </c>
      <c r="Y17" s="611" t="s">
        <v>121</v>
      </c>
      <c r="Z17" s="611"/>
      <c r="AA17" s="611"/>
      <c r="AB17" s="611"/>
      <c r="AC17" s="611"/>
      <c r="AD17" s="611"/>
      <c r="AE17" s="611"/>
      <c r="AF17" s="2"/>
      <c r="AG17" s="2"/>
      <c r="AH17" s="2"/>
      <c r="AI17" s="2"/>
      <c r="AJ17" s="2"/>
      <c r="AK17" s="2"/>
      <c r="AL17" s="2"/>
      <c r="AM17" s="2"/>
      <c r="AN17" s="30"/>
      <c r="AO17" s="2"/>
      <c r="AP17" s="2"/>
      <c r="AQ17" s="31"/>
      <c r="AR17" s="611"/>
      <c r="AS17" s="611"/>
      <c r="AT17" s="611"/>
      <c r="AU17" s="611"/>
      <c r="AV17" s="611"/>
      <c r="AW17" s="611"/>
      <c r="AX17" s="611"/>
      <c r="AY17" s="611"/>
      <c r="AZ17" s="611"/>
      <c r="BA17" s="611"/>
      <c r="BB17" s="611"/>
      <c r="BC17" s="611"/>
      <c r="BD17" s="611"/>
      <c r="BE17" s="611"/>
      <c r="BF17" s="18"/>
      <c r="BG17" s="18"/>
      <c r="BH17" s="18"/>
    </row>
    <row r="18" spans="1:60" ht="13.5" customHeight="1" x14ac:dyDescent="0.1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30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8"/>
      <c r="BA18" s="28"/>
      <c r="BB18" s="2"/>
      <c r="BC18" s="28"/>
      <c r="BD18" s="28"/>
      <c r="BE18" s="2"/>
    </row>
    <row r="19" spans="1:60" ht="13.5" customHeight="1" x14ac:dyDescent="0.15">
      <c r="A19" s="2"/>
      <c r="B19" s="2"/>
      <c r="C19" s="2"/>
      <c r="D19" s="2"/>
      <c r="E19" s="2"/>
      <c r="F19" s="29" t="s">
        <v>122</v>
      </c>
      <c r="G19" s="609" t="s">
        <v>123</v>
      </c>
      <c r="H19" s="609"/>
      <c r="I19" s="609"/>
      <c r="J19" s="609"/>
      <c r="K19" s="609"/>
      <c r="L19" s="609"/>
      <c r="M19" s="609"/>
      <c r="N19" s="609"/>
      <c r="O19" s="609"/>
      <c r="P19" s="609"/>
      <c r="Q19" s="2"/>
      <c r="R19" s="2"/>
      <c r="S19" s="2"/>
      <c r="T19" s="28"/>
      <c r="U19" s="2"/>
      <c r="V19" s="2"/>
      <c r="W19" s="2"/>
      <c r="X19" s="29" t="s">
        <v>124</v>
      </c>
      <c r="Y19" s="609" t="s">
        <v>125</v>
      </c>
      <c r="Z19" s="609"/>
      <c r="AA19" s="609"/>
      <c r="AB19" s="609"/>
      <c r="AC19" s="609"/>
      <c r="AD19" s="609"/>
      <c r="AE19" s="609"/>
      <c r="AF19" s="609"/>
      <c r="AG19" s="609"/>
      <c r="AH19" s="609"/>
      <c r="AI19" s="609"/>
      <c r="AJ19" s="609"/>
      <c r="AK19" s="609"/>
      <c r="AL19" s="609"/>
      <c r="AM19" s="609"/>
      <c r="AN19" s="609"/>
      <c r="AO19" s="609"/>
      <c r="AP19" s="2"/>
      <c r="AQ19" s="29" t="s">
        <v>22</v>
      </c>
      <c r="AR19" s="611" t="s">
        <v>126</v>
      </c>
      <c r="AS19" s="611"/>
      <c r="AT19" s="611"/>
      <c r="AU19" s="611"/>
      <c r="AV19" s="611"/>
      <c r="AW19" s="611"/>
      <c r="AX19" s="611"/>
      <c r="AY19" s="611"/>
      <c r="AZ19" s="611"/>
      <c r="BA19" s="611"/>
      <c r="BB19" s="611"/>
      <c r="BC19" s="28"/>
      <c r="BD19" s="28"/>
      <c r="BE19" s="2"/>
    </row>
    <row r="20" spans="1:60" ht="13.5" customHeight="1" x14ac:dyDescent="0.1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8"/>
      <c r="BA20" s="28"/>
      <c r="BB20" s="2"/>
      <c r="BC20" s="28"/>
      <c r="BD20" s="28"/>
      <c r="BE20" s="2"/>
    </row>
    <row r="21" spans="1:60" ht="13.5" customHeight="1" x14ac:dyDescent="0.15">
      <c r="A21" s="2"/>
      <c r="B21" s="2"/>
      <c r="C21" s="2"/>
      <c r="D21" s="2"/>
      <c r="E21" s="2"/>
      <c r="F21" s="29" t="s">
        <v>127</v>
      </c>
      <c r="G21" s="609"/>
      <c r="H21" s="609"/>
      <c r="I21" s="609"/>
      <c r="J21" s="609"/>
      <c r="K21" s="609"/>
      <c r="L21" s="609"/>
      <c r="M21" s="609"/>
      <c r="N21" s="609"/>
      <c r="O21" s="609"/>
      <c r="P21" s="609"/>
      <c r="Q21" s="2"/>
      <c r="R21" s="2"/>
      <c r="S21" s="2"/>
      <c r="T21" s="28"/>
      <c r="U21" s="2"/>
      <c r="V21" s="2"/>
      <c r="W21" s="2"/>
      <c r="X21" s="29" t="s">
        <v>118</v>
      </c>
      <c r="Y21" s="609" t="s">
        <v>128</v>
      </c>
      <c r="Z21" s="609"/>
      <c r="AA21" s="609"/>
      <c r="AB21" s="609"/>
      <c r="AC21" s="609"/>
      <c r="AD21" s="609"/>
      <c r="AE21" s="609"/>
      <c r="AF21" s="609"/>
      <c r="AG21" s="609"/>
      <c r="AH21" s="609"/>
      <c r="AI21" s="609"/>
      <c r="AJ21" s="609"/>
      <c r="AK21" s="609"/>
      <c r="AL21" s="609"/>
      <c r="AM21" s="609"/>
      <c r="AN21" s="609"/>
      <c r="AO21" s="609"/>
      <c r="AP21" s="2"/>
      <c r="AQ21" s="29" t="s">
        <v>6</v>
      </c>
      <c r="AR21" s="609" t="s">
        <v>129</v>
      </c>
      <c r="AS21" s="609"/>
      <c r="AT21" s="609"/>
      <c r="AU21" s="609"/>
      <c r="AV21" s="609"/>
      <c r="AW21" s="609"/>
      <c r="AX21" s="609"/>
      <c r="AY21" s="609"/>
      <c r="AZ21" s="28"/>
      <c r="BA21" s="28"/>
      <c r="BB21" s="2"/>
      <c r="BC21" s="28"/>
      <c r="BD21" s="28"/>
      <c r="BE21" s="2"/>
    </row>
    <row r="24" spans="1:60" ht="13.5" customHeight="1" x14ac:dyDescent="0.2">
      <c r="A24" s="632" t="s">
        <v>107</v>
      </c>
      <c r="B24" s="632"/>
      <c r="C24" s="632"/>
      <c r="D24" s="632"/>
      <c r="E24" s="632"/>
      <c r="F24" s="632"/>
      <c r="G24" s="632"/>
      <c r="H24" s="632"/>
      <c r="I24" s="632"/>
      <c r="J24" s="632"/>
      <c r="K24" s="632"/>
      <c r="L24" s="632"/>
      <c r="M24" s="632"/>
      <c r="N24" s="632"/>
      <c r="O24" s="632"/>
      <c r="P24" s="632"/>
      <c r="Q24" s="632"/>
      <c r="R24" s="632"/>
      <c r="S24" s="632"/>
      <c r="T24" s="632"/>
      <c r="U24" s="632"/>
      <c r="V24" s="632"/>
      <c r="W24" s="632"/>
      <c r="X24" s="632"/>
      <c r="Y24" s="632"/>
      <c r="Z24" s="632"/>
      <c r="AA24" s="632"/>
      <c r="AB24" s="632"/>
      <c r="AC24" s="632"/>
      <c r="AD24" s="632"/>
      <c r="AE24" s="632"/>
      <c r="AF24" s="632"/>
      <c r="AG24" s="632"/>
      <c r="AH24" s="632"/>
      <c r="AI24" s="632"/>
      <c r="AJ24" s="632"/>
      <c r="AK24" s="632"/>
      <c r="AL24" s="632"/>
      <c r="AM24" s="632"/>
      <c r="AN24" s="632"/>
      <c r="AO24" s="632"/>
      <c r="AP24" s="632"/>
      <c r="AQ24" s="632"/>
      <c r="AR24" s="632"/>
      <c r="AS24" s="632"/>
      <c r="AT24" s="632"/>
      <c r="AU24" s="632"/>
      <c r="AV24" s="632"/>
      <c r="AW24" s="632"/>
      <c r="AX24" s="632"/>
      <c r="AY24" s="632"/>
      <c r="AZ24" s="38"/>
      <c r="BA24" s="38"/>
      <c r="BB24" s="39"/>
      <c r="BC24" s="38"/>
      <c r="BD24" s="38"/>
      <c r="BE24" s="39"/>
      <c r="BF24" s="40"/>
      <c r="BG24" s="40"/>
      <c r="BH24" s="40"/>
    </row>
    <row r="25" spans="1:60" ht="13.5" customHeight="1" x14ac:dyDescent="0.15">
      <c r="A25" s="633"/>
      <c r="B25" s="633"/>
      <c r="C25" s="633"/>
      <c r="D25" s="633"/>
      <c r="E25" s="633"/>
      <c r="F25" s="633"/>
      <c r="G25" s="633"/>
      <c r="H25" s="633"/>
      <c r="I25" s="633"/>
      <c r="J25" s="633"/>
      <c r="K25" s="633"/>
      <c r="L25" s="633"/>
      <c r="M25" s="633"/>
      <c r="N25" s="633"/>
      <c r="O25" s="633"/>
      <c r="P25" s="633"/>
      <c r="Q25" s="633"/>
      <c r="R25" s="633"/>
      <c r="S25" s="633"/>
      <c r="T25" s="633"/>
      <c r="U25" s="633"/>
      <c r="V25" s="633"/>
      <c r="W25" s="633"/>
      <c r="X25" s="633"/>
      <c r="Y25" s="633"/>
      <c r="Z25" s="633"/>
      <c r="AA25" s="633"/>
      <c r="AB25" s="633"/>
      <c r="AC25" s="633"/>
      <c r="AD25" s="633"/>
      <c r="AE25" s="633"/>
      <c r="AF25" s="633"/>
      <c r="AG25" s="633"/>
      <c r="AH25" s="633"/>
      <c r="AI25" s="633"/>
      <c r="AJ25" s="633"/>
      <c r="AK25" s="633"/>
      <c r="AL25" s="633"/>
      <c r="AM25" s="633"/>
      <c r="AN25" s="633"/>
      <c r="AO25" s="633"/>
      <c r="AP25" s="633"/>
      <c r="AQ25" s="633"/>
      <c r="AR25" s="633"/>
      <c r="AS25" s="633"/>
      <c r="AT25" s="633"/>
      <c r="AU25" s="633"/>
      <c r="AV25" s="633"/>
      <c r="AW25" s="633"/>
      <c r="AX25" s="633"/>
      <c r="AY25" s="633"/>
      <c r="AZ25" s="633"/>
      <c r="BA25" s="633"/>
      <c r="BB25" s="633"/>
      <c r="BC25" s="633"/>
      <c r="BD25" s="633"/>
      <c r="BE25" s="633"/>
    </row>
    <row r="26" spans="1:60" s="40" customFormat="1" ht="16.5" customHeight="1" x14ac:dyDescent="0.2">
      <c r="A26" s="634" t="s">
        <v>108</v>
      </c>
      <c r="B26" s="623"/>
      <c r="C26" s="623"/>
      <c r="D26" s="623"/>
      <c r="E26" s="623"/>
      <c r="F26" s="623"/>
      <c r="G26" s="623"/>
      <c r="H26" s="623"/>
      <c r="I26" s="623"/>
      <c r="J26" s="623"/>
      <c r="K26" s="623"/>
      <c r="L26" s="623"/>
      <c r="M26" s="623"/>
      <c r="N26" s="623"/>
      <c r="O26" s="623"/>
      <c r="P26" s="623"/>
      <c r="Q26" s="623"/>
      <c r="R26" s="623"/>
      <c r="S26" s="623" t="s">
        <v>25</v>
      </c>
      <c r="T26" s="623"/>
      <c r="U26" s="623"/>
      <c r="V26" s="623"/>
      <c r="W26" s="623"/>
      <c r="X26" s="623"/>
      <c r="Y26" s="623"/>
      <c r="Z26" s="623"/>
      <c r="AA26" s="623"/>
      <c r="AB26" s="623" t="s">
        <v>109</v>
      </c>
      <c r="AC26" s="623"/>
      <c r="AD26" s="623"/>
      <c r="AE26" s="623"/>
      <c r="AF26" s="623"/>
      <c r="AG26" s="623"/>
      <c r="AH26" s="623"/>
      <c r="AI26" s="623"/>
      <c r="AJ26" s="623"/>
      <c r="AK26" s="623"/>
      <c r="AL26" s="623"/>
      <c r="AM26" s="623"/>
      <c r="AN26" s="623"/>
      <c r="AO26" s="623"/>
      <c r="AP26" s="623"/>
      <c r="AQ26" s="623"/>
      <c r="AR26" s="623"/>
      <c r="AS26" s="623"/>
      <c r="AT26" s="623"/>
      <c r="AU26" s="623"/>
      <c r="AV26" s="623"/>
      <c r="AW26" s="634" t="s">
        <v>26</v>
      </c>
      <c r="AX26" s="634"/>
      <c r="AY26" s="634"/>
      <c r="AZ26" s="623" t="s">
        <v>27</v>
      </c>
      <c r="BA26" s="623"/>
      <c r="BB26" s="623"/>
      <c r="BC26" s="623" t="s">
        <v>7</v>
      </c>
      <c r="BD26" s="623"/>
      <c r="BE26" s="623"/>
    </row>
    <row r="27" spans="1:60" ht="33.950000000000003" customHeight="1" x14ac:dyDescent="0.2">
      <c r="A27" s="634"/>
      <c r="B27" s="623"/>
      <c r="C27" s="623"/>
      <c r="D27" s="623"/>
      <c r="E27" s="623"/>
      <c r="F27" s="623"/>
      <c r="G27" s="623"/>
      <c r="H27" s="623"/>
      <c r="I27" s="623"/>
      <c r="J27" s="623"/>
      <c r="K27" s="623"/>
      <c r="L27" s="623"/>
      <c r="M27" s="623"/>
      <c r="N27" s="623"/>
      <c r="O27" s="623"/>
      <c r="P27" s="623"/>
      <c r="Q27" s="623"/>
      <c r="R27" s="623"/>
      <c r="S27" s="623"/>
      <c r="T27" s="623"/>
      <c r="U27" s="623"/>
      <c r="V27" s="623"/>
      <c r="W27" s="623"/>
      <c r="X27" s="623"/>
      <c r="Y27" s="623"/>
      <c r="Z27" s="623"/>
      <c r="AA27" s="623"/>
      <c r="AB27" s="623" t="s">
        <v>4</v>
      </c>
      <c r="AC27" s="623"/>
      <c r="AD27" s="623"/>
      <c r="AE27" s="623"/>
      <c r="AF27" s="623"/>
      <c r="AG27" s="623"/>
      <c r="AH27" s="623"/>
      <c r="AI27" s="623" t="s">
        <v>110</v>
      </c>
      <c r="AJ27" s="623"/>
      <c r="AK27" s="623"/>
      <c r="AL27" s="623"/>
      <c r="AM27" s="623"/>
      <c r="AN27" s="623"/>
      <c r="AO27" s="623"/>
      <c r="AP27" s="623" t="s">
        <v>8</v>
      </c>
      <c r="AQ27" s="623"/>
      <c r="AR27" s="623"/>
      <c r="AS27" s="623"/>
      <c r="AT27" s="623"/>
      <c r="AU27" s="623"/>
      <c r="AV27" s="623"/>
      <c r="AW27" s="628"/>
      <c r="AX27" s="629"/>
      <c r="AY27" s="629"/>
      <c r="AZ27" s="623"/>
      <c r="BA27" s="635"/>
      <c r="BB27" s="623"/>
      <c r="BC27" s="623"/>
      <c r="BD27" s="635"/>
      <c r="BE27" s="623"/>
      <c r="BF27" s="40"/>
      <c r="BG27" s="40"/>
      <c r="BH27" s="40"/>
    </row>
    <row r="28" spans="1:60" s="40" customFormat="1" ht="21" customHeight="1" x14ac:dyDescent="0.2">
      <c r="A28" s="634"/>
      <c r="B28" s="623"/>
      <c r="C28" s="623"/>
      <c r="D28" s="623"/>
      <c r="E28" s="623"/>
      <c r="F28" s="623"/>
      <c r="G28" s="623" t="s">
        <v>111</v>
      </c>
      <c r="H28" s="623"/>
      <c r="I28" s="623"/>
      <c r="J28" s="623"/>
      <c r="K28" s="623"/>
      <c r="L28" s="623"/>
      <c r="M28" s="623" t="s">
        <v>112</v>
      </c>
      <c r="N28" s="623"/>
      <c r="O28" s="623"/>
      <c r="P28" s="623"/>
      <c r="Q28" s="623"/>
      <c r="R28" s="623"/>
      <c r="S28" s="623" t="s">
        <v>7</v>
      </c>
      <c r="T28" s="623"/>
      <c r="U28" s="623"/>
      <c r="V28" s="623" t="s">
        <v>111</v>
      </c>
      <c r="W28" s="623"/>
      <c r="X28" s="623"/>
      <c r="Y28" s="623" t="s">
        <v>112</v>
      </c>
      <c r="Z28" s="623"/>
      <c r="AA28" s="623"/>
      <c r="AB28" s="623" t="s">
        <v>7</v>
      </c>
      <c r="AC28" s="623"/>
      <c r="AD28" s="623"/>
      <c r="AE28" s="623" t="s">
        <v>111</v>
      </c>
      <c r="AF28" s="623"/>
      <c r="AG28" s="623" t="s">
        <v>112</v>
      </c>
      <c r="AH28" s="623"/>
      <c r="AI28" s="623" t="s">
        <v>7</v>
      </c>
      <c r="AJ28" s="623"/>
      <c r="AK28" s="623"/>
      <c r="AL28" s="623" t="s">
        <v>111</v>
      </c>
      <c r="AM28" s="623"/>
      <c r="AN28" s="623" t="s">
        <v>112</v>
      </c>
      <c r="AO28" s="623"/>
      <c r="AP28" s="623" t="s">
        <v>7</v>
      </c>
      <c r="AQ28" s="623"/>
      <c r="AR28" s="623"/>
      <c r="AS28" s="623" t="s">
        <v>111</v>
      </c>
      <c r="AT28" s="623"/>
      <c r="AU28" s="623" t="s">
        <v>112</v>
      </c>
      <c r="AV28" s="623"/>
      <c r="AW28" s="630"/>
      <c r="AX28" s="631"/>
      <c r="AY28" s="631"/>
      <c r="AZ28" s="623"/>
      <c r="BA28" s="623"/>
      <c r="BB28" s="623"/>
      <c r="BC28" s="623"/>
      <c r="BD28" s="623"/>
      <c r="BE28" s="623"/>
    </row>
    <row r="29" spans="1:60" s="40" customFormat="1" ht="33" customHeight="1" x14ac:dyDescent="0.2">
      <c r="A29" s="634"/>
      <c r="B29" s="619"/>
      <c r="C29" s="619"/>
      <c r="D29" s="627" t="s">
        <v>114</v>
      </c>
      <c r="E29" s="627"/>
      <c r="F29" s="627"/>
      <c r="G29" s="619" t="s">
        <v>113</v>
      </c>
      <c r="H29" s="619"/>
      <c r="I29" s="619"/>
      <c r="J29" s="627" t="s">
        <v>114</v>
      </c>
      <c r="K29" s="627"/>
      <c r="L29" s="627"/>
      <c r="M29" s="619" t="s">
        <v>113</v>
      </c>
      <c r="N29" s="619"/>
      <c r="O29" s="619"/>
      <c r="P29" s="627" t="s">
        <v>114</v>
      </c>
      <c r="Q29" s="627"/>
      <c r="R29" s="627"/>
      <c r="S29" s="619" t="s">
        <v>113</v>
      </c>
      <c r="T29" s="619"/>
      <c r="U29" s="619"/>
      <c r="V29" s="619" t="s">
        <v>113</v>
      </c>
      <c r="W29" s="619"/>
      <c r="X29" s="619"/>
      <c r="Y29" s="619" t="s">
        <v>113</v>
      </c>
      <c r="Z29" s="619"/>
      <c r="AA29" s="619"/>
      <c r="AB29" s="619" t="s">
        <v>113</v>
      </c>
      <c r="AC29" s="619"/>
      <c r="AD29" s="619"/>
      <c r="AE29" s="619" t="s">
        <v>113</v>
      </c>
      <c r="AF29" s="619"/>
      <c r="AG29" s="619" t="s">
        <v>113</v>
      </c>
      <c r="AH29" s="619"/>
      <c r="AI29" s="619" t="s">
        <v>113</v>
      </c>
      <c r="AJ29" s="619"/>
      <c r="AK29" s="619"/>
      <c r="AL29" s="619" t="s">
        <v>113</v>
      </c>
      <c r="AM29" s="619"/>
      <c r="AN29" s="619" t="s">
        <v>113</v>
      </c>
      <c r="AO29" s="619"/>
      <c r="AP29" s="619" t="s">
        <v>113</v>
      </c>
      <c r="AQ29" s="619"/>
      <c r="AR29" s="619"/>
      <c r="AS29" s="619" t="s">
        <v>113</v>
      </c>
      <c r="AT29" s="619"/>
      <c r="AU29" s="619" t="s">
        <v>113</v>
      </c>
      <c r="AV29" s="619"/>
      <c r="AW29" s="624" t="s">
        <v>113</v>
      </c>
      <c r="AX29" s="625"/>
      <c r="AY29" s="626"/>
      <c r="AZ29" s="619" t="s">
        <v>113</v>
      </c>
      <c r="BA29" s="619"/>
      <c r="BB29" s="619"/>
      <c r="BC29" s="619" t="s">
        <v>113</v>
      </c>
      <c r="BD29" s="619"/>
      <c r="BE29" s="619"/>
    </row>
    <row r="30" spans="1:60" s="40" customFormat="1" ht="14.25" customHeight="1" x14ac:dyDescent="0.2">
      <c r="A30" s="41" t="s">
        <v>115</v>
      </c>
      <c r="B30" s="612">
        <f>G30+M30</f>
        <v>39</v>
      </c>
      <c r="C30" s="612"/>
      <c r="D30" s="613">
        <f>J30+P30</f>
        <v>1404</v>
      </c>
      <c r="E30" s="613"/>
      <c r="F30" s="613"/>
      <c r="G30" s="612">
        <v>17</v>
      </c>
      <c r="H30" s="612"/>
      <c r="I30" s="612"/>
      <c r="J30" s="613">
        <f>G30*36</f>
        <v>612</v>
      </c>
      <c r="K30" s="613"/>
      <c r="L30" s="613"/>
      <c r="M30" s="612">
        <v>22</v>
      </c>
      <c r="N30" s="612"/>
      <c r="O30" s="612"/>
      <c r="P30" s="613">
        <f>M30*36</f>
        <v>792</v>
      </c>
      <c r="Q30" s="613"/>
      <c r="R30" s="613"/>
      <c r="S30" s="612">
        <v>2</v>
      </c>
      <c r="T30" s="612"/>
      <c r="U30" s="612"/>
      <c r="V30" s="612"/>
      <c r="W30" s="612"/>
      <c r="X30" s="612"/>
      <c r="Y30" s="612">
        <v>2</v>
      </c>
      <c r="Z30" s="612"/>
      <c r="AA30" s="612"/>
      <c r="AB30" s="612">
        <f>AE30+AG30</f>
        <v>0</v>
      </c>
      <c r="AC30" s="612"/>
      <c r="AD30" s="612"/>
      <c r="AE30" s="612"/>
      <c r="AF30" s="612"/>
      <c r="AG30" s="612"/>
      <c r="AH30" s="612"/>
      <c r="AI30" s="612">
        <f>AL30+AN30</f>
        <v>0</v>
      </c>
      <c r="AJ30" s="612"/>
      <c r="AK30" s="612"/>
      <c r="AL30" s="612"/>
      <c r="AM30" s="612"/>
      <c r="AN30" s="612"/>
      <c r="AO30" s="612"/>
      <c r="AP30" s="612"/>
      <c r="AQ30" s="612"/>
      <c r="AR30" s="612"/>
      <c r="AS30" s="612"/>
      <c r="AT30" s="612"/>
      <c r="AU30" s="612"/>
      <c r="AV30" s="612"/>
      <c r="AW30" s="620"/>
      <c r="AX30" s="621"/>
      <c r="AY30" s="622"/>
      <c r="AZ30" s="612">
        <v>11</v>
      </c>
      <c r="BA30" s="612"/>
      <c r="BB30" s="612"/>
      <c r="BC30" s="612">
        <f>G30+M30+S30+AB30+AI30+AP30+AW30+AZ30</f>
        <v>52</v>
      </c>
      <c r="BD30" s="612"/>
      <c r="BE30" s="612"/>
    </row>
    <row r="31" spans="1:60" s="40" customFormat="1" ht="14.25" customHeight="1" x14ac:dyDescent="0.2">
      <c r="A31" s="41" t="s">
        <v>116</v>
      </c>
      <c r="B31" s="612">
        <f t="shared" ref="B31:B34" si="0">G31+M31</f>
        <v>28</v>
      </c>
      <c r="C31" s="612"/>
      <c r="D31" s="613">
        <f t="shared" ref="D31:D33" si="1">J31+P31</f>
        <v>1008</v>
      </c>
      <c r="E31" s="613"/>
      <c r="F31" s="613"/>
      <c r="G31" s="612">
        <v>15</v>
      </c>
      <c r="H31" s="612"/>
      <c r="I31" s="612"/>
      <c r="J31" s="613">
        <f t="shared" ref="J31:J34" si="2">G31*36</f>
        <v>540</v>
      </c>
      <c r="K31" s="613"/>
      <c r="L31" s="613"/>
      <c r="M31" s="612">
        <v>13</v>
      </c>
      <c r="N31" s="612"/>
      <c r="O31" s="612"/>
      <c r="P31" s="613">
        <f t="shared" ref="P31:P34" si="3">M31*36</f>
        <v>468</v>
      </c>
      <c r="Q31" s="613"/>
      <c r="R31" s="613"/>
      <c r="S31" s="612">
        <v>1</v>
      </c>
      <c r="T31" s="612"/>
      <c r="U31" s="612"/>
      <c r="V31" s="612"/>
      <c r="W31" s="612"/>
      <c r="X31" s="612"/>
      <c r="Y31" s="612">
        <v>1</v>
      </c>
      <c r="Z31" s="612"/>
      <c r="AA31" s="612"/>
      <c r="AB31" s="612">
        <f t="shared" ref="AB31:AB33" si="4">AE31+AG31</f>
        <v>7</v>
      </c>
      <c r="AC31" s="612"/>
      <c r="AD31" s="612"/>
      <c r="AE31" s="612">
        <v>2</v>
      </c>
      <c r="AF31" s="612"/>
      <c r="AG31" s="612">
        <v>5</v>
      </c>
      <c r="AH31" s="612"/>
      <c r="AI31" s="612">
        <f t="shared" ref="AI31:AI33" si="5">AL31+AN31</f>
        <v>5</v>
      </c>
      <c r="AJ31" s="612"/>
      <c r="AK31" s="612"/>
      <c r="AL31" s="612"/>
      <c r="AM31" s="612"/>
      <c r="AN31" s="612">
        <v>5</v>
      </c>
      <c r="AO31" s="612"/>
      <c r="AP31" s="612"/>
      <c r="AQ31" s="612"/>
      <c r="AR31" s="612"/>
      <c r="AS31" s="612"/>
      <c r="AT31" s="612"/>
      <c r="AU31" s="612"/>
      <c r="AV31" s="612"/>
      <c r="AW31" s="612"/>
      <c r="AX31" s="612"/>
      <c r="AY31" s="612"/>
      <c r="AZ31" s="612">
        <v>11</v>
      </c>
      <c r="BA31" s="612"/>
      <c r="BB31" s="612"/>
      <c r="BC31" s="612">
        <f>G31+M31+S31+AB31+AI31+AP31+AW31+AZ31</f>
        <v>52</v>
      </c>
      <c r="BD31" s="612"/>
      <c r="BE31" s="612"/>
    </row>
    <row r="32" spans="1:60" s="40" customFormat="1" ht="13.5" customHeight="1" x14ac:dyDescent="0.2">
      <c r="A32" s="41" t="s">
        <v>22</v>
      </c>
      <c r="B32" s="612">
        <f t="shared" si="0"/>
        <v>22</v>
      </c>
      <c r="C32" s="612"/>
      <c r="D32" s="613">
        <f t="shared" si="1"/>
        <v>792</v>
      </c>
      <c r="E32" s="613"/>
      <c r="F32" s="613"/>
      <c r="G32" s="612">
        <v>8</v>
      </c>
      <c r="H32" s="612"/>
      <c r="I32" s="612"/>
      <c r="J32" s="613">
        <f t="shared" si="2"/>
        <v>288</v>
      </c>
      <c r="K32" s="613"/>
      <c r="L32" s="613"/>
      <c r="M32" s="612">
        <v>14</v>
      </c>
      <c r="N32" s="612"/>
      <c r="O32" s="612"/>
      <c r="P32" s="613">
        <f t="shared" si="3"/>
        <v>504</v>
      </c>
      <c r="Q32" s="613"/>
      <c r="R32" s="613"/>
      <c r="S32" s="612">
        <v>2</v>
      </c>
      <c r="T32" s="612"/>
      <c r="U32" s="612"/>
      <c r="V32" s="612">
        <v>1</v>
      </c>
      <c r="W32" s="612"/>
      <c r="X32" s="612"/>
      <c r="Y32" s="612">
        <v>1</v>
      </c>
      <c r="Z32" s="612"/>
      <c r="AA32" s="612"/>
      <c r="AB32" s="612">
        <f t="shared" si="4"/>
        <v>8</v>
      </c>
      <c r="AC32" s="612"/>
      <c r="AD32" s="612"/>
      <c r="AE32" s="612">
        <v>4</v>
      </c>
      <c r="AF32" s="612"/>
      <c r="AG32" s="612">
        <v>4</v>
      </c>
      <c r="AH32" s="612"/>
      <c r="AI32" s="612">
        <f t="shared" si="5"/>
        <v>10</v>
      </c>
      <c r="AJ32" s="612"/>
      <c r="AK32" s="612"/>
      <c r="AL32" s="612">
        <v>4</v>
      </c>
      <c r="AM32" s="612"/>
      <c r="AN32" s="612">
        <v>6</v>
      </c>
      <c r="AO32" s="612"/>
      <c r="AP32" s="612"/>
      <c r="AQ32" s="612"/>
      <c r="AR32" s="612"/>
      <c r="AS32" s="612"/>
      <c r="AT32" s="612"/>
      <c r="AU32" s="612"/>
      <c r="AV32" s="612"/>
      <c r="AW32" s="612"/>
      <c r="AX32" s="612"/>
      <c r="AY32" s="612"/>
      <c r="AZ32" s="612">
        <v>10</v>
      </c>
      <c r="BA32" s="612"/>
      <c r="BB32" s="612"/>
      <c r="BC32" s="612">
        <f t="shared" ref="BC32:BC33" si="6">G32+M32+S32+AB32+AI32+AP32+AW32+AZ32</f>
        <v>52</v>
      </c>
      <c r="BD32" s="612"/>
      <c r="BE32" s="612"/>
    </row>
    <row r="33" spans="1:60" s="40" customFormat="1" ht="13.5" customHeight="1" x14ac:dyDescent="0.2">
      <c r="A33" s="41" t="s">
        <v>117</v>
      </c>
      <c r="B33" s="612">
        <f t="shared" si="0"/>
        <v>13</v>
      </c>
      <c r="C33" s="612"/>
      <c r="D33" s="613">
        <f t="shared" si="1"/>
        <v>468</v>
      </c>
      <c r="E33" s="613"/>
      <c r="F33" s="613"/>
      <c r="G33" s="612">
        <v>9</v>
      </c>
      <c r="H33" s="612"/>
      <c r="I33" s="612"/>
      <c r="J33" s="613">
        <f t="shared" si="2"/>
        <v>324</v>
      </c>
      <c r="K33" s="613"/>
      <c r="L33" s="613"/>
      <c r="M33" s="612">
        <v>4</v>
      </c>
      <c r="N33" s="612"/>
      <c r="O33" s="612"/>
      <c r="P33" s="613">
        <f t="shared" si="3"/>
        <v>144</v>
      </c>
      <c r="Q33" s="613"/>
      <c r="R33" s="613"/>
      <c r="S33" s="612">
        <v>2</v>
      </c>
      <c r="T33" s="612"/>
      <c r="U33" s="612"/>
      <c r="V33" s="612">
        <v>1</v>
      </c>
      <c r="W33" s="612"/>
      <c r="X33" s="612"/>
      <c r="Y33" s="612">
        <v>1</v>
      </c>
      <c r="Z33" s="612"/>
      <c r="AA33" s="612"/>
      <c r="AB33" s="612">
        <f t="shared" si="4"/>
        <v>7</v>
      </c>
      <c r="AC33" s="612"/>
      <c r="AD33" s="612"/>
      <c r="AE33" s="612">
        <v>4</v>
      </c>
      <c r="AF33" s="612"/>
      <c r="AG33" s="612">
        <v>3</v>
      </c>
      <c r="AH33" s="612"/>
      <c r="AI33" s="612">
        <f t="shared" si="5"/>
        <v>9</v>
      </c>
      <c r="AJ33" s="612"/>
      <c r="AK33" s="612"/>
      <c r="AL33" s="612">
        <v>3</v>
      </c>
      <c r="AM33" s="612"/>
      <c r="AN33" s="612">
        <v>6</v>
      </c>
      <c r="AO33" s="612"/>
      <c r="AP33" s="612">
        <v>4</v>
      </c>
      <c r="AQ33" s="612"/>
      <c r="AR33" s="612"/>
      <c r="AS33" s="612"/>
      <c r="AT33" s="612"/>
      <c r="AU33" s="612">
        <v>4</v>
      </c>
      <c r="AV33" s="612"/>
      <c r="AW33" s="612">
        <v>6</v>
      </c>
      <c r="AX33" s="612"/>
      <c r="AY33" s="612"/>
      <c r="AZ33" s="612">
        <v>2</v>
      </c>
      <c r="BA33" s="612"/>
      <c r="BB33" s="612"/>
      <c r="BC33" s="612">
        <f t="shared" si="6"/>
        <v>43</v>
      </c>
      <c r="BD33" s="612"/>
      <c r="BE33" s="612"/>
    </row>
    <row r="34" spans="1:60" s="40" customFormat="1" ht="13.5" customHeight="1" x14ac:dyDescent="0.2">
      <c r="A34" s="42" t="s">
        <v>7</v>
      </c>
      <c r="B34" s="612">
        <f t="shared" si="0"/>
        <v>102</v>
      </c>
      <c r="C34" s="612"/>
      <c r="D34" s="613">
        <f>J34+P34</f>
        <v>3672</v>
      </c>
      <c r="E34" s="613"/>
      <c r="F34" s="613"/>
      <c r="G34" s="614">
        <f>G30+G31+G32+G33</f>
        <v>49</v>
      </c>
      <c r="H34" s="614"/>
      <c r="I34" s="614"/>
      <c r="J34" s="613">
        <f t="shared" si="2"/>
        <v>1764</v>
      </c>
      <c r="K34" s="613"/>
      <c r="L34" s="613"/>
      <c r="M34" s="614">
        <f>M30+M31+M32+M33</f>
        <v>53</v>
      </c>
      <c r="N34" s="614"/>
      <c r="O34" s="614"/>
      <c r="P34" s="613">
        <f t="shared" si="3"/>
        <v>1908</v>
      </c>
      <c r="Q34" s="613"/>
      <c r="R34" s="613"/>
      <c r="S34" s="615">
        <f>S30+S31+S32+S33</f>
        <v>7</v>
      </c>
      <c r="T34" s="616"/>
      <c r="U34" s="617"/>
      <c r="V34" s="615">
        <f t="shared" ref="V34" si="7">V30+V31+V32+V33</f>
        <v>2</v>
      </c>
      <c r="W34" s="616"/>
      <c r="X34" s="617"/>
      <c r="Y34" s="615">
        <f t="shared" ref="Y34" si="8">Y30+Y31+Y32+Y33</f>
        <v>5</v>
      </c>
      <c r="Z34" s="616"/>
      <c r="AA34" s="617"/>
      <c r="AB34" s="618">
        <f>AB30+AB31+AB32+AB33</f>
        <v>22</v>
      </c>
      <c r="AC34" s="618"/>
      <c r="AD34" s="618"/>
      <c r="AE34" s="618">
        <f>AE30+AE31+AE32+AE33</f>
        <v>10</v>
      </c>
      <c r="AF34" s="618"/>
      <c r="AG34" s="618">
        <f>AG30+AG31+AG32+AG33</f>
        <v>12</v>
      </c>
      <c r="AH34" s="618"/>
      <c r="AI34" s="612">
        <f>AI30+AI31+AI32+AI33</f>
        <v>24</v>
      </c>
      <c r="AJ34" s="612"/>
      <c r="AK34" s="612"/>
      <c r="AL34" s="618">
        <f>AL30+AL31+AL32+AL33</f>
        <v>7</v>
      </c>
      <c r="AM34" s="618"/>
      <c r="AN34" s="618">
        <f>AN30+AN31+AN32+AN33</f>
        <v>17</v>
      </c>
      <c r="AO34" s="618"/>
      <c r="AP34" s="618">
        <v>4</v>
      </c>
      <c r="AQ34" s="618"/>
      <c r="AR34" s="618"/>
      <c r="AS34" s="618"/>
      <c r="AT34" s="618"/>
      <c r="AU34" s="618">
        <v>4</v>
      </c>
      <c r="AV34" s="618"/>
      <c r="AW34" s="618">
        <v>6</v>
      </c>
      <c r="AX34" s="618"/>
      <c r="AY34" s="618"/>
      <c r="AZ34" s="618">
        <f>SUM(AZ30:BB33)</f>
        <v>34</v>
      </c>
      <c r="BA34" s="618"/>
      <c r="BB34" s="618"/>
      <c r="BC34" s="612">
        <f>G34+M34+S34+AB34+AI34+AP34+AW34+AZ34</f>
        <v>199</v>
      </c>
      <c r="BD34" s="612"/>
      <c r="BE34" s="612"/>
    </row>
    <row r="35" spans="1:60" s="40" customFormat="1" ht="13.5" customHeight="1" x14ac:dyDescent="0.2"/>
    <row r="36" spans="1:60" s="40" customFormat="1" ht="13.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</row>
    <row r="37" spans="1:60" s="40" customFormat="1" ht="13.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</row>
  </sheetData>
  <mergeCells count="208">
    <mergeCell ref="AZ2:BH2"/>
    <mergeCell ref="A2:AY2"/>
    <mergeCell ref="W3:W10"/>
    <mergeCell ref="X3:Z4"/>
    <mergeCell ref="AA3:AA10"/>
    <mergeCell ref="AB3:AE4"/>
    <mergeCell ref="AF3:AF10"/>
    <mergeCell ref="AG3:AI4"/>
    <mergeCell ref="AJ3:AJ10"/>
    <mergeCell ref="AK3:AN4"/>
    <mergeCell ref="AT3:AV4"/>
    <mergeCell ref="AW3:AW10"/>
    <mergeCell ref="A3:A10"/>
    <mergeCell ref="B3:E4"/>
    <mergeCell ref="F3:F10"/>
    <mergeCell ref="G3:I4"/>
    <mergeCell ref="J3:J10"/>
    <mergeCell ref="K3:N4"/>
    <mergeCell ref="O3:R4"/>
    <mergeCell ref="S3:S10"/>
    <mergeCell ref="T3:V4"/>
    <mergeCell ref="BH3:BH10"/>
    <mergeCell ref="BG3:BG10"/>
    <mergeCell ref="AZ16:BB16"/>
    <mergeCell ref="BC16:BG16"/>
    <mergeCell ref="BB15:BC15"/>
    <mergeCell ref="A16:E16"/>
    <mergeCell ref="G16:M16"/>
    <mergeCell ref="O16:U16"/>
    <mergeCell ref="W16:AC16"/>
    <mergeCell ref="AE16:AK16"/>
    <mergeCell ref="AM16:AS16"/>
    <mergeCell ref="AU16:AY16"/>
    <mergeCell ref="BB12:BC12"/>
    <mergeCell ref="BE3:BE10"/>
    <mergeCell ref="BF3:BF10"/>
    <mergeCell ref="AO3:AR4"/>
    <mergeCell ref="AS3:AS10"/>
    <mergeCell ref="BB14:BC14"/>
    <mergeCell ref="BB3:BC10"/>
    <mergeCell ref="BD3:BD10"/>
    <mergeCell ref="AZ5:AZ9"/>
    <mergeCell ref="BA5:BA9"/>
    <mergeCell ref="AX3:BA4"/>
    <mergeCell ref="A24:AY24"/>
    <mergeCell ref="A25:BE25"/>
    <mergeCell ref="A26:A29"/>
    <mergeCell ref="B26:R27"/>
    <mergeCell ref="S26:AA27"/>
    <mergeCell ref="AB26:AV26"/>
    <mergeCell ref="AW26:AY26"/>
    <mergeCell ref="AZ26:BB28"/>
    <mergeCell ref="BC26:BE28"/>
    <mergeCell ref="AB27:AH27"/>
    <mergeCell ref="AI27:AO27"/>
    <mergeCell ref="AP27:AV27"/>
    <mergeCell ref="B28:F28"/>
    <mergeCell ref="G28:L28"/>
    <mergeCell ref="AP28:AR28"/>
    <mergeCell ref="AS28:AT28"/>
    <mergeCell ref="AU28:AV28"/>
    <mergeCell ref="B29:C29"/>
    <mergeCell ref="D29:F29"/>
    <mergeCell ref="G29:I29"/>
    <mergeCell ref="J29:L29"/>
    <mergeCell ref="M29:O29"/>
    <mergeCell ref="BC30:BE30"/>
    <mergeCell ref="AL28:AM28"/>
    <mergeCell ref="AN28:AO28"/>
    <mergeCell ref="M28:R28"/>
    <mergeCell ref="S28:U28"/>
    <mergeCell ref="V28:X28"/>
    <mergeCell ref="Y28:AA28"/>
    <mergeCell ref="AB28:AD28"/>
    <mergeCell ref="AW29:AY29"/>
    <mergeCell ref="P29:R29"/>
    <mergeCell ref="S29:U29"/>
    <mergeCell ref="V29:X29"/>
    <mergeCell ref="Y29:AA29"/>
    <mergeCell ref="AB29:AD29"/>
    <mergeCell ref="AE29:AF29"/>
    <mergeCell ref="AG29:AH29"/>
    <mergeCell ref="AI29:AK29"/>
    <mergeCell ref="AE28:AF28"/>
    <mergeCell ref="AG28:AH28"/>
    <mergeCell ref="AI28:AK28"/>
    <mergeCell ref="AW27:AY28"/>
    <mergeCell ref="AZ31:BB31"/>
    <mergeCell ref="BC31:BE31"/>
    <mergeCell ref="AZ29:BB29"/>
    <mergeCell ref="BC29:BE29"/>
    <mergeCell ref="B30:C30"/>
    <mergeCell ref="D30:F30"/>
    <mergeCell ref="G30:I30"/>
    <mergeCell ref="J30:L30"/>
    <mergeCell ref="M30:O30"/>
    <mergeCell ref="P30:R30"/>
    <mergeCell ref="S30:U30"/>
    <mergeCell ref="V30:X30"/>
    <mergeCell ref="Y30:AA30"/>
    <mergeCell ref="AB30:AD30"/>
    <mergeCell ref="AE30:AF30"/>
    <mergeCell ref="AG30:AH30"/>
    <mergeCell ref="AL29:AM29"/>
    <mergeCell ref="AN29:AO29"/>
    <mergeCell ref="AP29:AR29"/>
    <mergeCell ref="AS29:AT29"/>
    <mergeCell ref="AU29:AV29"/>
    <mergeCell ref="AU30:AV30"/>
    <mergeCell ref="AW30:AY30"/>
    <mergeCell ref="AZ30:BB30"/>
    <mergeCell ref="G31:I31"/>
    <mergeCell ref="J31:L31"/>
    <mergeCell ref="M31:O31"/>
    <mergeCell ref="AI30:AK30"/>
    <mergeCell ref="AL30:AM30"/>
    <mergeCell ref="AN30:AO30"/>
    <mergeCell ref="AP30:AR30"/>
    <mergeCell ref="AS30:AT30"/>
    <mergeCell ref="AL31:AM31"/>
    <mergeCell ref="AN31:AO31"/>
    <mergeCell ref="AL32:AM32"/>
    <mergeCell ref="AP31:AR31"/>
    <mergeCell ref="AS31:AT31"/>
    <mergeCell ref="AU31:AV31"/>
    <mergeCell ref="AW31:AY31"/>
    <mergeCell ref="AE31:AF31"/>
    <mergeCell ref="AG31:AH31"/>
    <mergeCell ref="AI31:AK31"/>
    <mergeCell ref="B32:C32"/>
    <mergeCell ref="D32:F32"/>
    <mergeCell ref="G32:I32"/>
    <mergeCell ref="J32:L32"/>
    <mergeCell ref="M32:O32"/>
    <mergeCell ref="P32:R32"/>
    <mergeCell ref="S32:U32"/>
    <mergeCell ref="V32:X32"/>
    <mergeCell ref="Y32:AA32"/>
    <mergeCell ref="P31:R31"/>
    <mergeCell ref="S31:U31"/>
    <mergeCell ref="V31:X31"/>
    <mergeCell ref="Y31:AA31"/>
    <mergeCell ref="AB31:AD31"/>
    <mergeCell ref="B31:C31"/>
    <mergeCell ref="D31:F31"/>
    <mergeCell ref="AZ32:BB32"/>
    <mergeCell ref="BC32:BE32"/>
    <mergeCell ref="B33:C33"/>
    <mergeCell ref="D33:F33"/>
    <mergeCell ref="G33:I33"/>
    <mergeCell ref="J33:L33"/>
    <mergeCell ref="M33:O33"/>
    <mergeCell ref="P33:R33"/>
    <mergeCell ref="S33:U33"/>
    <mergeCell ref="V33:X33"/>
    <mergeCell ref="Y33:AA33"/>
    <mergeCell ref="AB33:AD33"/>
    <mergeCell ref="AE33:AF33"/>
    <mergeCell ref="AG33:AH33"/>
    <mergeCell ref="AI33:AK33"/>
    <mergeCell ref="AN32:AO32"/>
    <mergeCell ref="AP32:AR32"/>
    <mergeCell ref="AS32:AT32"/>
    <mergeCell ref="AU32:AV32"/>
    <mergeCell ref="AW32:AY32"/>
    <mergeCell ref="AB32:AD32"/>
    <mergeCell ref="AE32:AF32"/>
    <mergeCell ref="AG32:AH32"/>
    <mergeCell ref="AI32:AK32"/>
    <mergeCell ref="AB34:AD34"/>
    <mergeCell ref="AE34:AF34"/>
    <mergeCell ref="AG34:AH34"/>
    <mergeCell ref="AW33:AY33"/>
    <mergeCell ref="AZ33:BB33"/>
    <mergeCell ref="BC33:BE33"/>
    <mergeCell ref="AL33:AM33"/>
    <mergeCell ref="AN33:AO33"/>
    <mergeCell ref="AP33:AR33"/>
    <mergeCell ref="AS33:AT33"/>
    <mergeCell ref="AU33:AV33"/>
    <mergeCell ref="AU34:AV34"/>
    <mergeCell ref="AW34:AY34"/>
    <mergeCell ref="AZ34:BB34"/>
    <mergeCell ref="BC34:BE34"/>
    <mergeCell ref="AI34:AK34"/>
    <mergeCell ref="AL34:AM34"/>
    <mergeCell ref="AN34:AO34"/>
    <mergeCell ref="AP34:AR34"/>
    <mergeCell ref="AS34:AT34"/>
    <mergeCell ref="B34:C34"/>
    <mergeCell ref="D34:F34"/>
    <mergeCell ref="G34:I34"/>
    <mergeCell ref="J34:L34"/>
    <mergeCell ref="M34:O34"/>
    <mergeCell ref="P34:R34"/>
    <mergeCell ref="S34:U34"/>
    <mergeCell ref="V34:X34"/>
    <mergeCell ref="Y34:AA34"/>
    <mergeCell ref="G21:P21"/>
    <mergeCell ref="Y21:AO21"/>
    <mergeCell ref="AR21:AY21"/>
    <mergeCell ref="A17:E17"/>
    <mergeCell ref="G17:V17"/>
    <mergeCell ref="Y17:AE17"/>
    <mergeCell ref="AR17:BE17"/>
    <mergeCell ref="G19:P19"/>
    <mergeCell ref="Y19:AO19"/>
    <mergeCell ref="AR19:BB19"/>
  </mergeCells>
  <pageMargins left="0.70866141732283472" right="0.70866141732283472" top="0.74803149606299213" bottom="0.74803149606299213" header="0.31496062992125984" footer="0.31496062992125984"/>
  <pageSetup paperSize="9" scale="70" fitToWidth="2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M513"/>
  <sheetViews>
    <sheetView tabSelected="1" zoomScaleNormal="100" zoomScaleSheetLayoutView="90" workbookViewId="0">
      <pane xSplit="13" ySplit="8" topLeftCell="N78" activePane="bottomRight" state="frozen"/>
      <selection pane="topRight" activeCell="N1" sqref="N1"/>
      <selection pane="bottomLeft" activeCell="A9" sqref="A9"/>
      <selection pane="bottomRight" activeCell="Q108" sqref="Q108"/>
    </sheetView>
  </sheetViews>
  <sheetFormatPr defaultColWidth="9.33203125" defaultRowHeight="15" x14ac:dyDescent="0.2"/>
  <cols>
    <col min="1" max="1" width="14.1640625" style="21" customWidth="1"/>
    <col min="2" max="2" width="41.6640625" style="55" customWidth="1"/>
    <col min="3" max="3" width="9.33203125" style="43"/>
    <col min="4" max="7" width="9.33203125" style="24"/>
    <col min="8" max="8" width="12" style="27" customWidth="1"/>
    <col min="9" max="9" width="8.83203125" style="21" customWidth="1"/>
    <col min="10" max="10" width="10" style="36" customWidth="1"/>
    <col min="11" max="12" width="9.33203125" style="24"/>
    <col min="13" max="13" width="9.33203125" style="27"/>
    <col min="14" max="14" width="9.33203125" style="21"/>
    <col min="15" max="15" width="11.6640625" style="21" customWidth="1"/>
    <col min="16" max="18" width="9.33203125" style="27"/>
    <col min="19" max="20" width="9.33203125" style="21"/>
    <col min="21" max="21" width="8.83203125" style="22" customWidth="1"/>
    <col min="22" max="22" width="7.33203125" style="23" customWidth="1"/>
    <col min="23" max="23" width="7.6640625" style="37" customWidth="1"/>
    <col min="24" max="24" width="8.1640625" style="24" customWidth="1"/>
    <col min="25" max="25" width="7.83203125" style="24" customWidth="1"/>
    <col min="26" max="26" width="7.6640625" style="24" customWidth="1"/>
    <col min="27" max="27" width="7.33203125" style="24" customWidth="1"/>
    <col min="28" max="28" width="7.83203125" style="24" customWidth="1"/>
    <col min="29" max="29" width="8.5" style="24" customWidth="1"/>
    <col min="30" max="31" width="7.6640625" style="24" customWidth="1"/>
    <col min="32" max="32" width="7.33203125" style="24" customWidth="1"/>
    <col min="33" max="33" width="7.1640625" style="24" customWidth="1"/>
    <col min="34" max="34" width="10" style="24" customWidth="1"/>
    <col min="35" max="16384" width="9.33203125" style="20"/>
  </cols>
  <sheetData>
    <row r="1" spans="1:39" s="47" customFormat="1" ht="12" x14ac:dyDescent="0.2">
      <c r="A1" s="675" t="s">
        <v>41</v>
      </c>
      <c r="B1" s="676"/>
      <c r="C1" s="676"/>
      <c r="D1" s="676"/>
      <c r="E1" s="676"/>
      <c r="F1" s="676"/>
      <c r="G1" s="676"/>
      <c r="H1" s="676"/>
      <c r="I1" s="676"/>
      <c r="J1" s="676"/>
      <c r="K1" s="676"/>
      <c r="L1" s="676"/>
      <c r="M1" s="676"/>
      <c r="N1" s="676"/>
      <c r="O1" s="676"/>
      <c r="P1" s="676"/>
      <c r="Q1" s="676"/>
      <c r="R1" s="676"/>
      <c r="S1" s="676"/>
      <c r="T1" s="676"/>
      <c r="U1" s="676"/>
      <c r="V1" s="676"/>
      <c r="W1" s="676"/>
      <c r="X1" s="676"/>
      <c r="Y1" s="676"/>
      <c r="Z1" s="676"/>
      <c r="AA1" s="676"/>
      <c r="AB1" s="676"/>
      <c r="AC1" s="676"/>
      <c r="AD1" s="676"/>
      <c r="AE1" s="676"/>
      <c r="AF1" s="676"/>
      <c r="AG1" s="676"/>
      <c r="AH1" s="676"/>
    </row>
    <row r="2" spans="1:39" s="48" customFormat="1" ht="5.25" customHeight="1" x14ac:dyDescent="0.2">
      <c r="A2" s="677"/>
      <c r="B2" s="678"/>
      <c r="C2" s="678"/>
      <c r="D2" s="678"/>
      <c r="E2" s="678"/>
      <c r="F2" s="678"/>
      <c r="G2" s="678"/>
      <c r="H2" s="678"/>
      <c r="I2" s="678"/>
      <c r="J2" s="678"/>
      <c r="K2" s="678"/>
      <c r="L2" s="678"/>
      <c r="M2" s="678"/>
      <c r="N2" s="678"/>
      <c r="O2" s="678"/>
      <c r="P2" s="678"/>
      <c r="Q2" s="678"/>
      <c r="R2" s="678"/>
      <c r="S2" s="678"/>
      <c r="T2" s="678"/>
      <c r="U2" s="678"/>
      <c r="V2" s="678"/>
      <c r="W2" s="678"/>
      <c r="X2" s="678"/>
      <c r="Y2" s="678"/>
      <c r="Z2" s="678"/>
      <c r="AA2" s="678"/>
      <c r="AB2" s="678"/>
      <c r="AC2" s="678"/>
      <c r="AD2" s="678"/>
      <c r="AE2" s="678"/>
      <c r="AF2" s="678"/>
      <c r="AG2" s="678"/>
      <c r="AH2" s="678"/>
    </row>
    <row r="3" spans="1:39" s="48" customFormat="1" ht="19.5" customHeight="1" x14ac:dyDescent="0.2">
      <c r="A3" s="679" t="s">
        <v>5</v>
      </c>
      <c r="B3" s="680" t="s">
        <v>61</v>
      </c>
      <c r="C3" s="682" t="s">
        <v>65</v>
      </c>
      <c r="D3" s="682"/>
      <c r="E3" s="682"/>
      <c r="F3" s="682"/>
      <c r="G3" s="682"/>
      <c r="H3" s="681" t="s">
        <v>42</v>
      </c>
      <c r="I3" s="682" t="s">
        <v>34</v>
      </c>
      <c r="J3" s="682"/>
      <c r="K3" s="682"/>
      <c r="L3" s="682"/>
      <c r="M3" s="682"/>
      <c r="N3" s="682"/>
      <c r="O3" s="682"/>
      <c r="P3" s="682"/>
      <c r="Q3" s="682"/>
      <c r="R3" s="682"/>
      <c r="S3" s="682"/>
      <c r="T3" s="682"/>
      <c r="U3" s="682" t="s">
        <v>43</v>
      </c>
      <c r="V3" s="682"/>
      <c r="W3" s="682"/>
      <c r="X3" s="682"/>
      <c r="Y3" s="682"/>
      <c r="Z3" s="682"/>
      <c r="AA3" s="682"/>
      <c r="AB3" s="682"/>
      <c r="AC3" s="682"/>
      <c r="AD3" s="682"/>
      <c r="AE3" s="682"/>
      <c r="AF3" s="682"/>
      <c r="AG3" s="682"/>
      <c r="AH3" s="682"/>
    </row>
    <row r="4" spans="1:39" s="48" customFormat="1" ht="39.75" customHeight="1" x14ac:dyDescent="0.2">
      <c r="A4" s="679"/>
      <c r="B4" s="680"/>
      <c r="C4" s="682"/>
      <c r="D4" s="682"/>
      <c r="E4" s="682"/>
      <c r="F4" s="682"/>
      <c r="G4" s="682"/>
      <c r="H4" s="681"/>
      <c r="I4" s="681" t="s">
        <v>63</v>
      </c>
      <c r="J4" s="682" t="s">
        <v>40</v>
      </c>
      <c r="K4" s="682"/>
      <c r="L4" s="682"/>
      <c r="M4" s="682"/>
      <c r="N4" s="682"/>
      <c r="O4" s="682"/>
      <c r="P4" s="682"/>
      <c r="Q4" s="672" t="s">
        <v>217</v>
      </c>
      <c r="R4" s="672" t="s">
        <v>218</v>
      </c>
      <c r="S4" s="681" t="s">
        <v>207</v>
      </c>
      <c r="T4" s="681" t="s">
        <v>26</v>
      </c>
      <c r="U4" s="682"/>
      <c r="V4" s="682"/>
      <c r="W4" s="682"/>
      <c r="X4" s="682"/>
      <c r="Y4" s="682"/>
      <c r="Z4" s="682"/>
      <c r="AA4" s="682"/>
      <c r="AB4" s="682"/>
      <c r="AC4" s="682"/>
      <c r="AD4" s="682"/>
      <c r="AE4" s="682"/>
      <c r="AF4" s="682"/>
      <c r="AG4" s="682"/>
      <c r="AH4" s="682"/>
    </row>
    <row r="5" spans="1:39" s="48" customFormat="1" ht="21" customHeight="1" x14ac:dyDescent="0.2">
      <c r="A5" s="679"/>
      <c r="B5" s="680"/>
      <c r="C5" s="682"/>
      <c r="D5" s="682"/>
      <c r="E5" s="682"/>
      <c r="F5" s="682"/>
      <c r="G5" s="682"/>
      <c r="H5" s="681"/>
      <c r="I5" s="681"/>
      <c r="J5" s="681" t="s">
        <v>68</v>
      </c>
      <c r="K5" s="682" t="s">
        <v>64</v>
      </c>
      <c r="L5" s="682"/>
      <c r="M5" s="682"/>
      <c r="N5" s="682"/>
      <c r="O5" s="661" t="s">
        <v>66</v>
      </c>
      <c r="P5" s="661"/>
      <c r="Q5" s="673"/>
      <c r="R5" s="673"/>
      <c r="S5" s="681"/>
      <c r="T5" s="681"/>
      <c r="U5" s="668" t="s">
        <v>44</v>
      </c>
      <c r="V5" s="668"/>
      <c r="W5" s="666" t="s">
        <v>45</v>
      </c>
      <c r="X5" s="667"/>
      <c r="Y5" s="667"/>
      <c r="Z5" s="667"/>
      <c r="AA5" s="668" t="s">
        <v>46</v>
      </c>
      <c r="AB5" s="669"/>
      <c r="AC5" s="669"/>
      <c r="AD5" s="669"/>
      <c r="AE5" s="668" t="s">
        <v>47</v>
      </c>
      <c r="AF5" s="669"/>
      <c r="AG5" s="669"/>
      <c r="AH5" s="669"/>
    </row>
    <row r="6" spans="1:39" s="48" customFormat="1" ht="60" customHeight="1" x14ac:dyDescent="0.2">
      <c r="A6" s="679"/>
      <c r="B6" s="680"/>
      <c r="C6" s="76" t="s">
        <v>48</v>
      </c>
      <c r="D6" s="76" t="s">
        <v>49</v>
      </c>
      <c r="E6" s="76" t="s">
        <v>62</v>
      </c>
      <c r="F6" s="76" t="s">
        <v>206</v>
      </c>
      <c r="G6" s="76" t="s">
        <v>69</v>
      </c>
      <c r="H6" s="681"/>
      <c r="I6" s="681"/>
      <c r="J6" s="681"/>
      <c r="K6" s="76" t="s">
        <v>223</v>
      </c>
      <c r="L6" s="76" t="s">
        <v>35</v>
      </c>
      <c r="M6" s="76" t="s">
        <v>36</v>
      </c>
      <c r="N6" s="76" t="s">
        <v>37</v>
      </c>
      <c r="O6" s="76" t="s">
        <v>38</v>
      </c>
      <c r="P6" s="76" t="s">
        <v>39</v>
      </c>
      <c r="Q6" s="674"/>
      <c r="R6" s="674"/>
      <c r="S6" s="681"/>
      <c r="T6" s="681"/>
      <c r="U6" s="44" t="s">
        <v>186</v>
      </c>
      <c r="V6" s="44" t="s">
        <v>187</v>
      </c>
      <c r="W6" s="150" t="s">
        <v>208</v>
      </c>
      <c r="X6" s="151" t="s">
        <v>310</v>
      </c>
      <c r="Y6" s="152" t="s">
        <v>209</v>
      </c>
      <c r="Z6" s="151" t="s">
        <v>309</v>
      </c>
      <c r="AA6" s="157" t="s">
        <v>210</v>
      </c>
      <c r="AB6" s="151" t="s">
        <v>312</v>
      </c>
      <c r="AC6" s="152" t="s">
        <v>211</v>
      </c>
      <c r="AD6" s="151" t="s">
        <v>313</v>
      </c>
      <c r="AE6" s="157" t="s">
        <v>212</v>
      </c>
      <c r="AF6" s="151" t="s">
        <v>314</v>
      </c>
      <c r="AG6" s="77" t="s">
        <v>213</v>
      </c>
      <c r="AH6" s="44" t="s">
        <v>315</v>
      </c>
    </row>
    <row r="7" spans="1:39" s="48" customFormat="1" ht="12.75" thickBot="1" x14ac:dyDescent="0.25">
      <c r="A7" s="214">
        <v>1</v>
      </c>
      <c r="B7" s="263">
        <v>2</v>
      </c>
      <c r="C7" s="211">
        <v>3</v>
      </c>
      <c r="D7" s="214">
        <v>4</v>
      </c>
      <c r="E7" s="214">
        <v>5</v>
      </c>
      <c r="F7" s="214">
        <v>6</v>
      </c>
      <c r="G7" s="214">
        <v>7</v>
      </c>
      <c r="H7" s="214">
        <v>8</v>
      </c>
      <c r="I7" s="214">
        <v>9</v>
      </c>
      <c r="J7" s="214">
        <v>10</v>
      </c>
      <c r="K7" s="214">
        <v>11</v>
      </c>
      <c r="L7" s="214">
        <v>12</v>
      </c>
      <c r="M7" s="214">
        <v>13</v>
      </c>
      <c r="N7" s="214">
        <v>14</v>
      </c>
      <c r="O7" s="214">
        <v>15</v>
      </c>
      <c r="P7" s="214">
        <v>16</v>
      </c>
      <c r="Q7" s="214">
        <v>17</v>
      </c>
      <c r="R7" s="214">
        <v>18</v>
      </c>
      <c r="S7" s="214">
        <v>19</v>
      </c>
      <c r="T7" s="214">
        <v>20</v>
      </c>
      <c r="U7" s="214">
        <v>21</v>
      </c>
      <c r="V7" s="214">
        <v>22</v>
      </c>
      <c r="W7" s="213">
        <v>23</v>
      </c>
      <c r="X7" s="213">
        <v>24</v>
      </c>
      <c r="Y7" s="213">
        <v>25</v>
      </c>
      <c r="Z7" s="213">
        <v>26</v>
      </c>
      <c r="AA7" s="213">
        <v>27</v>
      </c>
      <c r="AB7" s="213">
        <v>28</v>
      </c>
      <c r="AC7" s="213">
        <v>29</v>
      </c>
      <c r="AD7" s="213">
        <v>30</v>
      </c>
      <c r="AE7" s="213">
        <v>31</v>
      </c>
      <c r="AF7" s="213">
        <v>32</v>
      </c>
      <c r="AG7" s="214">
        <v>33</v>
      </c>
      <c r="AH7" s="214">
        <v>34</v>
      </c>
    </row>
    <row r="8" spans="1:39" s="48" customFormat="1" ht="48.6" customHeight="1" thickBot="1" x14ac:dyDescent="0.25">
      <c r="A8" s="535"/>
      <c r="B8" s="536" t="s">
        <v>67</v>
      </c>
      <c r="C8" s="537"/>
      <c r="D8" s="538"/>
      <c r="E8" s="538"/>
      <c r="F8" s="538"/>
      <c r="G8" s="539"/>
      <c r="H8" s="541">
        <f>H10+H25+H32+H46+H52+H57+H62+H67+H73+H78+H83+H84</f>
        <v>5940</v>
      </c>
      <c r="I8" s="541">
        <f t="shared" ref="I8:T8" si="0">I10+I25+I32+I46+I52+I57+I62+I67+I73+I78+I83+I84</f>
        <v>246</v>
      </c>
      <c r="J8" s="541">
        <f t="shared" si="0"/>
        <v>3426</v>
      </c>
      <c r="K8" s="541">
        <f t="shared" si="0"/>
        <v>1851</v>
      </c>
      <c r="L8" s="541">
        <f t="shared" si="0"/>
        <v>1547</v>
      </c>
      <c r="M8" s="541">
        <f t="shared" si="0"/>
        <v>1833</v>
      </c>
      <c r="N8" s="541">
        <f t="shared" si="0"/>
        <v>132</v>
      </c>
      <c r="O8" s="541">
        <f t="shared" si="0"/>
        <v>792</v>
      </c>
      <c r="P8" s="541">
        <f t="shared" si="0"/>
        <v>1008</v>
      </c>
      <c r="Q8" s="541">
        <f t="shared" si="0"/>
        <v>68</v>
      </c>
      <c r="R8" s="541">
        <f t="shared" si="0"/>
        <v>64</v>
      </c>
      <c r="S8" s="541">
        <f t="shared" si="0"/>
        <v>120</v>
      </c>
      <c r="T8" s="541">
        <f t="shared" si="0"/>
        <v>216</v>
      </c>
      <c r="U8" s="542">
        <f t="shared" ref="U8:AH8" si="1">U10+U25+U32+U46+U52+U57+U62+U67+U73+U78+U83+U84</f>
        <v>612</v>
      </c>
      <c r="V8" s="542">
        <f t="shared" si="1"/>
        <v>792</v>
      </c>
      <c r="W8" s="542">
        <f>W10+W25+W32+W46+W52+W57+W62+W67+W73+W78+W83+W84</f>
        <v>72</v>
      </c>
      <c r="X8" s="542">
        <f>X10+X25+X32+X46+X52+X57+X62+X67+X73+X78+X83+X84</f>
        <v>540</v>
      </c>
      <c r="Y8" s="542">
        <f t="shared" si="1"/>
        <v>56</v>
      </c>
      <c r="Z8" s="542">
        <f>Z10+Z25+Z32+Z46+Z52+Z57+Z62+Z67+Z73+Z78+Z83+Z84</f>
        <v>772</v>
      </c>
      <c r="AA8" s="542">
        <f t="shared" si="1"/>
        <v>38</v>
      </c>
      <c r="AB8" s="542">
        <f>AB10+AB25+AB32+AB46+AB52+AB57+AB62+AB67+AB73+AB78+AB83+AB84</f>
        <v>538</v>
      </c>
      <c r="AC8" s="542">
        <f t="shared" si="1"/>
        <v>50</v>
      </c>
      <c r="AD8" s="542">
        <f t="shared" si="1"/>
        <v>814</v>
      </c>
      <c r="AE8" s="542">
        <f t="shared" si="1"/>
        <v>20</v>
      </c>
      <c r="AF8" s="542">
        <f t="shared" si="1"/>
        <v>556</v>
      </c>
      <c r="AG8" s="542">
        <f t="shared" si="1"/>
        <v>10</v>
      </c>
      <c r="AH8" s="574">
        <f t="shared" si="1"/>
        <v>818</v>
      </c>
      <c r="AI8" s="581">
        <f>X9+Z9+AB9+AD9+AF9+AH9</f>
        <v>2022</v>
      </c>
      <c r="AJ8" s="580"/>
      <c r="AK8" s="580"/>
      <c r="AL8" s="580"/>
      <c r="AM8" s="580"/>
    </row>
    <row r="9" spans="1:39" s="49" customFormat="1" ht="26.1" customHeight="1" thickBot="1" x14ac:dyDescent="0.25">
      <c r="A9" s="535"/>
      <c r="B9" s="536" t="s">
        <v>24</v>
      </c>
      <c r="C9" s="537">
        <f>C10+C25+C32+C45+C72</f>
        <v>19</v>
      </c>
      <c r="D9" s="537">
        <f t="shared" ref="D9:G9" si="2">D10+D25+D32+D45+D72</f>
        <v>0</v>
      </c>
      <c r="E9" s="537">
        <f t="shared" si="2"/>
        <v>52</v>
      </c>
      <c r="F9" s="537">
        <f t="shared" si="2"/>
        <v>5</v>
      </c>
      <c r="G9" s="537">
        <f t="shared" si="2"/>
        <v>3</v>
      </c>
      <c r="H9" s="541">
        <f>H10+H25+H32+H46+H52+H57+H62+H67+H73+H78</f>
        <v>5580</v>
      </c>
      <c r="I9" s="540">
        <f>I10+I25+I32+I46+I52+I57+I62+I67+I73+I78</f>
        <v>246</v>
      </c>
      <c r="J9" s="541">
        <f t="shared" ref="J9:T9" si="3">J10+J25+J32+J46+J52+J57+J62+J67+J73+J78</f>
        <v>3426</v>
      </c>
      <c r="K9" s="541">
        <f t="shared" si="3"/>
        <v>1851</v>
      </c>
      <c r="L9" s="541">
        <f t="shared" si="3"/>
        <v>1547</v>
      </c>
      <c r="M9" s="541">
        <f t="shared" si="3"/>
        <v>1833</v>
      </c>
      <c r="N9" s="541">
        <f t="shared" si="3"/>
        <v>132</v>
      </c>
      <c r="O9" s="543">
        <f>O49+O54+O59+O64+O69+O75+O80</f>
        <v>792</v>
      </c>
      <c r="P9" s="543">
        <f>P50+P55+P60+P65+P70+P76+P81</f>
        <v>864</v>
      </c>
      <c r="Q9" s="541">
        <f t="shared" si="3"/>
        <v>68</v>
      </c>
      <c r="R9" s="541">
        <f t="shared" si="3"/>
        <v>64</v>
      </c>
      <c r="S9" s="541">
        <f t="shared" si="3"/>
        <v>120</v>
      </c>
      <c r="T9" s="541">
        <f t="shared" si="3"/>
        <v>0</v>
      </c>
      <c r="U9" s="543">
        <f t="shared" ref="U9:V9" si="4">U10+U25+U32+U46+U52+U57+U62+U67+U73+U78</f>
        <v>612</v>
      </c>
      <c r="V9" s="543">
        <f t="shared" si="4"/>
        <v>792</v>
      </c>
      <c r="W9" s="543">
        <f>W10+W25+W32+W47+W48+W53+W58+W63+W68+W74+W79</f>
        <v>72</v>
      </c>
      <c r="X9" s="543">
        <f>X10+X25+X32+X47+X48+X53+X58+X63+X68+X74+X79</f>
        <v>468</v>
      </c>
      <c r="Y9" s="543">
        <f t="shared" ref="Y9:AH9" si="5">Y10+Y25+Y32+Y47+Y48+Y53+Y58+Y63+Y68+Y74+Y79</f>
        <v>56</v>
      </c>
      <c r="Z9" s="543">
        <f t="shared" si="5"/>
        <v>412</v>
      </c>
      <c r="AA9" s="543">
        <f t="shared" si="5"/>
        <v>38</v>
      </c>
      <c r="AB9" s="543">
        <f>AB10+AB25+AB32+AB47+AB48+AB53+AB58+AB63+AB68+AB74+AB79</f>
        <v>250</v>
      </c>
      <c r="AC9" s="543">
        <f t="shared" si="5"/>
        <v>50</v>
      </c>
      <c r="AD9" s="543">
        <f t="shared" si="5"/>
        <v>454</v>
      </c>
      <c r="AE9" s="543">
        <f t="shared" si="5"/>
        <v>20</v>
      </c>
      <c r="AF9" s="543">
        <f t="shared" si="5"/>
        <v>304</v>
      </c>
      <c r="AG9" s="543">
        <f t="shared" si="5"/>
        <v>10</v>
      </c>
      <c r="AH9" s="575">
        <f t="shared" si="5"/>
        <v>134</v>
      </c>
      <c r="AI9" s="581">
        <f>W9+Y9+AA9+AC9+AE9+AG9</f>
        <v>246</v>
      </c>
      <c r="AJ9" s="580"/>
      <c r="AK9" s="580"/>
      <c r="AL9" s="580"/>
      <c r="AM9" s="580"/>
    </row>
    <row r="10" spans="1:39" s="48" customFormat="1" ht="20.25" customHeight="1" thickBot="1" x14ac:dyDescent="0.25">
      <c r="A10" s="337" t="s">
        <v>251</v>
      </c>
      <c r="B10" s="368" t="s">
        <v>265</v>
      </c>
      <c r="C10" s="398">
        <v>4</v>
      </c>
      <c r="D10" s="399">
        <v>0</v>
      </c>
      <c r="E10" s="399">
        <v>8</v>
      </c>
      <c r="F10" s="399">
        <v>1</v>
      </c>
      <c r="G10" s="400">
        <v>2</v>
      </c>
      <c r="H10" s="449">
        <f>H11+H12+H13+H14+H15+H16+H17+H18+H19+H20+H21+H22+H23+H24</f>
        <v>1476</v>
      </c>
      <c r="I10" s="401">
        <f>I11+I12+I13+I14+I15+I16+I17+I18+I19+I20+I21+I22+I23+I24</f>
        <v>0</v>
      </c>
      <c r="J10" s="402">
        <f t="shared" ref="J10:AH10" si="6">J11+J12+J13+J14+J15+J16+J17+J18+J19+J20+J21+J22+J23+J24</f>
        <v>1404</v>
      </c>
      <c r="K10" s="402">
        <f t="shared" si="6"/>
        <v>662</v>
      </c>
      <c r="L10" s="402">
        <f t="shared" si="6"/>
        <v>710</v>
      </c>
      <c r="M10" s="403">
        <f t="shared" si="6"/>
        <v>662</v>
      </c>
      <c r="N10" s="404">
        <f t="shared" si="6"/>
        <v>32</v>
      </c>
      <c r="O10" s="402">
        <f t="shared" si="6"/>
        <v>0</v>
      </c>
      <c r="P10" s="402">
        <f t="shared" si="6"/>
        <v>0</v>
      </c>
      <c r="Q10" s="402">
        <f t="shared" si="6"/>
        <v>40</v>
      </c>
      <c r="R10" s="402">
        <f t="shared" si="6"/>
        <v>8</v>
      </c>
      <c r="S10" s="402">
        <f t="shared" si="6"/>
        <v>24</v>
      </c>
      <c r="T10" s="402">
        <f t="shared" si="6"/>
        <v>0</v>
      </c>
      <c r="U10" s="402">
        <f t="shared" si="6"/>
        <v>578</v>
      </c>
      <c r="V10" s="402">
        <f t="shared" si="6"/>
        <v>754</v>
      </c>
      <c r="W10" s="402">
        <f>W11+W12+W13+W14+W15+W16+W17+W18+W19+W20+W21+W22+W23+W24</f>
        <v>0</v>
      </c>
      <c r="X10" s="402">
        <f t="shared" si="6"/>
        <v>34</v>
      </c>
      <c r="Y10" s="402">
        <f t="shared" si="6"/>
        <v>0</v>
      </c>
      <c r="Z10" s="402">
        <f t="shared" si="6"/>
        <v>38</v>
      </c>
      <c r="AA10" s="402">
        <f t="shared" si="6"/>
        <v>0</v>
      </c>
      <c r="AB10" s="402">
        <f t="shared" si="6"/>
        <v>0</v>
      </c>
      <c r="AC10" s="402">
        <f t="shared" si="6"/>
        <v>0</v>
      </c>
      <c r="AD10" s="402">
        <f t="shared" si="6"/>
        <v>0</v>
      </c>
      <c r="AE10" s="402">
        <f t="shared" si="6"/>
        <v>0</v>
      </c>
      <c r="AF10" s="402">
        <f t="shared" si="6"/>
        <v>0</v>
      </c>
      <c r="AG10" s="402">
        <f t="shared" si="6"/>
        <v>0</v>
      </c>
      <c r="AH10" s="576">
        <f t="shared" si="6"/>
        <v>0</v>
      </c>
      <c r="AI10" s="582"/>
      <c r="AJ10" s="580"/>
      <c r="AK10" s="580"/>
      <c r="AL10" s="580"/>
      <c r="AM10" s="580"/>
    </row>
    <row r="11" spans="1:39" s="49" customFormat="1" ht="13.5" thickBot="1" x14ac:dyDescent="0.25">
      <c r="A11" s="362" t="s">
        <v>252</v>
      </c>
      <c r="B11" s="369" t="s">
        <v>50</v>
      </c>
      <c r="C11" s="384">
        <v>2</v>
      </c>
      <c r="D11" s="385"/>
      <c r="E11" s="386"/>
      <c r="F11" s="387"/>
      <c r="G11" s="388"/>
      <c r="H11" s="456">
        <v>72</v>
      </c>
      <c r="I11" s="389"/>
      <c r="J11" s="390">
        <v>54</v>
      </c>
      <c r="K11" s="391">
        <v>36</v>
      </c>
      <c r="L11" s="390">
        <v>18</v>
      </c>
      <c r="M11" s="392">
        <v>36</v>
      </c>
      <c r="N11" s="393"/>
      <c r="O11" s="394"/>
      <c r="P11" s="394"/>
      <c r="Q11" s="395">
        <v>10</v>
      </c>
      <c r="R11" s="395">
        <v>2</v>
      </c>
      <c r="S11" s="395">
        <v>6</v>
      </c>
      <c r="T11" s="396"/>
      <c r="U11" s="385">
        <v>34</v>
      </c>
      <c r="V11" s="385">
        <v>20</v>
      </c>
      <c r="W11" s="397"/>
      <c r="X11" s="126"/>
      <c r="Y11" s="126"/>
      <c r="Z11" s="194"/>
      <c r="AA11" s="126"/>
      <c r="AB11" s="126"/>
      <c r="AC11" s="126"/>
      <c r="AD11" s="126"/>
      <c r="AE11" s="130"/>
      <c r="AF11" s="130"/>
      <c r="AG11" s="130"/>
      <c r="AH11" s="577"/>
      <c r="AI11" s="582"/>
      <c r="AJ11" s="580"/>
      <c r="AK11" s="580"/>
      <c r="AL11" s="580"/>
      <c r="AM11" s="580"/>
    </row>
    <row r="12" spans="1:39" s="48" customFormat="1" ht="13.5" thickBot="1" x14ac:dyDescent="0.25">
      <c r="A12" s="361" t="s">
        <v>253</v>
      </c>
      <c r="B12" s="369" t="s">
        <v>51</v>
      </c>
      <c r="C12" s="168"/>
      <c r="D12" s="98"/>
      <c r="E12" s="98">
        <v>2</v>
      </c>
      <c r="F12" s="99"/>
      <c r="G12" s="255"/>
      <c r="H12" s="457">
        <v>108</v>
      </c>
      <c r="I12" s="356"/>
      <c r="J12" s="162">
        <v>108</v>
      </c>
      <c r="K12" s="163">
        <v>97</v>
      </c>
      <c r="L12" s="162">
        <v>11</v>
      </c>
      <c r="M12" s="357">
        <v>97</v>
      </c>
      <c r="N12" s="354"/>
      <c r="O12" s="164"/>
      <c r="P12" s="164"/>
      <c r="Q12" s="164"/>
      <c r="R12" s="164"/>
      <c r="S12" s="164"/>
      <c r="T12" s="167"/>
      <c r="U12" s="98">
        <v>44</v>
      </c>
      <c r="V12" s="98">
        <v>64</v>
      </c>
      <c r="W12" s="95"/>
      <c r="X12" s="79"/>
      <c r="Y12" s="79"/>
      <c r="Z12" s="83"/>
      <c r="AA12" s="79"/>
      <c r="AB12" s="79"/>
      <c r="AC12" s="79"/>
      <c r="AD12" s="79"/>
      <c r="AE12" s="84"/>
      <c r="AF12" s="84"/>
      <c r="AG12" s="84"/>
      <c r="AH12" s="578"/>
      <c r="AI12" s="582"/>
      <c r="AJ12" s="580"/>
      <c r="AK12" s="580"/>
      <c r="AL12" s="580"/>
      <c r="AM12" s="580"/>
    </row>
    <row r="13" spans="1:39" s="48" customFormat="1" ht="15.75" thickBot="1" x14ac:dyDescent="0.3">
      <c r="A13" s="361" t="s">
        <v>254</v>
      </c>
      <c r="B13" s="369" t="s">
        <v>0</v>
      </c>
      <c r="C13" s="168"/>
      <c r="D13" s="98" t="s">
        <v>224</v>
      </c>
      <c r="E13" s="98">
        <v>2</v>
      </c>
      <c r="F13" s="99"/>
      <c r="G13" s="256"/>
      <c r="H13" s="458">
        <v>136</v>
      </c>
      <c r="I13" s="356"/>
      <c r="J13" s="100">
        <v>136</v>
      </c>
      <c r="K13" s="98">
        <v>16</v>
      </c>
      <c r="L13" s="98">
        <v>120</v>
      </c>
      <c r="M13" s="358">
        <v>16</v>
      </c>
      <c r="N13" s="168"/>
      <c r="O13" s="164"/>
      <c r="P13" s="164"/>
      <c r="Q13" s="164"/>
      <c r="R13" s="164"/>
      <c r="S13" s="164"/>
      <c r="T13" s="167"/>
      <c r="U13" s="98">
        <v>68</v>
      </c>
      <c r="V13" s="98">
        <v>68</v>
      </c>
      <c r="W13" s="95"/>
      <c r="X13" s="79"/>
      <c r="Y13" s="79"/>
      <c r="Z13" s="83"/>
      <c r="AA13" s="79"/>
      <c r="AB13" s="79"/>
      <c r="AC13" s="79"/>
      <c r="AD13" s="79"/>
      <c r="AE13" s="84"/>
      <c r="AF13" s="84"/>
      <c r="AG13" s="84"/>
      <c r="AH13" s="578"/>
      <c r="AI13" s="582"/>
      <c r="AJ13" s="580"/>
      <c r="AK13" s="580"/>
      <c r="AL13" s="580"/>
      <c r="AM13" s="580"/>
    </row>
    <row r="14" spans="1:39" s="48" customFormat="1" ht="13.5" thickBot="1" x14ac:dyDescent="0.25">
      <c r="A14" s="361" t="s">
        <v>255</v>
      </c>
      <c r="B14" s="370" t="s">
        <v>220</v>
      </c>
      <c r="C14" s="168"/>
      <c r="D14" s="98"/>
      <c r="E14" s="98">
        <v>2</v>
      </c>
      <c r="F14" s="99"/>
      <c r="G14" s="257"/>
      <c r="H14" s="458">
        <v>72</v>
      </c>
      <c r="I14" s="356"/>
      <c r="J14" s="100">
        <v>72</v>
      </c>
      <c r="K14" s="98">
        <v>34</v>
      </c>
      <c r="L14" s="98">
        <v>38</v>
      </c>
      <c r="M14" s="358">
        <v>34</v>
      </c>
      <c r="N14" s="168"/>
      <c r="O14" s="164"/>
      <c r="P14" s="164"/>
      <c r="Q14" s="164"/>
      <c r="R14" s="164"/>
      <c r="S14" s="164"/>
      <c r="T14" s="167"/>
      <c r="U14" s="98">
        <v>34</v>
      </c>
      <c r="V14" s="98">
        <v>38</v>
      </c>
      <c r="W14" s="95"/>
      <c r="X14" s="79"/>
      <c r="Y14" s="79"/>
      <c r="Z14" s="83"/>
      <c r="AA14" s="79"/>
      <c r="AB14" s="79"/>
      <c r="AC14" s="79"/>
      <c r="AD14" s="79"/>
      <c r="AE14" s="84"/>
      <c r="AF14" s="84"/>
      <c r="AG14" s="84"/>
      <c r="AH14" s="578"/>
      <c r="AI14" s="582"/>
      <c r="AJ14" s="580"/>
      <c r="AK14" s="580"/>
      <c r="AL14" s="580"/>
      <c r="AM14" s="580"/>
    </row>
    <row r="15" spans="1:39" s="48" customFormat="1" ht="13.5" thickBot="1" x14ac:dyDescent="0.25">
      <c r="A15" s="361" t="s">
        <v>256</v>
      </c>
      <c r="B15" s="369" t="s">
        <v>221</v>
      </c>
      <c r="C15" s="168"/>
      <c r="D15" s="98"/>
      <c r="E15" s="565">
        <v>4</v>
      </c>
      <c r="F15" s="99"/>
      <c r="G15" s="257"/>
      <c r="H15" s="458">
        <v>72</v>
      </c>
      <c r="I15" s="356"/>
      <c r="J15" s="100">
        <v>72</v>
      </c>
      <c r="K15" s="98">
        <v>34</v>
      </c>
      <c r="L15" s="98">
        <v>38</v>
      </c>
      <c r="M15" s="358">
        <v>34</v>
      </c>
      <c r="N15" s="168"/>
      <c r="O15" s="164"/>
      <c r="P15" s="164"/>
      <c r="Q15" s="164"/>
      <c r="R15" s="164"/>
      <c r="S15" s="164"/>
      <c r="T15" s="167"/>
      <c r="U15" s="98"/>
      <c r="V15" s="98"/>
      <c r="W15" s="95"/>
      <c r="X15" s="79">
        <v>34</v>
      </c>
      <c r="Y15" s="79"/>
      <c r="Z15" s="83">
        <v>38</v>
      </c>
      <c r="AA15" s="79"/>
      <c r="AB15" s="79"/>
      <c r="AC15" s="79"/>
      <c r="AD15" s="79"/>
      <c r="AE15" s="84"/>
      <c r="AF15" s="84"/>
      <c r="AG15" s="84"/>
      <c r="AH15" s="578"/>
      <c r="AI15" s="582"/>
      <c r="AJ15" s="580"/>
      <c r="AK15" s="580"/>
      <c r="AL15" s="580"/>
      <c r="AM15" s="580"/>
    </row>
    <row r="16" spans="1:39" s="48" customFormat="1" ht="13.5" thickBot="1" x14ac:dyDescent="0.25">
      <c r="A16" s="361" t="s">
        <v>257</v>
      </c>
      <c r="B16" s="369" t="s">
        <v>225</v>
      </c>
      <c r="C16" s="168"/>
      <c r="D16" s="98"/>
      <c r="E16" s="103">
        <v>2</v>
      </c>
      <c r="F16" s="99"/>
      <c r="G16" s="257"/>
      <c r="H16" s="458">
        <v>72</v>
      </c>
      <c r="I16" s="356"/>
      <c r="J16" s="100">
        <v>72</v>
      </c>
      <c r="K16" s="98">
        <v>70</v>
      </c>
      <c r="L16" s="98">
        <v>2</v>
      </c>
      <c r="M16" s="358">
        <v>70</v>
      </c>
      <c r="N16" s="168"/>
      <c r="O16" s="164"/>
      <c r="P16" s="164"/>
      <c r="Q16" s="164"/>
      <c r="R16" s="164"/>
      <c r="S16" s="164"/>
      <c r="T16" s="167"/>
      <c r="U16" s="98">
        <v>34</v>
      </c>
      <c r="V16" s="98">
        <v>38</v>
      </c>
      <c r="W16" s="95"/>
      <c r="X16" s="79"/>
      <c r="Y16" s="79"/>
      <c r="Z16" s="83"/>
      <c r="AA16" s="79"/>
      <c r="AB16" s="79"/>
      <c r="AC16" s="79"/>
      <c r="AD16" s="79"/>
      <c r="AE16" s="84"/>
      <c r="AF16" s="84"/>
      <c r="AG16" s="84"/>
      <c r="AH16" s="578"/>
      <c r="AI16" s="582"/>
      <c r="AJ16" s="580"/>
      <c r="AK16" s="580"/>
      <c r="AL16" s="580"/>
      <c r="AM16" s="580"/>
    </row>
    <row r="17" spans="1:39" s="48" customFormat="1" ht="13.5" thickBot="1" x14ac:dyDescent="0.25">
      <c r="A17" s="361" t="s">
        <v>258</v>
      </c>
      <c r="B17" s="369" t="s">
        <v>2</v>
      </c>
      <c r="C17" s="168">
        <v>2</v>
      </c>
      <c r="D17" s="98" t="s">
        <v>224</v>
      </c>
      <c r="E17" s="98"/>
      <c r="F17" s="99"/>
      <c r="G17" s="257">
        <v>1</v>
      </c>
      <c r="H17" s="458">
        <v>340</v>
      </c>
      <c r="I17" s="356"/>
      <c r="J17" s="475">
        <v>322</v>
      </c>
      <c r="K17" s="476">
        <v>94</v>
      </c>
      <c r="L17" s="475">
        <v>228</v>
      </c>
      <c r="M17" s="357">
        <v>94</v>
      </c>
      <c r="N17" s="355"/>
      <c r="O17" s="170"/>
      <c r="P17" s="170"/>
      <c r="Q17" s="171">
        <v>10</v>
      </c>
      <c r="R17" s="171">
        <v>2</v>
      </c>
      <c r="S17" s="171">
        <v>6</v>
      </c>
      <c r="T17" s="168"/>
      <c r="U17" s="153">
        <v>126</v>
      </c>
      <c r="V17" s="153">
        <v>196</v>
      </c>
      <c r="W17" s="95"/>
      <c r="X17" s="79"/>
      <c r="Y17" s="79"/>
      <c r="Z17" s="83"/>
      <c r="AA17" s="79"/>
      <c r="AB17" s="79"/>
      <c r="AC17" s="79"/>
      <c r="AD17" s="79"/>
      <c r="AE17" s="84"/>
      <c r="AF17" s="84"/>
      <c r="AG17" s="84"/>
      <c r="AH17" s="578"/>
      <c r="AI17" s="582"/>
      <c r="AJ17" s="580"/>
      <c r="AK17" s="580"/>
      <c r="AL17" s="580"/>
      <c r="AM17" s="580"/>
    </row>
    <row r="18" spans="1:39" s="48" customFormat="1" ht="15.75" customHeight="1" thickBot="1" x14ac:dyDescent="0.3">
      <c r="A18" s="361" t="s">
        <v>259</v>
      </c>
      <c r="B18" s="371" t="s">
        <v>52</v>
      </c>
      <c r="C18" s="168">
        <v>2</v>
      </c>
      <c r="D18" s="102"/>
      <c r="E18" s="102"/>
      <c r="F18" s="102"/>
      <c r="G18" s="257"/>
      <c r="H18" s="457">
        <v>108</v>
      </c>
      <c r="I18" s="356"/>
      <c r="J18" s="100">
        <v>90</v>
      </c>
      <c r="K18" s="100">
        <v>80</v>
      </c>
      <c r="L18" s="100">
        <v>10</v>
      </c>
      <c r="M18" s="477">
        <v>80</v>
      </c>
      <c r="N18" s="168"/>
      <c r="O18" s="164"/>
      <c r="P18" s="164"/>
      <c r="Q18" s="101">
        <v>10</v>
      </c>
      <c r="R18" s="101">
        <v>2</v>
      </c>
      <c r="S18" s="101">
        <v>6</v>
      </c>
      <c r="T18" s="167"/>
      <c r="U18" s="98">
        <v>34</v>
      </c>
      <c r="V18" s="98">
        <v>56</v>
      </c>
      <c r="W18" s="95"/>
      <c r="X18" s="79"/>
      <c r="Y18" s="79"/>
      <c r="Z18" s="83"/>
      <c r="AA18" s="79"/>
      <c r="AB18" s="79"/>
      <c r="AC18" s="79"/>
      <c r="AD18" s="79"/>
      <c r="AE18" s="84"/>
      <c r="AF18" s="84"/>
      <c r="AG18" s="84"/>
      <c r="AH18" s="578"/>
      <c r="AI18" s="582"/>
      <c r="AJ18" s="580"/>
      <c r="AK18" s="580"/>
      <c r="AL18" s="580"/>
      <c r="AM18" s="580"/>
    </row>
    <row r="19" spans="1:39" s="48" customFormat="1" ht="15.75" customHeight="1" thickBot="1" x14ac:dyDescent="0.3">
      <c r="A19" s="361" t="s">
        <v>260</v>
      </c>
      <c r="B19" s="372" t="s">
        <v>1</v>
      </c>
      <c r="C19" s="365"/>
      <c r="D19" s="98"/>
      <c r="E19" s="98">
        <v>1.2</v>
      </c>
      <c r="F19" s="99"/>
      <c r="G19" s="257"/>
      <c r="H19" s="458">
        <v>72</v>
      </c>
      <c r="I19" s="356"/>
      <c r="J19" s="100">
        <v>72</v>
      </c>
      <c r="K19" s="100">
        <v>66</v>
      </c>
      <c r="L19" s="100">
        <v>6</v>
      </c>
      <c r="M19" s="477">
        <v>66</v>
      </c>
      <c r="N19" s="168"/>
      <c r="O19" s="165"/>
      <c r="P19" s="165"/>
      <c r="Q19" s="165"/>
      <c r="R19" s="165"/>
      <c r="S19" s="165"/>
      <c r="T19" s="167"/>
      <c r="U19" s="98">
        <v>34</v>
      </c>
      <c r="V19" s="98">
        <v>38</v>
      </c>
      <c r="W19" s="96"/>
      <c r="X19" s="80"/>
      <c r="Y19" s="80"/>
      <c r="Z19" s="83"/>
      <c r="AA19" s="80"/>
      <c r="AB19" s="80"/>
      <c r="AC19" s="80"/>
      <c r="AD19" s="80"/>
      <c r="AE19" s="81"/>
      <c r="AF19" s="81"/>
      <c r="AG19" s="81"/>
      <c r="AH19" s="579"/>
      <c r="AI19" s="582"/>
      <c r="AJ19" s="580"/>
      <c r="AK19" s="580"/>
      <c r="AL19" s="580"/>
      <c r="AM19" s="580"/>
    </row>
    <row r="20" spans="1:39" s="49" customFormat="1" ht="13.5" thickBot="1" x14ac:dyDescent="0.25">
      <c r="A20" s="361" t="s">
        <v>261</v>
      </c>
      <c r="B20" s="370" t="s">
        <v>248</v>
      </c>
      <c r="C20" s="168"/>
      <c r="D20" s="98"/>
      <c r="E20" s="98">
        <v>2</v>
      </c>
      <c r="F20" s="98"/>
      <c r="G20" s="257"/>
      <c r="H20" s="457">
        <v>68</v>
      </c>
      <c r="I20" s="356"/>
      <c r="J20" s="100">
        <v>68</v>
      </c>
      <c r="K20" s="100">
        <v>46</v>
      </c>
      <c r="L20" s="100">
        <v>22</v>
      </c>
      <c r="M20" s="477">
        <v>46</v>
      </c>
      <c r="N20" s="168"/>
      <c r="O20" s="166"/>
      <c r="P20" s="166"/>
      <c r="Q20" s="166"/>
      <c r="R20" s="166"/>
      <c r="S20" s="166"/>
      <c r="T20" s="167"/>
      <c r="U20" s="98">
        <v>34</v>
      </c>
      <c r="V20" s="98">
        <v>34</v>
      </c>
      <c r="W20" s="94"/>
      <c r="X20" s="79"/>
      <c r="Y20" s="79"/>
      <c r="Z20" s="83"/>
      <c r="AA20" s="79"/>
      <c r="AB20" s="79"/>
      <c r="AC20" s="79"/>
      <c r="AD20" s="79"/>
      <c r="AE20" s="84"/>
      <c r="AF20" s="84"/>
      <c r="AG20" s="84"/>
      <c r="AH20" s="578"/>
      <c r="AI20" s="582"/>
      <c r="AJ20" s="580"/>
      <c r="AK20" s="580"/>
      <c r="AL20" s="580"/>
      <c r="AM20" s="580"/>
    </row>
    <row r="21" spans="1:39" s="50" customFormat="1" ht="15.75" thickBot="1" x14ac:dyDescent="0.3">
      <c r="A21" s="361" t="s">
        <v>262</v>
      </c>
      <c r="B21" s="373" t="s">
        <v>71</v>
      </c>
      <c r="C21" s="168">
        <v>2</v>
      </c>
      <c r="D21" s="102"/>
      <c r="E21" s="98"/>
      <c r="F21" s="99"/>
      <c r="G21" s="257">
        <v>1</v>
      </c>
      <c r="H21" s="457">
        <v>180</v>
      </c>
      <c r="I21" s="356"/>
      <c r="J21" s="100">
        <v>162</v>
      </c>
      <c r="K21" s="100">
        <v>36</v>
      </c>
      <c r="L21" s="100">
        <v>126</v>
      </c>
      <c r="M21" s="477">
        <v>36</v>
      </c>
      <c r="N21" s="168"/>
      <c r="O21" s="164"/>
      <c r="P21" s="164"/>
      <c r="Q21" s="101">
        <v>10</v>
      </c>
      <c r="R21" s="101">
        <v>2</v>
      </c>
      <c r="S21" s="101">
        <v>6</v>
      </c>
      <c r="T21" s="167"/>
      <c r="U21" s="98">
        <v>68</v>
      </c>
      <c r="V21" s="98">
        <v>94</v>
      </c>
      <c r="W21" s="97"/>
      <c r="X21" s="79"/>
      <c r="Y21" s="79"/>
      <c r="Z21" s="83"/>
      <c r="AA21" s="79"/>
      <c r="AB21" s="79"/>
      <c r="AC21" s="79"/>
      <c r="AD21" s="79"/>
      <c r="AE21" s="84"/>
      <c r="AF21" s="84"/>
      <c r="AG21" s="84"/>
      <c r="AH21" s="85"/>
    </row>
    <row r="22" spans="1:39" s="48" customFormat="1" ht="13.5" thickBot="1" x14ac:dyDescent="0.25">
      <c r="A22" s="361" t="s">
        <v>263</v>
      </c>
      <c r="B22" s="374" t="s">
        <v>72</v>
      </c>
      <c r="C22" s="168"/>
      <c r="D22" s="98"/>
      <c r="E22" s="98">
        <v>2</v>
      </c>
      <c r="F22" s="99"/>
      <c r="G22" s="255"/>
      <c r="H22" s="458">
        <v>72</v>
      </c>
      <c r="I22" s="359"/>
      <c r="J22" s="100">
        <v>72</v>
      </c>
      <c r="K22" s="100">
        <v>28</v>
      </c>
      <c r="L22" s="100">
        <v>44</v>
      </c>
      <c r="M22" s="477">
        <v>28</v>
      </c>
      <c r="N22" s="168"/>
      <c r="O22" s="164"/>
      <c r="P22" s="164"/>
      <c r="Q22" s="164"/>
      <c r="R22" s="164"/>
      <c r="S22" s="164"/>
      <c r="T22" s="169"/>
      <c r="U22" s="98">
        <v>34</v>
      </c>
      <c r="V22" s="98">
        <v>38</v>
      </c>
      <c r="W22" s="96"/>
      <c r="X22" s="79"/>
      <c r="Y22" s="79"/>
      <c r="Z22" s="83"/>
      <c r="AA22" s="79"/>
      <c r="AB22" s="79"/>
      <c r="AC22" s="79"/>
      <c r="AD22" s="79"/>
      <c r="AE22" s="84"/>
      <c r="AF22" s="84"/>
      <c r="AG22" s="84"/>
      <c r="AH22" s="85"/>
    </row>
    <row r="23" spans="1:39" s="48" customFormat="1" ht="13.5" thickBot="1" x14ac:dyDescent="0.25">
      <c r="A23" s="362" t="s">
        <v>264</v>
      </c>
      <c r="B23" s="373" t="s">
        <v>73</v>
      </c>
      <c r="C23" s="366"/>
      <c r="D23" s="104"/>
      <c r="E23" s="100">
        <v>2</v>
      </c>
      <c r="F23" s="105"/>
      <c r="G23" s="258"/>
      <c r="H23" s="458">
        <v>72</v>
      </c>
      <c r="I23" s="360"/>
      <c r="J23" s="100">
        <v>72</v>
      </c>
      <c r="K23" s="100">
        <v>25</v>
      </c>
      <c r="L23" s="100">
        <v>47</v>
      </c>
      <c r="M23" s="477">
        <v>25</v>
      </c>
      <c r="N23" s="261"/>
      <c r="O23" s="105"/>
      <c r="P23" s="105"/>
      <c r="Q23" s="105"/>
      <c r="R23" s="105"/>
      <c r="S23" s="105"/>
      <c r="T23" s="105"/>
      <c r="U23" s="100">
        <v>34</v>
      </c>
      <c r="V23" s="100">
        <v>38</v>
      </c>
      <c r="W23" s="95"/>
      <c r="X23" s="79"/>
      <c r="Y23" s="79"/>
      <c r="Z23" s="83"/>
      <c r="AA23" s="79"/>
      <c r="AB23" s="79"/>
      <c r="AC23" s="79"/>
      <c r="AD23" s="79"/>
      <c r="AE23" s="84"/>
      <c r="AF23" s="84"/>
      <c r="AG23" s="84"/>
      <c r="AH23" s="85"/>
    </row>
    <row r="24" spans="1:39" s="51" customFormat="1" ht="13.5" thickBot="1" x14ac:dyDescent="0.25">
      <c r="A24" s="363"/>
      <c r="B24" s="375" t="s">
        <v>222</v>
      </c>
      <c r="C24" s="262"/>
      <c r="D24" s="125"/>
      <c r="E24" s="125"/>
      <c r="F24" s="125" t="s">
        <v>226</v>
      </c>
      <c r="G24" s="259"/>
      <c r="H24" s="459">
        <v>32</v>
      </c>
      <c r="I24" s="376"/>
      <c r="J24" s="377">
        <v>32</v>
      </c>
      <c r="K24" s="378"/>
      <c r="L24" s="378"/>
      <c r="M24" s="379"/>
      <c r="N24" s="380">
        <v>32</v>
      </c>
      <c r="O24" s="378"/>
      <c r="P24" s="378"/>
      <c r="Q24" s="378"/>
      <c r="R24" s="378"/>
      <c r="S24" s="378"/>
      <c r="T24" s="378"/>
      <c r="U24" s="377"/>
      <c r="V24" s="377">
        <v>32</v>
      </c>
      <c r="W24" s="381"/>
      <c r="X24" s="345"/>
      <c r="Y24" s="345"/>
      <c r="Z24" s="346"/>
      <c r="AA24" s="345"/>
      <c r="AB24" s="345"/>
      <c r="AC24" s="345"/>
      <c r="AD24" s="345"/>
      <c r="AE24" s="382"/>
      <c r="AF24" s="382"/>
      <c r="AG24" s="382"/>
      <c r="AH24" s="383"/>
    </row>
    <row r="25" spans="1:39" s="52" customFormat="1" ht="18.75" customHeight="1" thickBot="1" x14ac:dyDescent="0.25">
      <c r="A25" s="364" t="s">
        <v>227</v>
      </c>
      <c r="B25" s="159" t="s">
        <v>228</v>
      </c>
      <c r="C25" s="367"/>
      <c r="D25" s="128"/>
      <c r="E25" s="129">
        <v>8</v>
      </c>
      <c r="F25" s="128"/>
      <c r="G25" s="260"/>
      <c r="H25" s="450">
        <f>H26+H27+H28+H29+H30+H31</f>
        <v>486</v>
      </c>
      <c r="I25" s="450">
        <f t="shared" ref="I25:T25" si="7">I26+I27+I28+I29+I30+I31</f>
        <v>108</v>
      </c>
      <c r="J25" s="450">
        <f t="shared" si="7"/>
        <v>378</v>
      </c>
      <c r="K25" s="450">
        <f t="shared" si="7"/>
        <v>271</v>
      </c>
      <c r="L25" s="450">
        <f t="shared" si="7"/>
        <v>107</v>
      </c>
      <c r="M25" s="450">
        <f t="shared" si="7"/>
        <v>271</v>
      </c>
      <c r="N25" s="450">
        <f t="shared" si="7"/>
        <v>0</v>
      </c>
      <c r="O25" s="450">
        <f t="shared" si="7"/>
        <v>0</v>
      </c>
      <c r="P25" s="450">
        <f t="shared" si="7"/>
        <v>0</v>
      </c>
      <c r="Q25" s="450">
        <f t="shared" si="7"/>
        <v>0</v>
      </c>
      <c r="R25" s="450">
        <f t="shared" si="7"/>
        <v>0</v>
      </c>
      <c r="S25" s="450">
        <f t="shared" si="7"/>
        <v>0</v>
      </c>
      <c r="T25" s="450">
        <f t="shared" si="7"/>
        <v>0</v>
      </c>
      <c r="U25" s="129">
        <f>U26+U27+U28+U29+U30+U31</f>
        <v>0</v>
      </c>
      <c r="V25" s="129">
        <f t="shared" ref="V25:AH25" si="8">V26+V27+V28+V29+V30+V31</f>
        <v>0</v>
      </c>
      <c r="W25" s="129">
        <f>W26+W27+W28+W29+W30+W31</f>
        <v>28</v>
      </c>
      <c r="X25" s="129">
        <f t="shared" si="8"/>
        <v>110</v>
      </c>
      <c r="Y25" s="129">
        <f t="shared" si="8"/>
        <v>32</v>
      </c>
      <c r="Z25" s="129">
        <f t="shared" si="8"/>
        <v>112</v>
      </c>
      <c r="AA25" s="129">
        <f t="shared" si="8"/>
        <v>22</v>
      </c>
      <c r="AB25" s="129">
        <f t="shared" si="8"/>
        <v>72</v>
      </c>
      <c r="AC25" s="129">
        <f t="shared" si="8"/>
        <v>26</v>
      </c>
      <c r="AD25" s="129">
        <f t="shared" si="8"/>
        <v>84</v>
      </c>
      <c r="AE25" s="129">
        <f t="shared" si="8"/>
        <v>0</v>
      </c>
      <c r="AF25" s="129">
        <f t="shared" si="8"/>
        <v>0</v>
      </c>
      <c r="AG25" s="129">
        <f t="shared" si="8"/>
        <v>0</v>
      </c>
      <c r="AH25" s="129">
        <f t="shared" si="8"/>
        <v>0</v>
      </c>
    </row>
    <row r="26" spans="1:39" s="48" customFormat="1" ht="15.75" customHeight="1" thickBot="1" x14ac:dyDescent="0.25">
      <c r="A26" s="172" t="s">
        <v>229</v>
      </c>
      <c r="B26" s="107" t="s">
        <v>230</v>
      </c>
      <c r="C26" s="264"/>
      <c r="D26" s="265"/>
      <c r="E26" s="424">
        <v>3</v>
      </c>
      <c r="F26" s="265"/>
      <c r="G26" s="266"/>
      <c r="H26" s="545">
        <f>I26+J26</f>
        <v>54</v>
      </c>
      <c r="I26" s="407">
        <f>W26+Y26+AA26+AC26+AE26+AG26</f>
        <v>8</v>
      </c>
      <c r="J26" s="205">
        <f>U26+V26+X26+Z26+AB26+AD26+AF26+AH26</f>
        <v>46</v>
      </c>
      <c r="K26" s="408">
        <f>J26-L26</f>
        <v>12</v>
      </c>
      <c r="L26" s="206">
        <v>34</v>
      </c>
      <c r="M26" s="409">
        <f>K26</f>
        <v>12</v>
      </c>
      <c r="N26" s="405"/>
      <c r="O26" s="146"/>
      <c r="P26" s="146"/>
      <c r="Q26" s="146"/>
      <c r="R26" s="146"/>
      <c r="S26" s="146"/>
      <c r="T26" s="146"/>
      <c r="U26" s="146"/>
      <c r="V26" s="146"/>
      <c r="W26" s="267">
        <v>8</v>
      </c>
      <c r="X26" s="268">
        <v>46</v>
      </c>
      <c r="Y26" s="268"/>
      <c r="Z26" s="222"/>
      <c r="AA26" s="269"/>
      <c r="AB26" s="269"/>
      <c r="AC26" s="268"/>
      <c r="AD26" s="270"/>
      <c r="AE26" s="271"/>
      <c r="AF26" s="189"/>
      <c r="AG26" s="189"/>
      <c r="AH26" s="199"/>
    </row>
    <row r="27" spans="1:39" s="48" customFormat="1" ht="30.75" customHeight="1" thickBot="1" x14ac:dyDescent="0.25">
      <c r="A27" s="106" t="s">
        <v>231</v>
      </c>
      <c r="B27" s="107" t="s">
        <v>232</v>
      </c>
      <c r="C27" s="200"/>
      <c r="D27" s="81"/>
      <c r="E27" s="429">
        <v>6</v>
      </c>
      <c r="F27" s="81"/>
      <c r="G27" s="133">
        <v>4</v>
      </c>
      <c r="H27" s="471">
        <f>I27+J27</f>
        <v>144</v>
      </c>
      <c r="I27" s="410">
        <f t="shared" ref="I27:I31" si="9">W27+Y27+AA27+AC27+AE27+AG27</f>
        <v>38</v>
      </c>
      <c r="J27" s="253">
        <f>U27+V27+X27+Z27+AB27+AD27+AF27+AH27</f>
        <v>106</v>
      </c>
      <c r="K27" s="254">
        <f t="shared" ref="K27:K31" si="10">J27-L27</f>
        <v>106</v>
      </c>
      <c r="L27" s="208">
        <v>0</v>
      </c>
      <c r="M27" s="411">
        <f t="shared" ref="M27:M31" si="11">K27</f>
        <v>106</v>
      </c>
      <c r="N27" s="406"/>
      <c r="O27" s="45"/>
      <c r="P27" s="45"/>
      <c r="Q27" s="45"/>
      <c r="R27" s="45"/>
      <c r="S27" s="45"/>
      <c r="T27" s="45"/>
      <c r="U27" s="45"/>
      <c r="V27" s="45"/>
      <c r="W27" s="209">
        <v>10</v>
      </c>
      <c r="X27" s="198">
        <v>32</v>
      </c>
      <c r="Y27" s="198">
        <v>10</v>
      </c>
      <c r="Z27" s="210">
        <v>26</v>
      </c>
      <c r="AA27" s="198">
        <v>8</v>
      </c>
      <c r="AB27" s="198">
        <v>24</v>
      </c>
      <c r="AC27" s="198">
        <v>10</v>
      </c>
      <c r="AD27" s="198">
        <v>24</v>
      </c>
      <c r="AE27" s="197"/>
      <c r="AF27" s="174"/>
      <c r="AG27" s="174"/>
      <c r="AH27" s="175"/>
    </row>
    <row r="28" spans="1:39" s="48" customFormat="1" ht="15.75" thickBot="1" x14ac:dyDescent="0.25">
      <c r="A28" s="106" t="s">
        <v>233</v>
      </c>
      <c r="B28" s="107" t="s">
        <v>3</v>
      </c>
      <c r="C28" s="191"/>
      <c r="D28" s="81"/>
      <c r="E28" s="429">
        <v>6</v>
      </c>
      <c r="F28" s="81"/>
      <c r="G28" s="134"/>
      <c r="H28" s="460">
        <f>I28+J28</f>
        <v>72</v>
      </c>
      <c r="I28" s="410">
        <f t="shared" si="9"/>
        <v>12</v>
      </c>
      <c r="J28" s="253">
        <f>U28+V28+X28+Z28+AB28+AD28+AF28+AH28</f>
        <v>60</v>
      </c>
      <c r="K28" s="254">
        <f t="shared" si="10"/>
        <v>20</v>
      </c>
      <c r="L28" s="208">
        <v>40</v>
      </c>
      <c r="M28" s="411">
        <f t="shared" si="11"/>
        <v>20</v>
      </c>
      <c r="N28" s="406"/>
      <c r="O28" s="45"/>
      <c r="P28" s="45"/>
      <c r="Q28" s="45"/>
      <c r="R28" s="45"/>
      <c r="S28" s="197"/>
      <c r="T28" s="45"/>
      <c r="U28" s="45"/>
      <c r="V28" s="45"/>
      <c r="W28" s="209"/>
      <c r="X28" s="198"/>
      <c r="Y28" s="198"/>
      <c r="Z28" s="210"/>
      <c r="AA28" s="198">
        <v>6</v>
      </c>
      <c r="AB28" s="198">
        <v>24</v>
      </c>
      <c r="AC28" s="198">
        <v>6</v>
      </c>
      <c r="AD28" s="198">
        <v>36</v>
      </c>
      <c r="AE28" s="197"/>
      <c r="AF28" s="174"/>
      <c r="AG28" s="174"/>
      <c r="AH28" s="176"/>
    </row>
    <row r="29" spans="1:39" s="52" customFormat="1" ht="18" customHeight="1" thickBot="1" x14ac:dyDescent="0.25">
      <c r="A29" s="106" t="s">
        <v>234</v>
      </c>
      <c r="B29" s="107" t="s">
        <v>1</v>
      </c>
      <c r="C29" s="201"/>
      <c r="D29" s="82"/>
      <c r="E29" s="79" t="s">
        <v>245</v>
      </c>
      <c r="F29" s="82"/>
      <c r="G29" s="135"/>
      <c r="H29" s="572">
        <f>I29+J29</f>
        <v>144</v>
      </c>
      <c r="I29" s="410">
        <f t="shared" si="9"/>
        <v>38</v>
      </c>
      <c r="J29" s="253">
        <f t="shared" ref="J29:J31" si="12">U29+V29+X29+Z29+AB29+AD29+AF29+AH29</f>
        <v>106</v>
      </c>
      <c r="K29" s="474">
        <f t="shared" si="10"/>
        <v>98</v>
      </c>
      <c r="L29" s="208">
        <v>8</v>
      </c>
      <c r="M29" s="411">
        <f t="shared" si="11"/>
        <v>98</v>
      </c>
      <c r="N29" s="406"/>
      <c r="O29" s="211"/>
      <c r="P29" s="211"/>
      <c r="Q29" s="211"/>
      <c r="R29" s="211"/>
      <c r="S29" s="211"/>
      <c r="T29" s="211"/>
      <c r="U29" s="211"/>
      <c r="V29" s="211"/>
      <c r="W29" s="212">
        <v>10</v>
      </c>
      <c r="X29" s="213">
        <v>32</v>
      </c>
      <c r="Y29" s="213">
        <v>10</v>
      </c>
      <c r="Z29" s="210">
        <v>26</v>
      </c>
      <c r="AA29" s="213">
        <v>8</v>
      </c>
      <c r="AB29" s="213">
        <v>24</v>
      </c>
      <c r="AC29" s="213">
        <v>10</v>
      </c>
      <c r="AD29" s="213">
        <v>24</v>
      </c>
      <c r="AE29" s="214"/>
      <c r="AF29" s="214"/>
      <c r="AG29" s="177"/>
      <c r="AH29" s="178"/>
    </row>
    <row r="30" spans="1:39" s="52" customFormat="1" ht="18" customHeight="1" thickBot="1" x14ac:dyDescent="0.25">
      <c r="A30" s="106" t="s">
        <v>235</v>
      </c>
      <c r="B30" s="107" t="s">
        <v>266</v>
      </c>
      <c r="C30" s="201"/>
      <c r="D30" s="82"/>
      <c r="E30" s="500">
        <v>4</v>
      </c>
      <c r="F30" s="82"/>
      <c r="G30" s="135"/>
      <c r="H30" s="460">
        <f t="shared" ref="H30:H31" si="13">I30+J30</f>
        <v>36</v>
      </c>
      <c r="I30" s="410">
        <f t="shared" si="9"/>
        <v>6</v>
      </c>
      <c r="J30" s="472">
        <f t="shared" si="12"/>
        <v>30</v>
      </c>
      <c r="K30" s="474">
        <f t="shared" si="10"/>
        <v>20</v>
      </c>
      <c r="L30" s="473">
        <v>10</v>
      </c>
      <c r="M30" s="411">
        <f t="shared" si="11"/>
        <v>20</v>
      </c>
      <c r="N30" s="406"/>
      <c r="O30" s="211"/>
      <c r="P30" s="211"/>
      <c r="Q30" s="211"/>
      <c r="R30" s="211"/>
      <c r="S30" s="211"/>
      <c r="T30" s="211"/>
      <c r="U30" s="211"/>
      <c r="V30" s="211"/>
      <c r="W30" s="212"/>
      <c r="X30" s="213"/>
      <c r="Y30" s="213">
        <v>6</v>
      </c>
      <c r="Z30" s="213">
        <v>30</v>
      </c>
      <c r="AA30" s="213"/>
      <c r="AB30" s="213"/>
      <c r="AC30" s="213"/>
      <c r="AD30" s="213"/>
      <c r="AE30" s="214"/>
      <c r="AF30" s="214"/>
      <c r="AG30" s="214"/>
      <c r="AH30" s="215"/>
    </row>
    <row r="31" spans="1:39" s="52" customFormat="1" ht="20.25" customHeight="1" thickBot="1" x14ac:dyDescent="0.25">
      <c r="A31" s="106" t="s">
        <v>275</v>
      </c>
      <c r="B31" s="547" t="s">
        <v>276</v>
      </c>
      <c r="C31" s="202"/>
      <c r="D31" s="203"/>
      <c r="E31" s="501">
        <v>4</v>
      </c>
      <c r="F31" s="203"/>
      <c r="G31" s="204"/>
      <c r="H31" s="573">
        <f t="shared" si="13"/>
        <v>36</v>
      </c>
      <c r="I31" s="412">
        <f t="shared" si="9"/>
        <v>6</v>
      </c>
      <c r="J31" s="280">
        <f t="shared" si="12"/>
        <v>30</v>
      </c>
      <c r="K31" s="474">
        <f t="shared" si="10"/>
        <v>15</v>
      </c>
      <c r="L31" s="216">
        <v>15</v>
      </c>
      <c r="M31" s="413">
        <f t="shared" si="11"/>
        <v>15</v>
      </c>
      <c r="N31" s="296"/>
      <c r="O31" s="217"/>
      <c r="P31" s="217"/>
      <c r="Q31" s="216"/>
      <c r="R31" s="216"/>
      <c r="S31" s="216"/>
      <c r="T31" s="216"/>
      <c r="U31" s="216"/>
      <c r="V31" s="216"/>
      <c r="W31" s="216"/>
      <c r="X31" s="216"/>
      <c r="Y31" s="216">
        <v>6</v>
      </c>
      <c r="Z31" s="216">
        <v>30</v>
      </c>
      <c r="AA31" s="216"/>
      <c r="AB31" s="216"/>
      <c r="AC31" s="216"/>
      <c r="AD31" s="216"/>
      <c r="AE31" s="216"/>
      <c r="AF31" s="216"/>
      <c r="AG31" s="216"/>
      <c r="AH31" s="218"/>
    </row>
    <row r="32" spans="1:39" s="48" customFormat="1" ht="18" customHeight="1" thickBot="1" x14ac:dyDescent="0.25">
      <c r="A32" s="173" t="s">
        <v>53</v>
      </c>
      <c r="B32" s="158" t="s">
        <v>181</v>
      </c>
      <c r="C32" s="131">
        <v>5</v>
      </c>
      <c r="D32" s="132"/>
      <c r="E32" s="131">
        <v>8</v>
      </c>
      <c r="F32" s="131"/>
      <c r="G32" s="272"/>
      <c r="H32" s="451">
        <f>H33+H34+H35+H36+H37+H38+H39+H40+H41+H42+H43+H44</f>
        <v>792</v>
      </c>
      <c r="I32" s="435">
        <f t="shared" ref="I32:T32" si="14">I33+I34+I35+I36+I37+I38+I39+I40+I41+I42+I43+I44</f>
        <v>70</v>
      </c>
      <c r="J32" s="435">
        <f t="shared" si="14"/>
        <v>668</v>
      </c>
      <c r="K32" s="435">
        <f t="shared" si="14"/>
        <v>356</v>
      </c>
      <c r="L32" s="435">
        <f t="shared" si="14"/>
        <v>316</v>
      </c>
      <c r="M32" s="435">
        <f t="shared" si="14"/>
        <v>356</v>
      </c>
      <c r="N32" s="435">
        <f t="shared" si="14"/>
        <v>0</v>
      </c>
      <c r="O32" s="435">
        <f t="shared" si="14"/>
        <v>0</v>
      </c>
      <c r="P32" s="435">
        <f t="shared" si="14"/>
        <v>0</v>
      </c>
      <c r="Q32" s="435">
        <f t="shared" si="14"/>
        <v>8</v>
      </c>
      <c r="R32" s="435">
        <f t="shared" si="14"/>
        <v>16</v>
      </c>
      <c r="S32" s="435">
        <f t="shared" si="14"/>
        <v>30</v>
      </c>
      <c r="T32" s="435">
        <f t="shared" si="14"/>
        <v>0</v>
      </c>
      <c r="U32" s="435">
        <f>U33+U34+U35+U36+U37+U38+U39+U40+U41+U42+U43+U44</f>
        <v>34</v>
      </c>
      <c r="V32" s="435">
        <f t="shared" ref="V32:AH32" si="15">V33+V34+V35+V36+V37+V38+V39+V40+V41+V42+V43+V44</f>
        <v>38</v>
      </c>
      <c r="W32" s="435">
        <f t="shared" si="15"/>
        <v>40</v>
      </c>
      <c r="X32" s="435">
        <f t="shared" si="15"/>
        <v>296</v>
      </c>
      <c r="Y32" s="435">
        <f t="shared" si="15"/>
        <v>12</v>
      </c>
      <c r="Z32" s="435">
        <f t="shared" si="15"/>
        <v>88</v>
      </c>
      <c r="AA32" s="435">
        <f t="shared" si="15"/>
        <v>8</v>
      </c>
      <c r="AB32" s="435">
        <f t="shared" si="15"/>
        <v>82</v>
      </c>
      <c r="AC32" s="435">
        <f t="shared" si="15"/>
        <v>6</v>
      </c>
      <c r="AD32" s="435">
        <f t="shared" si="15"/>
        <v>92</v>
      </c>
      <c r="AE32" s="435">
        <f t="shared" si="15"/>
        <v>4</v>
      </c>
      <c r="AF32" s="435">
        <f t="shared" si="15"/>
        <v>38</v>
      </c>
      <c r="AG32" s="435">
        <f t="shared" si="15"/>
        <v>0</v>
      </c>
      <c r="AH32" s="435">
        <f t="shared" si="15"/>
        <v>0</v>
      </c>
    </row>
    <row r="33" spans="1:34" s="54" customFormat="1" ht="18" customHeight="1" thickBot="1" x14ac:dyDescent="0.3">
      <c r="A33" s="179" t="s">
        <v>54</v>
      </c>
      <c r="B33" s="182" t="s">
        <v>183</v>
      </c>
      <c r="C33" s="452"/>
      <c r="D33" s="185"/>
      <c r="E33" s="186">
        <v>2</v>
      </c>
      <c r="F33" s="187"/>
      <c r="G33" s="188"/>
      <c r="H33" s="461">
        <f>I33+J33+Q33+R33+S33</f>
        <v>72</v>
      </c>
      <c r="I33" s="566">
        <f>W33+Y33+AA33+AC33+AE33+AG33</f>
        <v>0</v>
      </c>
      <c r="J33" s="205">
        <f>U33+V33+X33+Z33+AB33+AD33+AF33+AH33</f>
        <v>72</v>
      </c>
      <c r="K33" s="567">
        <f>J33-L33</f>
        <v>32</v>
      </c>
      <c r="L33" s="206">
        <v>40</v>
      </c>
      <c r="M33" s="567">
        <f>K33</f>
        <v>32</v>
      </c>
      <c r="N33" s="568"/>
      <c r="O33" s="288"/>
      <c r="P33" s="288"/>
      <c r="Q33" s="288"/>
      <c r="R33" s="288"/>
      <c r="S33" s="289"/>
      <c r="T33" s="288"/>
      <c r="U33" s="288">
        <v>34</v>
      </c>
      <c r="V33" s="288">
        <v>38</v>
      </c>
      <c r="W33" s="289"/>
      <c r="X33" s="289"/>
      <c r="Y33" s="289"/>
      <c r="Z33" s="207"/>
      <c r="AA33" s="289"/>
      <c r="AB33" s="289"/>
      <c r="AC33" s="289"/>
      <c r="AD33" s="290"/>
      <c r="AE33" s="291"/>
      <c r="AF33" s="291"/>
      <c r="AG33" s="187"/>
      <c r="AH33" s="190"/>
    </row>
    <row r="34" spans="1:34" s="48" customFormat="1" ht="18" customHeight="1" thickBot="1" x14ac:dyDescent="0.3">
      <c r="A34" s="179" t="s">
        <v>74</v>
      </c>
      <c r="B34" s="183" t="s">
        <v>185</v>
      </c>
      <c r="C34" s="453"/>
      <c r="D34" s="127"/>
      <c r="E34" s="424">
        <v>3</v>
      </c>
      <c r="F34" s="130"/>
      <c r="G34" s="136"/>
      <c r="H34" s="461">
        <f t="shared" ref="H34:H44" si="16">I34+J34+Q34+R34+S34</f>
        <v>72</v>
      </c>
      <c r="I34" s="569">
        <f t="shared" ref="I34:I44" si="17">W34+Y34+AA34+AC34+AE34+AG34</f>
        <v>8</v>
      </c>
      <c r="J34" s="436">
        <f t="shared" ref="J34:J44" si="18">U34+V34+X34+Z34+AB34+AD34+AF34+AH34</f>
        <v>64</v>
      </c>
      <c r="K34" s="274">
        <v>36</v>
      </c>
      <c r="L34" s="208">
        <v>28</v>
      </c>
      <c r="M34" s="274">
        <f>K34</f>
        <v>36</v>
      </c>
      <c r="N34" s="554"/>
      <c r="O34" s="554"/>
      <c r="P34" s="554"/>
      <c r="Q34" s="553"/>
      <c r="R34" s="553"/>
      <c r="S34" s="553"/>
      <c r="T34" s="554"/>
      <c r="U34" s="554"/>
      <c r="V34" s="554"/>
      <c r="W34" s="553">
        <v>8</v>
      </c>
      <c r="X34" s="553">
        <v>64</v>
      </c>
      <c r="Y34" s="553"/>
      <c r="Z34" s="221"/>
      <c r="AA34" s="553"/>
      <c r="AB34" s="142"/>
      <c r="AC34" s="142"/>
      <c r="AD34" s="142"/>
      <c r="AE34" s="84"/>
      <c r="AF34" s="84"/>
      <c r="AG34" s="130"/>
      <c r="AH34" s="85"/>
    </row>
    <row r="35" spans="1:34" s="48" customFormat="1" ht="15.75" customHeight="1" thickBot="1" x14ac:dyDescent="0.3">
      <c r="A35" s="180" t="s">
        <v>75</v>
      </c>
      <c r="B35" s="183" t="s">
        <v>184</v>
      </c>
      <c r="C35" s="454"/>
      <c r="D35" s="86"/>
      <c r="E35" s="430">
        <v>3</v>
      </c>
      <c r="F35" s="84"/>
      <c r="G35" s="134"/>
      <c r="H35" s="461">
        <f t="shared" si="16"/>
        <v>54</v>
      </c>
      <c r="I35" s="569">
        <f t="shared" si="17"/>
        <v>6</v>
      </c>
      <c r="J35" s="436">
        <f t="shared" si="18"/>
        <v>48</v>
      </c>
      <c r="K35" s="274">
        <v>8</v>
      </c>
      <c r="L35" s="208">
        <v>40</v>
      </c>
      <c r="M35" s="274">
        <f t="shared" ref="M35:M44" si="19">K35</f>
        <v>8</v>
      </c>
      <c r="N35" s="554"/>
      <c r="O35" s="554"/>
      <c r="P35" s="554"/>
      <c r="Q35" s="554"/>
      <c r="R35" s="554"/>
      <c r="S35" s="554"/>
      <c r="T35" s="554"/>
      <c r="U35" s="554"/>
      <c r="V35" s="554"/>
      <c r="W35" s="553">
        <v>6</v>
      </c>
      <c r="X35" s="553">
        <v>48</v>
      </c>
      <c r="Y35" s="553"/>
      <c r="Z35" s="221"/>
      <c r="AA35" s="142"/>
      <c r="AB35" s="142"/>
      <c r="AC35" s="142"/>
      <c r="AD35" s="142"/>
      <c r="AE35" s="84"/>
      <c r="AF35" s="84"/>
      <c r="AG35" s="84"/>
      <c r="AH35" s="85"/>
    </row>
    <row r="36" spans="1:34" s="48" customFormat="1" ht="30" customHeight="1" thickBot="1" x14ac:dyDescent="0.3">
      <c r="A36" s="181" t="s">
        <v>76</v>
      </c>
      <c r="B36" s="184" t="s">
        <v>267</v>
      </c>
      <c r="C36" s="454"/>
      <c r="D36" s="86"/>
      <c r="E36" s="430">
        <v>3</v>
      </c>
      <c r="F36" s="84"/>
      <c r="G36" s="134"/>
      <c r="H36" s="461">
        <f t="shared" si="16"/>
        <v>54</v>
      </c>
      <c r="I36" s="569">
        <f t="shared" si="17"/>
        <v>6</v>
      </c>
      <c r="J36" s="436">
        <f t="shared" si="18"/>
        <v>48</v>
      </c>
      <c r="K36" s="274">
        <v>16</v>
      </c>
      <c r="L36" s="208">
        <v>32</v>
      </c>
      <c r="M36" s="274">
        <f t="shared" si="19"/>
        <v>16</v>
      </c>
      <c r="N36" s="174"/>
      <c r="O36" s="174"/>
      <c r="P36" s="174"/>
      <c r="Q36" s="174"/>
      <c r="R36" s="174"/>
      <c r="S36" s="174"/>
      <c r="T36" s="174"/>
      <c r="U36" s="174"/>
      <c r="V36" s="174"/>
      <c r="W36" s="553">
        <v>6</v>
      </c>
      <c r="X36" s="553">
        <v>48</v>
      </c>
      <c r="Y36" s="553"/>
      <c r="Z36" s="221"/>
      <c r="AA36" s="553"/>
      <c r="AB36" s="553"/>
      <c r="AC36" s="142"/>
      <c r="AD36" s="142"/>
      <c r="AE36" s="84"/>
      <c r="AF36" s="84"/>
      <c r="AG36" s="84"/>
      <c r="AH36" s="85"/>
    </row>
    <row r="37" spans="1:34" s="48" customFormat="1" ht="31.5" customHeight="1" thickBot="1" x14ac:dyDescent="0.3">
      <c r="A37" s="180" t="s">
        <v>77</v>
      </c>
      <c r="B37" s="184" t="s">
        <v>268</v>
      </c>
      <c r="C37" s="454"/>
      <c r="D37" s="79"/>
      <c r="E37" s="430">
        <v>3</v>
      </c>
      <c r="F37" s="79"/>
      <c r="G37" s="138"/>
      <c r="H37" s="461">
        <f t="shared" si="16"/>
        <v>68</v>
      </c>
      <c r="I37" s="569">
        <f t="shared" si="17"/>
        <v>8</v>
      </c>
      <c r="J37" s="436">
        <f t="shared" si="18"/>
        <v>60</v>
      </c>
      <c r="K37" s="274">
        <v>40</v>
      </c>
      <c r="L37" s="220">
        <v>24</v>
      </c>
      <c r="M37" s="274">
        <f t="shared" si="19"/>
        <v>40</v>
      </c>
      <c r="N37" s="553"/>
      <c r="O37" s="553"/>
      <c r="P37" s="553"/>
      <c r="Q37" s="554"/>
      <c r="R37" s="554"/>
      <c r="S37" s="554"/>
      <c r="T37" s="553"/>
      <c r="U37" s="553"/>
      <c r="V37" s="553"/>
      <c r="W37" s="554">
        <v>8</v>
      </c>
      <c r="X37" s="554">
        <v>60</v>
      </c>
      <c r="Y37" s="553"/>
      <c r="Z37" s="294"/>
      <c r="AA37" s="553"/>
      <c r="AB37" s="553"/>
      <c r="AC37" s="553"/>
      <c r="AD37" s="553"/>
      <c r="AE37" s="79"/>
      <c r="AF37" s="79"/>
      <c r="AG37" s="126"/>
      <c r="AH37" s="434"/>
    </row>
    <row r="38" spans="1:34" s="48" customFormat="1" ht="21.75" customHeight="1" thickBot="1" x14ac:dyDescent="0.3">
      <c r="A38" s="180" t="s">
        <v>78</v>
      </c>
      <c r="B38" s="184" t="s">
        <v>269</v>
      </c>
      <c r="C38" s="455">
        <v>4</v>
      </c>
      <c r="D38" s="79"/>
      <c r="E38" s="79"/>
      <c r="F38" s="79"/>
      <c r="G38" s="138"/>
      <c r="H38" s="461">
        <f t="shared" si="16"/>
        <v>101</v>
      </c>
      <c r="I38" s="569">
        <f t="shared" si="17"/>
        <v>12</v>
      </c>
      <c r="J38" s="436">
        <f t="shared" si="18"/>
        <v>80</v>
      </c>
      <c r="K38" s="437">
        <v>54</v>
      </c>
      <c r="L38" s="269">
        <v>26</v>
      </c>
      <c r="M38" s="274">
        <f>K38</f>
        <v>54</v>
      </c>
      <c r="N38" s="553"/>
      <c r="O38" s="553"/>
      <c r="P38" s="553"/>
      <c r="Q38" s="421">
        <v>1</v>
      </c>
      <c r="R38" s="421">
        <v>2</v>
      </c>
      <c r="S38" s="421">
        <v>6</v>
      </c>
      <c r="T38" s="553"/>
      <c r="U38" s="553"/>
      <c r="V38" s="553"/>
      <c r="W38" s="554">
        <v>4</v>
      </c>
      <c r="X38" s="554">
        <v>18</v>
      </c>
      <c r="Y38" s="553">
        <v>8</v>
      </c>
      <c r="Z38" s="478">
        <v>62</v>
      </c>
      <c r="AA38" s="553"/>
      <c r="AB38" s="553"/>
      <c r="AC38" s="142"/>
      <c r="AD38" s="142"/>
      <c r="AE38" s="79"/>
      <c r="AF38" s="79"/>
      <c r="AG38" s="79"/>
      <c r="AH38" s="87"/>
    </row>
    <row r="39" spans="1:34" s="48" customFormat="1" ht="21.75" customHeight="1" thickBot="1" x14ac:dyDescent="0.3">
      <c r="A39" s="180" t="s">
        <v>79</v>
      </c>
      <c r="B39" s="521" t="s">
        <v>270</v>
      </c>
      <c r="C39" s="511">
        <v>6</v>
      </c>
      <c r="D39" s="79"/>
      <c r="E39" s="79"/>
      <c r="F39" s="79"/>
      <c r="G39" s="138"/>
      <c r="H39" s="461">
        <f t="shared" si="16"/>
        <v>48</v>
      </c>
      <c r="I39" s="569">
        <f t="shared" si="17"/>
        <v>2</v>
      </c>
      <c r="J39" s="436">
        <f t="shared" si="18"/>
        <v>34</v>
      </c>
      <c r="K39" s="274">
        <f t="shared" ref="K39:K44" si="20">J39-L39</f>
        <v>10</v>
      </c>
      <c r="L39" s="220">
        <v>24</v>
      </c>
      <c r="M39" s="274">
        <f t="shared" si="19"/>
        <v>10</v>
      </c>
      <c r="N39" s="553"/>
      <c r="O39" s="553"/>
      <c r="P39" s="553"/>
      <c r="Q39" s="421">
        <v>2</v>
      </c>
      <c r="R39" s="421">
        <v>4</v>
      </c>
      <c r="S39" s="421">
        <v>6</v>
      </c>
      <c r="T39" s="553"/>
      <c r="U39" s="553"/>
      <c r="V39" s="553"/>
      <c r="W39" s="553"/>
      <c r="X39" s="553"/>
      <c r="Y39" s="553"/>
      <c r="Z39" s="478"/>
      <c r="AA39" s="553"/>
      <c r="AB39" s="553"/>
      <c r="AC39" s="553">
        <v>2</v>
      </c>
      <c r="AD39" s="553">
        <v>34</v>
      </c>
      <c r="AE39" s="79"/>
      <c r="AF39" s="79"/>
      <c r="AG39" s="79"/>
      <c r="AH39" s="87"/>
    </row>
    <row r="40" spans="1:34" s="48" customFormat="1" ht="30" customHeight="1" thickBot="1" x14ac:dyDescent="0.3">
      <c r="A40" s="180" t="s">
        <v>80</v>
      </c>
      <c r="B40" s="184" t="s">
        <v>271</v>
      </c>
      <c r="C40" s="455">
        <v>4</v>
      </c>
      <c r="D40" s="79"/>
      <c r="E40" s="79"/>
      <c r="F40" s="79"/>
      <c r="G40" s="138"/>
      <c r="H40" s="461">
        <f t="shared" si="16"/>
        <v>69</v>
      </c>
      <c r="I40" s="569">
        <f t="shared" si="17"/>
        <v>8</v>
      </c>
      <c r="J40" s="436">
        <f t="shared" si="18"/>
        <v>52</v>
      </c>
      <c r="K40" s="274">
        <v>36</v>
      </c>
      <c r="L40" s="220">
        <v>16</v>
      </c>
      <c r="M40" s="274">
        <f t="shared" si="19"/>
        <v>36</v>
      </c>
      <c r="N40" s="553"/>
      <c r="O40" s="553"/>
      <c r="P40" s="553"/>
      <c r="Q40" s="421">
        <v>1</v>
      </c>
      <c r="R40" s="421">
        <v>2</v>
      </c>
      <c r="S40" s="421">
        <v>6</v>
      </c>
      <c r="T40" s="553"/>
      <c r="U40" s="553"/>
      <c r="V40" s="553"/>
      <c r="W40" s="553">
        <v>4</v>
      </c>
      <c r="X40" s="553">
        <v>26</v>
      </c>
      <c r="Y40" s="553">
        <v>4</v>
      </c>
      <c r="Z40" s="478">
        <v>26</v>
      </c>
      <c r="AA40" s="553"/>
      <c r="AB40" s="553"/>
      <c r="AC40" s="142"/>
      <c r="AD40" s="142"/>
      <c r="AE40" s="79"/>
      <c r="AF40" s="79"/>
      <c r="AG40" s="79"/>
      <c r="AH40" s="88"/>
    </row>
    <row r="41" spans="1:34" s="48" customFormat="1" ht="21.75" customHeight="1" thickBot="1" x14ac:dyDescent="0.3">
      <c r="A41" s="548" t="s">
        <v>301</v>
      </c>
      <c r="B41" s="549" t="s">
        <v>279</v>
      </c>
      <c r="C41" s="504">
        <v>5</v>
      </c>
      <c r="D41" s="79"/>
      <c r="E41" s="84"/>
      <c r="F41" s="79"/>
      <c r="G41" s="138"/>
      <c r="H41" s="461">
        <f t="shared" si="16"/>
        <v>78</v>
      </c>
      <c r="I41" s="569">
        <f t="shared" si="17"/>
        <v>4</v>
      </c>
      <c r="J41" s="436">
        <f t="shared" si="18"/>
        <v>62</v>
      </c>
      <c r="K41" s="274">
        <f>J41-L41</f>
        <v>36</v>
      </c>
      <c r="L41" s="220">
        <v>26</v>
      </c>
      <c r="M41" s="274">
        <f t="shared" si="19"/>
        <v>36</v>
      </c>
      <c r="N41" s="553"/>
      <c r="O41" s="553"/>
      <c r="P41" s="553"/>
      <c r="Q41" s="421">
        <v>2</v>
      </c>
      <c r="R41" s="421">
        <v>4</v>
      </c>
      <c r="S41" s="505">
        <v>6</v>
      </c>
      <c r="T41" s="553"/>
      <c r="U41" s="553"/>
      <c r="V41" s="553"/>
      <c r="W41" s="553"/>
      <c r="X41" s="553"/>
      <c r="Y41" s="553"/>
      <c r="Z41" s="221"/>
      <c r="AA41" s="554">
        <v>4</v>
      </c>
      <c r="AB41" s="554">
        <v>62</v>
      </c>
      <c r="AC41" s="553"/>
      <c r="AD41" s="553"/>
      <c r="AE41" s="553"/>
      <c r="AF41" s="79"/>
      <c r="AG41" s="79"/>
      <c r="AH41" s="88"/>
    </row>
    <row r="42" spans="1:34" s="48" customFormat="1" ht="44.45" customHeight="1" thickBot="1" x14ac:dyDescent="0.3">
      <c r="A42" s="548" t="s">
        <v>280</v>
      </c>
      <c r="B42" s="550" t="s">
        <v>281</v>
      </c>
      <c r="C42" s="139"/>
      <c r="D42" s="79"/>
      <c r="E42" s="513">
        <v>6</v>
      </c>
      <c r="F42" s="79"/>
      <c r="G42" s="138"/>
      <c r="H42" s="461">
        <f t="shared" si="16"/>
        <v>86</v>
      </c>
      <c r="I42" s="569">
        <f t="shared" si="17"/>
        <v>8</v>
      </c>
      <c r="J42" s="436">
        <f t="shared" si="18"/>
        <v>78</v>
      </c>
      <c r="K42" s="274">
        <f t="shared" si="20"/>
        <v>56</v>
      </c>
      <c r="L42" s="220">
        <v>22</v>
      </c>
      <c r="M42" s="274">
        <f t="shared" si="19"/>
        <v>56</v>
      </c>
      <c r="N42" s="553"/>
      <c r="O42" s="553"/>
      <c r="P42" s="553"/>
      <c r="Q42" s="553"/>
      <c r="R42" s="553"/>
      <c r="S42" s="151"/>
      <c r="T42" s="553"/>
      <c r="U42" s="553"/>
      <c r="V42" s="553"/>
      <c r="W42" s="553"/>
      <c r="X42" s="553"/>
      <c r="Y42" s="553"/>
      <c r="Z42" s="221"/>
      <c r="AA42" s="553">
        <v>4</v>
      </c>
      <c r="AB42" s="553">
        <v>20</v>
      </c>
      <c r="AC42" s="553">
        <v>4</v>
      </c>
      <c r="AD42" s="553">
        <v>58</v>
      </c>
      <c r="AE42" s="79"/>
      <c r="AF42" s="79"/>
      <c r="AG42" s="79"/>
      <c r="AH42" s="88"/>
    </row>
    <row r="43" spans="1:34" s="48" customFormat="1" ht="32.1" customHeight="1" thickBot="1" x14ac:dyDescent="0.3">
      <c r="A43" s="548" t="s">
        <v>282</v>
      </c>
      <c r="B43" s="550" t="s">
        <v>283</v>
      </c>
      <c r="C43" s="516">
        <v>7</v>
      </c>
      <c r="D43" s="79"/>
      <c r="E43" s="84"/>
      <c r="F43" s="79"/>
      <c r="G43" s="138"/>
      <c r="H43" s="461">
        <f t="shared" si="16"/>
        <v>54</v>
      </c>
      <c r="I43" s="569">
        <f t="shared" si="17"/>
        <v>4</v>
      </c>
      <c r="J43" s="436">
        <f t="shared" si="18"/>
        <v>38</v>
      </c>
      <c r="K43" s="274">
        <f t="shared" si="20"/>
        <v>22</v>
      </c>
      <c r="L43" s="220">
        <v>16</v>
      </c>
      <c r="M43" s="274">
        <f t="shared" si="19"/>
        <v>22</v>
      </c>
      <c r="N43" s="553"/>
      <c r="O43" s="553"/>
      <c r="P43" s="553"/>
      <c r="Q43" s="421">
        <v>2</v>
      </c>
      <c r="R43" s="421">
        <v>4</v>
      </c>
      <c r="S43" s="505">
        <v>6</v>
      </c>
      <c r="T43" s="553"/>
      <c r="U43" s="553"/>
      <c r="V43" s="553"/>
      <c r="W43" s="553"/>
      <c r="X43" s="553"/>
      <c r="Y43" s="553"/>
      <c r="Z43" s="221"/>
      <c r="AA43" s="553"/>
      <c r="AB43" s="553"/>
      <c r="AC43" s="553"/>
      <c r="AD43" s="553"/>
      <c r="AE43" s="553">
        <v>4</v>
      </c>
      <c r="AF43" s="553">
        <v>38</v>
      </c>
      <c r="AG43" s="79"/>
      <c r="AH43" s="88"/>
    </row>
    <row r="44" spans="1:34" s="48" customFormat="1" ht="18" customHeight="1" thickBot="1" x14ac:dyDescent="0.3">
      <c r="A44" s="551" t="s">
        <v>284</v>
      </c>
      <c r="B44" s="552" t="s">
        <v>316</v>
      </c>
      <c r="C44" s="196"/>
      <c r="D44" s="195"/>
      <c r="E44" s="425">
        <v>3</v>
      </c>
      <c r="F44" s="195"/>
      <c r="G44" s="273"/>
      <c r="H44" s="461">
        <f t="shared" si="16"/>
        <v>36</v>
      </c>
      <c r="I44" s="438">
        <f t="shared" si="17"/>
        <v>4</v>
      </c>
      <c r="J44" s="570">
        <f t="shared" si="18"/>
        <v>32</v>
      </c>
      <c r="K44" s="281">
        <f t="shared" si="20"/>
        <v>10</v>
      </c>
      <c r="L44" s="282">
        <v>22</v>
      </c>
      <c r="M44" s="281">
        <f t="shared" si="19"/>
        <v>10</v>
      </c>
      <c r="N44" s="286"/>
      <c r="O44" s="283"/>
      <c r="P44" s="283"/>
      <c r="Q44" s="283"/>
      <c r="R44" s="283"/>
      <c r="S44" s="284"/>
      <c r="T44" s="283"/>
      <c r="U44" s="283"/>
      <c r="V44" s="283"/>
      <c r="W44" s="283">
        <v>4</v>
      </c>
      <c r="X44" s="283">
        <v>32</v>
      </c>
      <c r="Y44" s="283"/>
      <c r="Z44" s="285"/>
      <c r="AA44" s="283"/>
      <c r="AB44" s="286"/>
      <c r="AC44" s="286"/>
      <c r="AD44" s="286"/>
      <c r="AE44" s="286"/>
      <c r="AF44" s="283"/>
      <c r="AG44" s="283"/>
      <c r="AH44" s="287"/>
    </row>
    <row r="45" spans="1:34" s="48" customFormat="1" ht="21" customHeight="1" thickBot="1" x14ac:dyDescent="0.25">
      <c r="A45" s="275" t="s">
        <v>55</v>
      </c>
      <c r="B45" s="276" t="s">
        <v>182</v>
      </c>
      <c r="C45" s="277">
        <f>C46+C52+C57+C62+C67</f>
        <v>7</v>
      </c>
      <c r="D45" s="277">
        <f t="shared" ref="D45:G45" si="21">D46+D52+D57+D62+D67</f>
        <v>0</v>
      </c>
      <c r="E45" s="277">
        <f t="shared" si="21"/>
        <v>20</v>
      </c>
      <c r="F45" s="277">
        <f t="shared" si="21"/>
        <v>4</v>
      </c>
      <c r="G45" s="277">
        <f t="shared" si="21"/>
        <v>1</v>
      </c>
      <c r="H45" s="479">
        <f>H46+H52+H57+H62+H67+H73+H78+H83</f>
        <v>2970</v>
      </c>
      <c r="I45" s="278">
        <f t="shared" ref="I45:AH45" si="22">I46+I52+I57+I62+I67+I73+I78+I83</f>
        <v>68</v>
      </c>
      <c r="J45" s="278">
        <f t="shared" si="22"/>
        <v>976</v>
      </c>
      <c r="K45" s="278">
        <f t="shared" si="22"/>
        <v>562</v>
      </c>
      <c r="L45" s="445">
        <f t="shared" si="22"/>
        <v>414</v>
      </c>
      <c r="M45" s="447">
        <f t="shared" si="22"/>
        <v>544</v>
      </c>
      <c r="N45" s="447">
        <f t="shared" si="22"/>
        <v>100</v>
      </c>
      <c r="O45" s="446">
        <f t="shared" si="22"/>
        <v>792</v>
      </c>
      <c r="P45" s="278">
        <f t="shared" si="22"/>
        <v>1008</v>
      </c>
      <c r="Q45" s="278">
        <f t="shared" si="22"/>
        <v>20</v>
      </c>
      <c r="R45" s="278">
        <f t="shared" si="22"/>
        <v>40</v>
      </c>
      <c r="S45" s="278">
        <f t="shared" si="22"/>
        <v>66</v>
      </c>
      <c r="T45" s="278">
        <f t="shared" si="22"/>
        <v>0</v>
      </c>
      <c r="U45" s="278">
        <f t="shared" si="22"/>
        <v>0</v>
      </c>
      <c r="V45" s="278">
        <f>V46+V52+V57+V62+V67+V73+V78+V83</f>
        <v>0</v>
      </c>
      <c r="W45" s="278">
        <f t="shared" si="22"/>
        <v>4</v>
      </c>
      <c r="X45" s="278">
        <f t="shared" si="22"/>
        <v>100</v>
      </c>
      <c r="Y45" s="278">
        <f t="shared" si="22"/>
        <v>12</v>
      </c>
      <c r="Z45" s="448">
        <f>Z46+Z52+Z57+Z62+Z67+Z73+Z78+Z83</f>
        <v>534</v>
      </c>
      <c r="AA45" s="278">
        <f t="shared" si="22"/>
        <v>8</v>
      </c>
      <c r="AB45" s="278">
        <f t="shared" si="22"/>
        <v>384</v>
      </c>
      <c r="AC45" s="278">
        <f t="shared" si="22"/>
        <v>18</v>
      </c>
      <c r="AD45" s="278">
        <f t="shared" si="22"/>
        <v>638</v>
      </c>
      <c r="AE45" s="278">
        <f t="shared" si="22"/>
        <v>16</v>
      </c>
      <c r="AF45" s="278">
        <f t="shared" si="22"/>
        <v>518</v>
      </c>
      <c r="AG45" s="278">
        <f t="shared" si="22"/>
        <v>10</v>
      </c>
      <c r="AH45" s="279">
        <f t="shared" si="22"/>
        <v>602</v>
      </c>
    </row>
    <row r="46" spans="1:34" s="48" customFormat="1" ht="46.5" customHeight="1" thickBot="1" x14ac:dyDescent="0.3">
      <c r="A46" s="364" t="s">
        <v>81</v>
      </c>
      <c r="B46" s="561" t="s">
        <v>272</v>
      </c>
      <c r="C46" s="562">
        <v>1</v>
      </c>
      <c r="D46" s="234"/>
      <c r="E46" s="234">
        <v>4</v>
      </c>
      <c r="F46" s="234">
        <v>2</v>
      </c>
      <c r="G46" s="414">
        <v>1</v>
      </c>
      <c r="H46" s="451">
        <f>H47+H48+H49+H50+H51</f>
        <v>522</v>
      </c>
      <c r="I46" s="563">
        <f t="shared" ref="I46:AH46" si="23">I47+I48+I49+I50+I51</f>
        <v>16</v>
      </c>
      <c r="J46" s="240">
        <f t="shared" si="23"/>
        <v>242</v>
      </c>
      <c r="K46" s="240">
        <f t="shared" si="23"/>
        <v>140</v>
      </c>
      <c r="L46" s="240">
        <f t="shared" si="23"/>
        <v>102</v>
      </c>
      <c r="M46" s="240">
        <f>M47+M48+M49+M50+M51</f>
        <v>140</v>
      </c>
      <c r="N46" s="240">
        <f t="shared" si="23"/>
        <v>40</v>
      </c>
      <c r="O46" s="240">
        <f t="shared" si="23"/>
        <v>108</v>
      </c>
      <c r="P46" s="240">
        <f t="shared" si="23"/>
        <v>144</v>
      </c>
      <c r="Q46" s="240">
        <f t="shared" si="23"/>
        <v>2</v>
      </c>
      <c r="R46" s="240">
        <f t="shared" si="23"/>
        <v>4</v>
      </c>
      <c r="S46" s="240">
        <f t="shared" si="23"/>
        <v>6</v>
      </c>
      <c r="T46" s="240">
        <f t="shared" si="23"/>
        <v>0</v>
      </c>
      <c r="U46" s="240">
        <f>U47+U48+U49+U50+U51</f>
        <v>0</v>
      </c>
      <c r="V46" s="240">
        <f t="shared" si="23"/>
        <v>0</v>
      </c>
      <c r="W46" s="240">
        <f t="shared" si="23"/>
        <v>0</v>
      </c>
      <c r="X46" s="240">
        <f t="shared" si="23"/>
        <v>0</v>
      </c>
      <c r="Y46" s="240">
        <f t="shared" si="23"/>
        <v>0</v>
      </c>
      <c r="Z46" s="240">
        <f t="shared" si="23"/>
        <v>0</v>
      </c>
      <c r="AA46" s="240">
        <f t="shared" si="23"/>
        <v>0</v>
      </c>
      <c r="AB46" s="240">
        <f t="shared" si="23"/>
        <v>0</v>
      </c>
      <c r="AC46" s="240">
        <f t="shared" si="23"/>
        <v>16</v>
      </c>
      <c r="AD46" s="240">
        <f t="shared" si="23"/>
        <v>494</v>
      </c>
      <c r="AE46" s="240">
        <f t="shared" si="23"/>
        <v>0</v>
      </c>
      <c r="AF46" s="240">
        <f t="shared" si="23"/>
        <v>0</v>
      </c>
      <c r="AG46" s="240">
        <f t="shared" si="23"/>
        <v>0</v>
      </c>
      <c r="AH46" s="564">
        <f t="shared" si="23"/>
        <v>0</v>
      </c>
    </row>
    <row r="47" spans="1:34" s="48" customFormat="1" ht="66" customHeight="1" thickBot="1" x14ac:dyDescent="0.3">
      <c r="A47" s="110" t="s">
        <v>82</v>
      </c>
      <c r="B47" s="558" t="s">
        <v>273</v>
      </c>
      <c r="C47" s="120"/>
      <c r="D47" s="126"/>
      <c r="E47" s="559">
        <v>6</v>
      </c>
      <c r="F47" s="126">
        <v>6</v>
      </c>
      <c r="G47" s="316"/>
      <c r="H47" s="560">
        <f>I47+J47+Q47+R47+S47</f>
        <v>132</v>
      </c>
      <c r="I47" s="318">
        <f>W47+Y47+AA47+AC47+AE47+AG47</f>
        <v>8</v>
      </c>
      <c r="J47" s="303">
        <f>X47+Z47+AB47+AD47+AF47+AH47</f>
        <v>124</v>
      </c>
      <c r="K47" s="310">
        <v>70</v>
      </c>
      <c r="L47" s="311">
        <v>54</v>
      </c>
      <c r="M47" s="270">
        <v>70</v>
      </c>
      <c r="N47" s="270">
        <v>24</v>
      </c>
      <c r="O47" s="270"/>
      <c r="P47" s="270"/>
      <c r="Q47" s="270"/>
      <c r="R47" s="270"/>
      <c r="S47" s="270"/>
      <c r="T47" s="270"/>
      <c r="U47" s="270"/>
      <c r="V47" s="270"/>
      <c r="W47" s="270"/>
      <c r="X47" s="270"/>
      <c r="Y47" s="270"/>
      <c r="Z47" s="222"/>
      <c r="AA47" s="300"/>
      <c r="AB47" s="126"/>
      <c r="AC47" s="130">
        <v>8</v>
      </c>
      <c r="AD47" s="130">
        <v>124</v>
      </c>
      <c r="AE47" s="126"/>
      <c r="AF47" s="126"/>
      <c r="AG47" s="126"/>
      <c r="AH47" s="434"/>
    </row>
    <row r="48" spans="1:34" s="48" customFormat="1" ht="51.75" customHeight="1" thickBot="1" x14ac:dyDescent="0.3">
      <c r="A48" s="110" t="s">
        <v>83</v>
      </c>
      <c r="B48" s="160" t="s">
        <v>274</v>
      </c>
      <c r="C48" s="154"/>
      <c r="D48" s="79"/>
      <c r="E48" s="513">
        <v>6</v>
      </c>
      <c r="F48" s="79">
        <v>6</v>
      </c>
      <c r="G48" s="138"/>
      <c r="H48" s="462">
        <f>I48+J48+Q48+R48+S48</f>
        <v>126</v>
      </c>
      <c r="I48" s="292">
        <f>W48+Y48+AA48+AC48+AE48+AG48</f>
        <v>8</v>
      </c>
      <c r="J48" s="293">
        <f>X48+Z48+AB48+AD48+AF48+AH48</f>
        <v>118</v>
      </c>
      <c r="K48" s="294">
        <v>70</v>
      </c>
      <c r="L48" s="295">
        <v>48</v>
      </c>
      <c r="M48" s="198">
        <v>70</v>
      </c>
      <c r="N48" s="198">
        <v>16</v>
      </c>
      <c r="O48" s="198"/>
      <c r="P48" s="198"/>
      <c r="Q48" s="198"/>
      <c r="R48" s="198"/>
      <c r="S48" s="198"/>
      <c r="T48" s="198"/>
      <c r="U48" s="198"/>
      <c r="V48" s="198"/>
      <c r="W48" s="198"/>
      <c r="X48" s="198"/>
      <c r="Y48" s="198"/>
      <c r="Z48" s="210"/>
      <c r="AA48" s="142"/>
      <c r="AB48" s="79"/>
      <c r="AC48" s="84">
        <v>8</v>
      </c>
      <c r="AD48" s="84">
        <v>118</v>
      </c>
      <c r="AE48" s="79"/>
      <c r="AF48" s="79"/>
      <c r="AG48" s="79"/>
      <c r="AH48" s="87"/>
    </row>
    <row r="49" spans="1:34" s="48" customFormat="1" ht="19.5" customHeight="1" thickBot="1" x14ac:dyDescent="0.25">
      <c r="A49" s="110" t="s">
        <v>236</v>
      </c>
      <c r="B49" s="155" t="s">
        <v>84</v>
      </c>
      <c r="C49" s="139"/>
      <c r="D49" s="79"/>
      <c r="E49" s="670" t="s">
        <v>325</v>
      </c>
      <c r="F49" s="79"/>
      <c r="G49" s="138"/>
      <c r="H49" s="462">
        <f>O49</f>
        <v>108</v>
      </c>
      <c r="I49" s="292"/>
      <c r="J49" s="151"/>
      <c r="K49" s="220"/>
      <c r="L49" s="220"/>
      <c r="M49" s="198"/>
      <c r="N49" s="198"/>
      <c r="O49" s="221">
        <f>X49+Z49+AB49+AD49+AF49+AH49</f>
        <v>108</v>
      </c>
      <c r="P49" s="209"/>
      <c r="Q49" s="198"/>
      <c r="R49" s="198"/>
      <c r="S49" s="198"/>
      <c r="T49" s="198"/>
      <c r="U49" s="198"/>
      <c r="V49" s="198"/>
      <c r="W49" s="198"/>
      <c r="X49" s="209"/>
      <c r="Y49" s="198"/>
      <c r="Z49" s="210"/>
      <c r="AA49" s="142"/>
      <c r="AB49" s="79"/>
      <c r="AC49" s="84"/>
      <c r="AD49" s="84">
        <v>108</v>
      </c>
      <c r="AE49" s="79"/>
      <c r="AF49" s="79"/>
      <c r="AG49" s="79"/>
      <c r="AH49" s="87"/>
    </row>
    <row r="50" spans="1:34" s="48" customFormat="1" ht="17.25" customHeight="1" thickBot="1" x14ac:dyDescent="0.25">
      <c r="A50" s="108" t="s">
        <v>85</v>
      </c>
      <c r="B50" s="109" t="s">
        <v>237</v>
      </c>
      <c r="C50" s="80"/>
      <c r="D50" s="79"/>
      <c r="E50" s="671"/>
      <c r="F50" s="79"/>
      <c r="G50" s="138"/>
      <c r="H50" s="462">
        <f>P50</f>
        <v>144</v>
      </c>
      <c r="I50" s="292"/>
      <c r="J50" s="151"/>
      <c r="K50" s="220"/>
      <c r="L50" s="220"/>
      <c r="M50" s="198"/>
      <c r="N50" s="198"/>
      <c r="O50" s="209"/>
      <c r="P50" s="221">
        <f>X50+Z50+AB50+AD50+AF50+AH50</f>
        <v>144</v>
      </c>
      <c r="Q50" s="198"/>
      <c r="R50" s="198"/>
      <c r="S50" s="198"/>
      <c r="T50" s="198"/>
      <c r="U50" s="198"/>
      <c r="V50" s="198"/>
      <c r="W50" s="198"/>
      <c r="X50" s="198"/>
      <c r="Y50" s="198"/>
      <c r="Z50" s="210"/>
      <c r="AA50" s="142"/>
      <c r="AB50" s="79"/>
      <c r="AC50" s="84"/>
      <c r="AD50" s="84">
        <v>144</v>
      </c>
      <c r="AE50" s="79"/>
      <c r="AF50" s="79"/>
      <c r="AG50" s="79"/>
      <c r="AH50" s="87"/>
    </row>
    <row r="51" spans="1:34" s="48" customFormat="1" ht="22.5" customHeight="1" thickBot="1" x14ac:dyDescent="0.25">
      <c r="A51" s="113" t="s">
        <v>319</v>
      </c>
      <c r="B51" s="114" t="s">
        <v>214</v>
      </c>
      <c r="C51" s="508">
        <v>6</v>
      </c>
      <c r="D51" s="89"/>
      <c r="E51" s="89"/>
      <c r="F51" s="89"/>
      <c r="G51" s="225"/>
      <c r="H51" s="463">
        <f>Q51+R51+S51</f>
        <v>12</v>
      </c>
      <c r="I51" s="296"/>
      <c r="J51" s="297"/>
      <c r="K51" s="217"/>
      <c r="L51" s="217"/>
      <c r="M51" s="298"/>
      <c r="N51" s="213"/>
      <c r="O51" s="213"/>
      <c r="P51" s="213"/>
      <c r="Q51" s="422">
        <v>2</v>
      </c>
      <c r="R51" s="422">
        <v>4</v>
      </c>
      <c r="S51" s="422">
        <v>6</v>
      </c>
      <c r="T51" s="213"/>
      <c r="U51" s="213"/>
      <c r="V51" s="213"/>
      <c r="W51" s="213"/>
      <c r="X51" s="299"/>
      <c r="Y51" s="299"/>
      <c r="Z51" s="210"/>
      <c r="AA51" s="226"/>
      <c r="AB51" s="227"/>
      <c r="AC51" s="533"/>
      <c r="AD51" s="533"/>
      <c r="AE51" s="227"/>
      <c r="AF51" s="227"/>
      <c r="AG51" s="227"/>
      <c r="AH51" s="228"/>
    </row>
    <row r="52" spans="1:34" s="50" customFormat="1" ht="76.5" customHeight="1" thickBot="1" x14ac:dyDescent="0.25">
      <c r="A52" s="122" t="s">
        <v>86</v>
      </c>
      <c r="B52" s="232" t="s">
        <v>277</v>
      </c>
      <c r="C52" s="233">
        <v>2</v>
      </c>
      <c r="D52" s="234"/>
      <c r="E52" s="234">
        <v>2</v>
      </c>
      <c r="F52" s="234"/>
      <c r="G52" s="235"/>
      <c r="H52" s="443">
        <f>H53+H54+H55+H56</f>
        <v>360</v>
      </c>
      <c r="I52" s="317">
        <f t="shared" ref="I52:AH52" si="24">I53+I54+I55+I56</f>
        <v>8</v>
      </c>
      <c r="J52" s="236">
        <f t="shared" si="24"/>
        <v>148</v>
      </c>
      <c r="K52" s="236">
        <f t="shared" si="24"/>
        <v>78</v>
      </c>
      <c r="L52" s="236">
        <f t="shared" si="24"/>
        <v>70</v>
      </c>
      <c r="M52" s="236">
        <f t="shared" si="24"/>
        <v>78</v>
      </c>
      <c r="N52" s="236">
        <f t="shared" si="24"/>
        <v>0</v>
      </c>
      <c r="O52" s="236">
        <f t="shared" si="24"/>
        <v>72</v>
      </c>
      <c r="P52" s="236">
        <f t="shared" si="24"/>
        <v>108</v>
      </c>
      <c r="Q52" s="236">
        <f t="shared" si="24"/>
        <v>4</v>
      </c>
      <c r="R52" s="236">
        <f t="shared" si="24"/>
        <v>8</v>
      </c>
      <c r="S52" s="236">
        <f t="shared" si="24"/>
        <v>12</v>
      </c>
      <c r="T52" s="236">
        <f t="shared" si="24"/>
        <v>0</v>
      </c>
      <c r="U52" s="236">
        <f>U53+U54+U55+U56</f>
        <v>0</v>
      </c>
      <c r="V52" s="236">
        <f t="shared" si="24"/>
        <v>0</v>
      </c>
      <c r="W52" s="236">
        <f t="shared" si="24"/>
        <v>0</v>
      </c>
      <c r="X52" s="236">
        <f t="shared" si="24"/>
        <v>0</v>
      </c>
      <c r="Y52" s="236">
        <f t="shared" si="24"/>
        <v>0</v>
      </c>
      <c r="Z52" s="236">
        <f t="shared" si="24"/>
        <v>0</v>
      </c>
      <c r="AA52" s="236">
        <f t="shared" si="24"/>
        <v>0</v>
      </c>
      <c r="AB52" s="236">
        <f t="shared" si="24"/>
        <v>0</v>
      </c>
      <c r="AC52" s="236">
        <f t="shared" si="24"/>
        <v>0</v>
      </c>
      <c r="AD52" s="236">
        <f t="shared" si="24"/>
        <v>0</v>
      </c>
      <c r="AE52" s="236">
        <f t="shared" si="24"/>
        <v>8</v>
      </c>
      <c r="AF52" s="236">
        <f t="shared" si="24"/>
        <v>328</v>
      </c>
      <c r="AG52" s="236">
        <f t="shared" si="24"/>
        <v>0</v>
      </c>
      <c r="AH52" s="237">
        <f t="shared" si="24"/>
        <v>0</v>
      </c>
    </row>
    <row r="53" spans="1:34" s="48" customFormat="1" ht="48.75" customHeight="1" x14ac:dyDescent="0.25">
      <c r="A53" s="229" t="s">
        <v>87</v>
      </c>
      <c r="B53" s="230" t="s">
        <v>278</v>
      </c>
      <c r="C53" s="514">
        <v>7</v>
      </c>
      <c r="D53" s="130"/>
      <c r="E53" s="130"/>
      <c r="F53" s="126"/>
      <c r="G53" s="316"/>
      <c r="H53" s="546">
        <f>I53+J53+Q53+R53+S53</f>
        <v>168</v>
      </c>
      <c r="I53" s="318">
        <f>W53+Y53+AA53+AC53+AE53+AG53</f>
        <v>8</v>
      </c>
      <c r="J53" s="303">
        <f>X53+Z53+AB53+AD53+AF53+AH53</f>
        <v>148</v>
      </c>
      <c r="K53" s="304">
        <v>78</v>
      </c>
      <c r="L53" s="269">
        <v>70</v>
      </c>
      <c r="M53" s="304">
        <v>78</v>
      </c>
      <c r="N53" s="270"/>
      <c r="O53" s="270"/>
      <c r="P53" s="270"/>
      <c r="Q53" s="433">
        <v>2</v>
      </c>
      <c r="R53" s="433">
        <v>4</v>
      </c>
      <c r="S53" s="433">
        <v>6</v>
      </c>
      <c r="T53" s="270"/>
      <c r="U53" s="270"/>
      <c r="V53" s="270"/>
      <c r="W53" s="270"/>
      <c r="X53" s="304"/>
      <c r="Y53" s="304"/>
      <c r="Z53" s="305"/>
      <c r="AA53" s="304"/>
      <c r="AB53" s="304"/>
      <c r="AC53" s="304"/>
      <c r="AD53" s="304"/>
      <c r="AE53" s="532">
        <v>8</v>
      </c>
      <c r="AF53" s="532">
        <v>148</v>
      </c>
      <c r="AG53" s="231"/>
      <c r="AH53" s="231"/>
    </row>
    <row r="54" spans="1:34" s="46" customFormat="1" ht="17.25" customHeight="1" x14ac:dyDescent="0.2">
      <c r="A54" s="192" t="s">
        <v>88</v>
      </c>
      <c r="B54" s="193" t="s">
        <v>4</v>
      </c>
      <c r="C54" s="265"/>
      <c r="D54" s="481"/>
      <c r="E54" s="514">
        <v>7</v>
      </c>
      <c r="F54" s="120"/>
      <c r="G54" s="140"/>
      <c r="H54" s="464">
        <f>O54</f>
        <v>72</v>
      </c>
      <c r="I54" s="318">
        <f t="shared" ref="I54:I55" si="25">W54+Y54+AA54+AC54+AE54+AG54</f>
        <v>0</v>
      </c>
      <c r="J54" s="303"/>
      <c r="K54" s="268"/>
      <c r="L54" s="268"/>
      <c r="M54" s="268"/>
      <c r="N54" s="268"/>
      <c r="O54" s="441">
        <f>X54+Z54+AB54+AD54+AF54+AH54</f>
        <v>72</v>
      </c>
      <c r="P54" s="441">
        <f>Y54+AA54+AC54+AE54+AG54+AI54</f>
        <v>0</v>
      </c>
      <c r="Q54" s="268"/>
      <c r="R54" s="268"/>
      <c r="S54" s="268"/>
      <c r="T54" s="268"/>
      <c r="U54" s="268"/>
      <c r="V54" s="268"/>
      <c r="W54" s="268"/>
      <c r="X54" s="268"/>
      <c r="Y54" s="268"/>
      <c r="Z54" s="222"/>
      <c r="AA54" s="268"/>
      <c r="AB54" s="268"/>
      <c r="AC54" s="268"/>
      <c r="AD54" s="268"/>
      <c r="AE54" s="486"/>
      <c r="AF54" s="486">
        <v>72</v>
      </c>
      <c r="AG54" s="121"/>
      <c r="AH54" s="121"/>
    </row>
    <row r="55" spans="1:34" s="46" customFormat="1" ht="15" customHeight="1" x14ac:dyDescent="0.2">
      <c r="A55" s="111" t="s">
        <v>89</v>
      </c>
      <c r="B55" s="112" t="s">
        <v>237</v>
      </c>
      <c r="C55" s="482"/>
      <c r="D55" s="483"/>
      <c r="E55" s="515">
        <v>7</v>
      </c>
      <c r="F55" s="80"/>
      <c r="G55" s="137"/>
      <c r="H55" s="464">
        <f>P55</f>
        <v>108</v>
      </c>
      <c r="I55" s="318">
        <f t="shared" si="25"/>
        <v>0</v>
      </c>
      <c r="J55" s="303"/>
      <c r="K55" s="307"/>
      <c r="L55" s="307"/>
      <c r="M55" s="307"/>
      <c r="N55" s="307"/>
      <c r="O55" s="441"/>
      <c r="P55" s="441">
        <f>X55+Z55+AB55+AD55+AF55+AH55</f>
        <v>108</v>
      </c>
      <c r="Q55" s="307"/>
      <c r="R55" s="307"/>
      <c r="S55" s="307"/>
      <c r="T55" s="307"/>
      <c r="U55" s="307"/>
      <c r="V55" s="307"/>
      <c r="W55" s="307"/>
      <c r="X55" s="307"/>
      <c r="Y55" s="307"/>
      <c r="Z55" s="210"/>
      <c r="AA55" s="307"/>
      <c r="AB55" s="307"/>
      <c r="AC55" s="307"/>
      <c r="AD55" s="307"/>
      <c r="AE55" s="488"/>
      <c r="AF55" s="488">
        <v>108</v>
      </c>
      <c r="AG55" s="91"/>
      <c r="AH55" s="91"/>
    </row>
    <row r="56" spans="1:34" s="52" customFormat="1" ht="19.5" customHeight="1" thickBot="1" x14ac:dyDescent="0.25">
      <c r="A56" s="113" t="s">
        <v>320</v>
      </c>
      <c r="B56" s="114" t="s">
        <v>214</v>
      </c>
      <c r="C56" s="510">
        <v>7</v>
      </c>
      <c r="D56" s="485"/>
      <c r="E56" s="484"/>
      <c r="F56" s="224"/>
      <c r="G56" s="238"/>
      <c r="H56" s="465">
        <v>12</v>
      </c>
      <c r="I56" s="308"/>
      <c r="J56" s="212"/>
      <c r="K56" s="212"/>
      <c r="L56" s="212"/>
      <c r="M56" s="212"/>
      <c r="N56" s="212"/>
      <c r="O56" s="212"/>
      <c r="P56" s="212"/>
      <c r="Q56" s="423">
        <v>2</v>
      </c>
      <c r="R56" s="423">
        <v>4</v>
      </c>
      <c r="S56" s="423">
        <v>6</v>
      </c>
      <c r="T56" s="212"/>
      <c r="U56" s="212"/>
      <c r="V56" s="212"/>
      <c r="W56" s="212"/>
      <c r="X56" s="212"/>
      <c r="Y56" s="212"/>
      <c r="Z56" s="210"/>
      <c r="AA56" s="212"/>
      <c r="AB56" s="212"/>
      <c r="AC56" s="212"/>
      <c r="AD56" s="212"/>
      <c r="AE56" s="211"/>
      <c r="AF56" s="211"/>
      <c r="AG56" s="224"/>
      <c r="AH56" s="224"/>
    </row>
    <row r="57" spans="1:34" s="48" customFormat="1" ht="47.25" customHeight="1" thickBot="1" x14ac:dyDescent="0.3">
      <c r="A57" s="123" t="s">
        <v>238</v>
      </c>
      <c r="B57" s="223" t="s">
        <v>285</v>
      </c>
      <c r="C57" s="240">
        <v>1</v>
      </c>
      <c r="D57" s="241"/>
      <c r="E57" s="236">
        <v>7</v>
      </c>
      <c r="F57" s="233">
        <v>1</v>
      </c>
      <c r="G57" s="242"/>
      <c r="H57" s="443">
        <f>H58+H59+H60+H61</f>
        <v>374</v>
      </c>
      <c r="I57" s="317">
        <f>SUM(I58:I61)</f>
        <v>10</v>
      </c>
      <c r="J57" s="444">
        <f>SUM(J58:J61)</f>
        <v>172</v>
      </c>
      <c r="K57" s="444">
        <f>SUM(K58:K61)</f>
        <v>78</v>
      </c>
      <c r="L57" s="236">
        <f t="shared" ref="L57:AH57" si="26">SUM(L58:L61)</f>
        <v>94</v>
      </c>
      <c r="M57" s="236">
        <f t="shared" si="26"/>
        <v>78</v>
      </c>
      <c r="N57" s="236">
        <f t="shared" si="26"/>
        <v>30</v>
      </c>
      <c r="O57" s="236">
        <f t="shared" si="26"/>
        <v>108</v>
      </c>
      <c r="P57" s="236">
        <f t="shared" si="26"/>
        <v>72</v>
      </c>
      <c r="Q57" s="236">
        <f t="shared" si="26"/>
        <v>2</v>
      </c>
      <c r="R57" s="236">
        <f t="shared" si="26"/>
        <v>4</v>
      </c>
      <c r="S57" s="236">
        <f t="shared" si="26"/>
        <v>6</v>
      </c>
      <c r="T57" s="236">
        <f t="shared" si="26"/>
        <v>0</v>
      </c>
      <c r="U57" s="236">
        <f>SUM(U58:U61)</f>
        <v>0</v>
      </c>
      <c r="V57" s="236">
        <f t="shared" si="26"/>
        <v>0</v>
      </c>
      <c r="W57" s="236">
        <f t="shared" si="26"/>
        <v>0</v>
      </c>
      <c r="X57" s="236">
        <f t="shared" si="26"/>
        <v>0</v>
      </c>
      <c r="Y57" s="236">
        <f t="shared" si="26"/>
        <v>4</v>
      </c>
      <c r="Z57" s="236">
        <f t="shared" si="26"/>
        <v>136</v>
      </c>
      <c r="AA57" s="236">
        <f t="shared" si="26"/>
        <v>4</v>
      </c>
      <c r="AB57" s="414">
        <f t="shared" si="26"/>
        <v>72</v>
      </c>
      <c r="AC57" s="319">
        <f t="shared" si="26"/>
        <v>2</v>
      </c>
      <c r="AD57" s="317">
        <f t="shared" si="26"/>
        <v>144</v>
      </c>
      <c r="AE57" s="236">
        <f t="shared" si="26"/>
        <v>0</v>
      </c>
      <c r="AF57" s="236">
        <f t="shared" si="26"/>
        <v>0</v>
      </c>
      <c r="AG57" s="236">
        <f t="shared" si="26"/>
        <v>0</v>
      </c>
      <c r="AH57" s="237">
        <f t="shared" si="26"/>
        <v>0</v>
      </c>
    </row>
    <row r="58" spans="1:34" s="48" customFormat="1" ht="49.5" customHeight="1" thickBot="1" x14ac:dyDescent="0.3">
      <c r="A58" s="115" t="s">
        <v>90</v>
      </c>
      <c r="B58" s="156" t="s">
        <v>285</v>
      </c>
      <c r="C58" s="491"/>
      <c r="D58" s="481"/>
      <c r="E58" s="557">
        <v>6</v>
      </c>
      <c r="F58" s="130">
        <v>6</v>
      </c>
      <c r="G58" s="140"/>
      <c r="H58" s="507">
        <f>I58+J58+Q58+R58+S58</f>
        <v>182</v>
      </c>
      <c r="I58" s="306">
        <f t="shared" ref="I58:I61" si="27">W58+Y58+AA58+AC58+AE58+AG58</f>
        <v>10</v>
      </c>
      <c r="J58" s="303">
        <f>X58+Z58+AB58+AD58+AF58+AH58</f>
        <v>172</v>
      </c>
      <c r="K58" s="310">
        <v>78</v>
      </c>
      <c r="L58" s="311">
        <f>J58-K58</f>
        <v>94</v>
      </c>
      <c r="M58" s="310">
        <f>K58</f>
        <v>78</v>
      </c>
      <c r="N58" s="270">
        <v>30</v>
      </c>
      <c r="O58" s="270"/>
      <c r="P58" s="270"/>
      <c r="Q58" s="512"/>
      <c r="R58" s="512"/>
      <c r="S58" s="512"/>
      <c r="T58" s="270"/>
      <c r="U58" s="267"/>
      <c r="V58" s="267"/>
      <c r="W58" s="267"/>
      <c r="X58" s="270"/>
      <c r="Y58" s="512">
        <v>4</v>
      </c>
      <c r="Z58" s="522">
        <v>100</v>
      </c>
      <c r="AA58" s="512">
        <v>4</v>
      </c>
      <c r="AB58" s="512">
        <v>36</v>
      </c>
      <c r="AC58" s="512">
        <v>2</v>
      </c>
      <c r="AD58" s="530">
        <v>36</v>
      </c>
      <c r="AE58" s="512"/>
      <c r="AF58" s="512"/>
      <c r="AG58" s="512"/>
      <c r="AH58" s="530"/>
    </row>
    <row r="59" spans="1:34" s="48" customFormat="1" ht="16.5" thickBot="1" x14ac:dyDescent="0.3">
      <c r="A59" s="117" t="s">
        <v>91</v>
      </c>
      <c r="B59" s="116" t="s">
        <v>4</v>
      </c>
      <c r="C59" s="482"/>
      <c r="D59" s="483"/>
      <c r="E59" s="664" t="s">
        <v>325</v>
      </c>
      <c r="F59" s="81"/>
      <c r="G59" s="137"/>
      <c r="H59" s="464">
        <f>O59</f>
        <v>108</v>
      </c>
      <c r="I59" s="306"/>
      <c r="J59" s="303"/>
      <c r="K59" s="310">
        <f>J59-N59</f>
        <v>0</v>
      </c>
      <c r="L59" s="311">
        <f t="shared" ref="L59:L60" si="28">J59-K59</f>
        <v>0</v>
      </c>
      <c r="M59" s="310">
        <f t="shared" ref="M59:M61" si="29">K59</f>
        <v>0</v>
      </c>
      <c r="N59" s="198"/>
      <c r="O59" s="221">
        <f>X59+Z59+AB59+AD59+AF59+AH59</f>
        <v>108</v>
      </c>
      <c r="P59" s="209"/>
      <c r="Q59" s="198"/>
      <c r="R59" s="198"/>
      <c r="S59" s="198"/>
      <c r="T59" s="198"/>
      <c r="U59" s="209"/>
      <c r="V59" s="209"/>
      <c r="W59" s="209"/>
      <c r="X59" s="198"/>
      <c r="Y59" s="197"/>
      <c r="Z59" s="523">
        <v>36</v>
      </c>
      <c r="AA59" s="45"/>
      <c r="AB59" s="45">
        <v>36</v>
      </c>
      <c r="AC59" s="45"/>
      <c r="AD59" s="531">
        <v>36</v>
      </c>
      <c r="AE59" s="45"/>
      <c r="AF59" s="45"/>
      <c r="AG59" s="45"/>
      <c r="AH59" s="531"/>
    </row>
    <row r="60" spans="1:34" s="48" customFormat="1" ht="16.5" thickBot="1" x14ac:dyDescent="0.3">
      <c r="A60" s="117" t="s">
        <v>92</v>
      </c>
      <c r="B60" s="116" t="s">
        <v>237</v>
      </c>
      <c r="C60" s="492"/>
      <c r="D60" s="483"/>
      <c r="E60" s="665"/>
      <c r="F60" s="81"/>
      <c r="G60" s="137"/>
      <c r="H60" s="464">
        <f>P60</f>
        <v>72</v>
      </c>
      <c r="I60" s="306"/>
      <c r="J60" s="303"/>
      <c r="K60" s="310">
        <f t="shared" ref="K60" si="30">J60-N60</f>
        <v>0</v>
      </c>
      <c r="L60" s="311">
        <f t="shared" si="28"/>
        <v>0</v>
      </c>
      <c r="M60" s="310">
        <f t="shared" si="29"/>
        <v>0</v>
      </c>
      <c r="N60" s="198"/>
      <c r="O60" s="209"/>
      <c r="P60" s="221">
        <f>X60+Z60+AB60+AD60+AF60+AH60</f>
        <v>72</v>
      </c>
      <c r="Q60" s="198"/>
      <c r="R60" s="198"/>
      <c r="S60" s="151"/>
      <c r="T60" s="198"/>
      <c r="U60" s="209"/>
      <c r="V60" s="209"/>
      <c r="W60" s="209"/>
      <c r="X60" s="198"/>
      <c r="Y60" s="197"/>
      <c r="Z60" s="523"/>
      <c r="AA60" s="45"/>
      <c r="AB60" s="45"/>
      <c r="AC60" s="45"/>
      <c r="AD60" s="531">
        <v>72</v>
      </c>
      <c r="AE60" s="45"/>
      <c r="AF60" s="45"/>
      <c r="AG60" s="45"/>
      <c r="AH60" s="531"/>
    </row>
    <row r="61" spans="1:34" s="53" customFormat="1" ht="16.5" customHeight="1" thickBot="1" x14ac:dyDescent="0.25">
      <c r="A61" s="113" t="s">
        <v>321</v>
      </c>
      <c r="B61" s="243" t="s">
        <v>214</v>
      </c>
      <c r="C61" s="509">
        <v>6</v>
      </c>
      <c r="D61" s="485"/>
      <c r="E61" s="484"/>
      <c r="F61" s="82"/>
      <c r="G61" s="238"/>
      <c r="H61" s="464">
        <f t="shared" ref="H61" si="31">I61+J61+Q61+R61+S61</f>
        <v>12</v>
      </c>
      <c r="I61" s="306">
        <f t="shared" si="27"/>
        <v>0</v>
      </c>
      <c r="J61" s="303">
        <f t="shared" ref="J61" si="32">X61+Z61+AB61+AD61+AF61+AH61</f>
        <v>0</v>
      </c>
      <c r="K61" s="212"/>
      <c r="L61" s="212"/>
      <c r="M61" s="310">
        <f t="shared" si="29"/>
        <v>0</v>
      </c>
      <c r="N61" s="212"/>
      <c r="O61" s="212"/>
      <c r="P61" s="212"/>
      <c r="Q61" s="423">
        <v>2</v>
      </c>
      <c r="R61" s="423">
        <v>4</v>
      </c>
      <c r="S61" s="423">
        <v>6</v>
      </c>
      <c r="T61" s="212"/>
      <c r="U61" s="212"/>
      <c r="V61" s="212"/>
      <c r="W61" s="212"/>
      <c r="X61" s="212"/>
      <c r="Y61" s="212"/>
      <c r="Z61" s="210"/>
      <c r="AA61" s="212"/>
      <c r="AB61" s="212"/>
      <c r="AC61" s="212"/>
      <c r="AD61" s="212"/>
      <c r="AE61" s="212"/>
      <c r="AF61" s="212"/>
      <c r="AG61" s="212"/>
      <c r="AH61" s="212"/>
    </row>
    <row r="62" spans="1:34" s="48" customFormat="1" ht="81" customHeight="1" thickBot="1" x14ac:dyDescent="0.3">
      <c r="A62" s="123" t="s">
        <v>239</v>
      </c>
      <c r="B62" s="124" t="s">
        <v>286</v>
      </c>
      <c r="C62" s="240">
        <v>1</v>
      </c>
      <c r="D62" s="241"/>
      <c r="E62" s="236">
        <v>3</v>
      </c>
      <c r="F62" s="233"/>
      <c r="G62" s="242"/>
      <c r="H62" s="443">
        <f>H63+H64+H65+H66</f>
        <v>354</v>
      </c>
      <c r="I62" s="317">
        <f t="shared" ref="I62:AH62" si="33">I63+I64+I65+I66</f>
        <v>6</v>
      </c>
      <c r="J62" s="236">
        <f t="shared" si="33"/>
        <v>120</v>
      </c>
      <c r="K62" s="236">
        <f t="shared" si="33"/>
        <v>50</v>
      </c>
      <c r="L62" s="236">
        <f t="shared" si="33"/>
        <v>70</v>
      </c>
      <c r="M62" s="236">
        <f t="shared" si="33"/>
        <v>50</v>
      </c>
      <c r="N62" s="236">
        <f t="shared" si="33"/>
        <v>0</v>
      </c>
      <c r="O62" s="236">
        <f t="shared" si="33"/>
        <v>72</v>
      </c>
      <c r="P62" s="236">
        <f t="shared" si="33"/>
        <v>144</v>
      </c>
      <c r="Q62" s="236">
        <f t="shared" si="33"/>
        <v>2</v>
      </c>
      <c r="R62" s="236">
        <f t="shared" si="33"/>
        <v>4</v>
      </c>
      <c r="S62" s="236">
        <f t="shared" si="33"/>
        <v>6</v>
      </c>
      <c r="T62" s="236">
        <f t="shared" si="33"/>
        <v>0</v>
      </c>
      <c r="U62" s="236">
        <f>U63+U64+U65+U66</f>
        <v>0</v>
      </c>
      <c r="V62" s="236">
        <f t="shared" si="33"/>
        <v>0</v>
      </c>
      <c r="W62" s="236">
        <f t="shared" si="33"/>
        <v>0</v>
      </c>
      <c r="X62" s="236">
        <f t="shared" si="33"/>
        <v>0</v>
      </c>
      <c r="Y62" s="236">
        <f t="shared" si="33"/>
        <v>0</v>
      </c>
      <c r="Z62" s="236">
        <f t="shared" si="33"/>
        <v>0</v>
      </c>
      <c r="AA62" s="236">
        <f t="shared" si="33"/>
        <v>0</v>
      </c>
      <c r="AB62" s="236">
        <f t="shared" si="33"/>
        <v>0</v>
      </c>
      <c r="AC62" s="236">
        <f t="shared" si="33"/>
        <v>0</v>
      </c>
      <c r="AD62" s="236">
        <f t="shared" si="33"/>
        <v>0</v>
      </c>
      <c r="AE62" s="236">
        <f t="shared" si="33"/>
        <v>0</v>
      </c>
      <c r="AF62" s="236">
        <f t="shared" si="33"/>
        <v>0</v>
      </c>
      <c r="AG62" s="236">
        <f t="shared" si="33"/>
        <v>6</v>
      </c>
      <c r="AH62" s="237">
        <f t="shared" si="33"/>
        <v>336</v>
      </c>
    </row>
    <row r="63" spans="1:34" s="48" customFormat="1" ht="50.1" customHeight="1" thickBot="1" x14ac:dyDescent="0.3">
      <c r="A63" s="117" t="s">
        <v>188</v>
      </c>
      <c r="B63" s="116" t="s">
        <v>287</v>
      </c>
      <c r="C63" s="518"/>
      <c r="D63" s="486"/>
      <c r="E63" s="519">
        <v>8</v>
      </c>
      <c r="F63" s="267"/>
      <c r="G63" s="312"/>
      <c r="H63" s="466">
        <f>I63+J63+Q63+R63+S63</f>
        <v>126</v>
      </c>
      <c r="I63" s="306">
        <f>W63+Y63+AA63+AC63+AE63+AG63</f>
        <v>6</v>
      </c>
      <c r="J63" s="303">
        <f>X63+Z63+AB63+AD63+AF63+AH63</f>
        <v>120</v>
      </c>
      <c r="K63" s="269">
        <v>50</v>
      </c>
      <c r="L63" s="311">
        <f>J63-K63</f>
        <v>70</v>
      </c>
      <c r="M63" s="270">
        <f>K63</f>
        <v>50</v>
      </c>
      <c r="N63" s="270"/>
      <c r="O63" s="270"/>
      <c r="P63" s="270"/>
      <c r="Q63" s="512"/>
      <c r="R63" s="512"/>
      <c r="S63" s="512"/>
      <c r="T63" s="270"/>
      <c r="U63" s="270"/>
      <c r="V63" s="267"/>
      <c r="W63" s="267"/>
      <c r="X63" s="270"/>
      <c r="Y63" s="512"/>
      <c r="Z63" s="522"/>
      <c r="AA63" s="512"/>
      <c r="AB63" s="512"/>
      <c r="AC63" s="512"/>
      <c r="AD63" s="512"/>
      <c r="AE63" s="512"/>
      <c r="AF63" s="522"/>
      <c r="AG63" s="512">
        <v>6</v>
      </c>
      <c r="AH63" s="512">
        <v>120</v>
      </c>
    </row>
    <row r="64" spans="1:34" s="48" customFormat="1" ht="16.5" thickBot="1" x14ac:dyDescent="0.3">
      <c r="A64" s="117" t="s">
        <v>93</v>
      </c>
      <c r="B64" s="116" t="s">
        <v>4</v>
      </c>
      <c r="C64" s="480"/>
      <c r="D64" s="488"/>
      <c r="E64" s="520">
        <v>8</v>
      </c>
      <c r="F64" s="209"/>
      <c r="G64" s="313"/>
      <c r="H64" s="464">
        <f>O64</f>
        <v>72</v>
      </c>
      <c r="I64" s="306">
        <f t="shared" ref="I64:I66" si="34">W64+Y64+AA64+AC64+AE64+AG64</f>
        <v>0</v>
      </c>
      <c r="J64" s="303"/>
      <c r="K64" s="198"/>
      <c r="L64" s="311">
        <f t="shared" ref="L64:L66" si="35">J64-K64</f>
        <v>0</v>
      </c>
      <c r="M64" s="270">
        <f t="shared" ref="M64:M66" si="36">K64</f>
        <v>0</v>
      </c>
      <c r="N64" s="270"/>
      <c r="O64" s="310">
        <f>X64+Z64+AB64+AD64+AF64+AH64</f>
        <v>72</v>
      </c>
      <c r="P64" s="310"/>
      <c r="Q64" s="270"/>
      <c r="R64" s="270"/>
      <c r="S64" s="270"/>
      <c r="T64" s="270"/>
      <c r="U64" s="270"/>
      <c r="V64" s="209"/>
      <c r="W64" s="209"/>
      <c r="X64" s="198"/>
      <c r="Y64" s="197"/>
      <c r="Z64" s="523"/>
      <c r="AA64" s="197"/>
      <c r="AB64" s="197"/>
      <c r="AC64" s="197"/>
      <c r="AD64" s="197"/>
      <c r="AE64" s="197"/>
      <c r="AF64" s="523"/>
      <c r="AG64" s="197"/>
      <c r="AH64" s="197">
        <v>72</v>
      </c>
    </row>
    <row r="65" spans="1:34" s="48" customFormat="1" ht="16.5" thickBot="1" x14ac:dyDescent="0.3">
      <c r="A65" s="117" t="s">
        <v>240</v>
      </c>
      <c r="B65" s="116" t="s">
        <v>237</v>
      </c>
      <c r="C65" s="480"/>
      <c r="D65" s="488"/>
      <c r="E65" s="520">
        <v>8</v>
      </c>
      <c r="F65" s="209"/>
      <c r="G65" s="313"/>
      <c r="H65" s="464">
        <f>P65</f>
        <v>144</v>
      </c>
      <c r="I65" s="306">
        <f t="shared" si="34"/>
        <v>0</v>
      </c>
      <c r="J65" s="303"/>
      <c r="K65" s="198"/>
      <c r="L65" s="311"/>
      <c r="M65" s="270">
        <f t="shared" si="36"/>
        <v>0</v>
      </c>
      <c r="N65" s="270"/>
      <c r="O65" s="270"/>
      <c r="P65" s="310">
        <f>X65+Z65+AB65+AD65+AF65+AH65</f>
        <v>144</v>
      </c>
      <c r="Q65" s="270"/>
      <c r="R65" s="270"/>
      <c r="S65" s="270"/>
      <c r="T65" s="270"/>
      <c r="U65" s="270"/>
      <c r="V65" s="209"/>
      <c r="W65" s="209"/>
      <c r="X65" s="198"/>
      <c r="Y65" s="197"/>
      <c r="Z65" s="523"/>
      <c r="AA65" s="197"/>
      <c r="AB65" s="197"/>
      <c r="AC65" s="197"/>
      <c r="AD65" s="197"/>
      <c r="AE65" s="197"/>
      <c r="AF65" s="523"/>
      <c r="AG65" s="197"/>
      <c r="AH65" s="197">
        <v>144</v>
      </c>
    </row>
    <row r="66" spans="1:34" s="48" customFormat="1" ht="22.5" customHeight="1" thickBot="1" x14ac:dyDescent="0.25">
      <c r="A66" s="113" t="s">
        <v>322</v>
      </c>
      <c r="B66" s="114" t="s">
        <v>214</v>
      </c>
      <c r="C66" s="517">
        <v>8</v>
      </c>
      <c r="D66" s="489"/>
      <c r="E66" s="490"/>
      <c r="F66" s="212"/>
      <c r="G66" s="315"/>
      <c r="H66" s="464">
        <f t="shared" ref="H66" si="37">I66+J66+Q66+R66+S66</f>
        <v>12</v>
      </c>
      <c r="I66" s="306">
        <f t="shared" si="34"/>
        <v>0</v>
      </c>
      <c r="J66" s="303">
        <f t="shared" ref="J66" si="38">X66+Z66+AB66+AD66+AF66+AH66</f>
        <v>0</v>
      </c>
      <c r="K66" s="213"/>
      <c r="L66" s="311">
        <f t="shared" si="35"/>
        <v>0</v>
      </c>
      <c r="M66" s="270">
        <f t="shared" si="36"/>
        <v>0</v>
      </c>
      <c r="N66" s="270"/>
      <c r="O66" s="270"/>
      <c r="P66" s="270"/>
      <c r="Q66" s="433">
        <v>2</v>
      </c>
      <c r="R66" s="433">
        <v>4</v>
      </c>
      <c r="S66" s="433">
        <v>6</v>
      </c>
      <c r="T66" s="270"/>
      <c r="U66" s="270"/>
      <c r="V66" s="212"/>
      <c r="W66" s="212"/>
      <c r="X66" s="213"/>
      <c r="Y66" s="214"/>
      <c r="Z66" s="523"/>
      <c r="AA66" s="214"/>
      <c r="AB66" s="214"/>
      <c r="AC66" s="214"/>
      <c r="AD66" s="214"/>
      <c r="AE66" s="214"/>
      <c r="AF66" s="523"/>
      <c r="AG66" s="214"/>
      <c r="AH66" s="214"/>
    </row>
    <row r="67" spans="1:34" s="48" customFormat="1" ht="86.1" customHeight="1" thickBot="1" x14ac:dyDescent="0.3">
      <c r="A67" s="123" t="s">
        <v>288</v>
      </c>
      <c r="B67" s="124" t="s">
        <v>290</v>
      </c>
      <c r="C67" s="240">
        <v>2</v>
      </c>
      <c r="D67" s="241"/>
      <c r="E67" s="236">
        <v>4</v>
      </c>
      <c r="F67" s="233">
        <v>1</v>
      </c>
      <c r="G67" s="242"/>
      <c r="H67" s="443">
        <f>H68+H69+H70+H71</f>
        <v>348</v>
      </c>
      <c r="I67" s="317">
        <f t="shared" ref="I67:AH67" si="39">I68+I69+I70+I71</f>
        <v>12</v>
      </c>
      <c r="J67" s="236">
        <f t="shared" si="39"/>
        <v>132</v>
      </c>
      <c r="K67" s="236">
        <f t="shared" si="39"/>
        <v>90</v>
      </c>
      <c r="L67" s="236">
        <f t="shared" si="39"/>
        <v>42</v>
      </c>
      <c r="M67" s="236">
        <f t="shared" si="39"/>
        <v>90</v>
      </c>
      <c r="N67" s="236">
        <f t="shared" si="39"/>
        <v>30</v>
      </c>
      <c r="O67" s="236">
        <f t="shared" si="39"/>
        <v>108</v>
      </c>
      <c r="P67" s="236">
        <f t="shared" si="39"/>
        <v>72</v>
      </c>
      <c r="Q67" s="236">
        <f t="shared" si="39"/>
        <v>4</v>
      </c>
      <c r="R67" s="236">
        <f t="shared" si="39"/>
        <v>8</v>
      </c>
      <c r="S67" s="236">
        <f t="shared" si="39"/>
        <v>12</v>
      </c>
      <c r="T67" s="236">
        <f t="shared" si="39"/>
        <v>0</v>
      </c>
      <c r="U67" s="236">
        <f>U68+U69+U70+U71</f>
        <v>0</v>
      </c>
      <c r="V67" s="236">
        <f t="shared" si="39"/>
        <v>0</v>
      </c>
      <c r="W67" s="236">
        <f t="shared" si="39"/>
        <v>0</v>
      </c>
      <c r="X67" s="236">
        <f t="shared" si="39"/>
        <v>0</v>
      </c>
      <c r="Y67" s="236">
        <f t="shared" si="39"/>
        <v>0</v>
      </c>
      <c r="Z67" s="236">
        <f t="shared" si="39"/>
        <v>0</v>
      </c>
      <c r="AA67" s="236">
        <f t="shared" si="39"/>
        <v>0</v>
      </c>
      <c r="AB67" s="236">
        <f t="shared" si="39"/>
        <v>0</v>
      </c>
      <c r="AC67" s="236">
        <f t="shared" si="39"/>
        <v>0</v>
      </c>
      <c r="AD67" s="236">
        <f t="shared" si="39"/>
        <v>0</v>
      </c>
      <c r="AE67" s="236">
        <f t="shared" si="39"/>
        <v>8</v>
      </c>
      <c r="AF67" s="236">
        <f t="shared" si="39"/>
        <v>190</v>
      </c>
      <c r="AG67" s="236">
        <f t="shared" si="39"/>
        <v>4</v>
      </c>
      <c r="AH67" s="237">
        <f t="shared" si="39"/>
        <v>122</v>
      </c>
    </row>
    <row r="68" spans="1:34" s="48" customFormat="1" ht="53.25" customHeight="1" thickBot="1" x14ac:dyDescent="0.3">
      <c r="A68" s="117" t="s">
        <v>289</v>
      </c>
      <c r="B68" s="244" t="s">
        <v>305</v>
      </c>
      <c r="C68" s="439">
        <v>8</v>
      </c>
      <c r="D68" s="143"/>
      <c r="E68" s="487"/>
      <c r="F68" s="267">
        <v>8</v>
      </c>
      <c r="G68" s="312"/>
      <c r="H68" s="466">
        <f>I68+J68+Q68+R68+S68</f>
        <v>156</v>
      </c>
      <c r="I68" s="306">
        <f>W68+Y68+AA68+AC68+AE68+AG68</f>
        <v>12</v>
      </c>
      <c r="J68" s="303">
        <f>X68+Z68+AB68+AD68+AF68+AH68</f>
        <v>132</v>
      </c>
      <c r="K68" s="269">
        <v>90</v>
      </c>
      <c r="L68" s="269">
        <v>42</v>
      </c>
      <c r="M68" s="270">
        <v>90</v>
      </c>
      <c r="N68" s="270">
        <v>30</v>
      </c>
      <c r="O68" s="270"/>
      <c r="P68" s="270"/>
      <c r="Q68" s="433">
        <v>2</v>
      </c>
      <c r="R68" s="433">
        <v>4</v>
      </c>
      <c r="S68" s="433">
        <v>6</v>
      </c>
      <c r="T68" s="300"/>
      <c r="U68" s="309"/>
      <c r="V68" s="309"/>
      <c r="W68" s="309"/>
      <c r="X68" s="300"/>
      <c r="Y68" s="300"/>
      <c r="Z68" s="301"/>
      <c r="AA68" s="300"/>
      <c r="AB68" s="126"/>
      <c r="AC68" s="126"/>
      <c r="AD68" s="126"/>
      <c r="AE68" s="126">
        <v>8</v>
      </c>
      <c r="AF68" s="126">
        <v>118</v>
      </c>
      <c r="AG68" s="126">
        <v>4</v>
      </c>
      <c r="AH68" s="126">
        <v>14</v>
      </c>
    </row>
    <row r="69" spans="1:34" s="48" customFormat="1" ht="22.5" customHeight="1" thickBot="1" x14ac:dyDescent="0.3">
      <c r="A69" s="117" t="s">
        <v>249</v>
      </c>
      <c r="B69" s="116" t="s">
        <v>4</v>
      </c>
      <c r="C69" s="90"/>
      <c r="D69" s="144"/>
      <c r="E69" s="520">
        <v>8</v>
      </c>
      <c r="F69" s="209"/>
      <c r="G69" s="313"/>
      <c r="H69" s="466">
        <f>O69</f>
        <v>108</v>
      </c>
      <c r="I69" s="415"/>
      <c r="J69" s="198"/>
      <c r="K69" s="198"/>
      <c r="L69" s="198"/>
      <c r="M69" s="198"/>
      <c r="N69" s="198"/>
      <c r="O69" s="221">
        <f>X69+Z69+AB69+AD69+AF69+AH69</f>
        <v>108</v>
      </c>
      <c r="P69" s="209"/>
      <c r="Q69" s="198"/>
      <c r="R69" s="198"/>
      <c r="S69" s="198"/>
      <c r="T69" s="142"/>
      <c r="U69" s="145"/>
      <c r="V69" s="145"/>
      <c r="W69" s="145"/>
      <c r="X69" s="142"/>
      <c r="Y69" s="142"/>
      <c r="Z69" s="147"/>
      <c r="AA69" s="142"/>
      <c r="AB69" s="79"/>
      <c r="AC69" s="79"/>
      <c r="AD69" s="79"/>
      <c r="AE69" s="79"/>
      <c r="AF69" s="79">
        <v>72</v>
      </c>
      <c r="AG69" s="79"/>
      <c r="AH69" s="219">
        <v>36</v>
      </c>
    </row>
    <row r="70" spans="1:34" s="48" customFormat="1" ht="20.25" customHeight="1" thickBot="1" x14ac:dyDescent="0.3">
      <c r="A70" s="117" t="s">
        <v>250</v>
      </c>
      <c r="B70" s="116" t="s">
        <v>237</v>
      </c>
      <c r="C70" s="90"/>
      <c r="D70" s="144"/>
      <c r="E70" s="520">
        <v>8</v>
      </c>
      <c r="F70" s="209"/>
      <c r="G70" s="313"/>
      <c r="H70" s="466">
        <v>72</v>
      </c>
      <c r="I70" s="415"/>
      <c r="J70" s="198"/>
      <c r="K70" s="294"/>
      <c r="L70" s="198"/>
      <c r="M70" s="198"/>
      <c r="N70" s="198"/>
      <c r="O70" s="209"/>
      <c r="P70" s="221">
        <f>X70+Z70+AB70+AD70+AF70+AH70</f>
        <v>72</v>
      </c>
      <c r="Q70" s="198"/>
      <c r="R70" s="198"/>
      <c r="S70" s="198"/>
      <c r="T70" s="142"/>
      <c r="U70" s="145"/>
      <c r="V70" s="145"/>
      <c r="W70" s="145"/>
      <c r="X70" s="142"/>
      <c r="Y70" s="142"/>
      <c r="Z70" s="147"/>
      <c r="AA70" s="142"/>
      <c r="AB70" s="79"/>
      <c r="AC70" s="79"/>
      <c r="AD70" s="79"/>
      <c r="AE70" s="79"/>
      <c r="AF70" s="79"/>
      <c r="AG70" s="79"/>
      <c r="AH70" s="219">
        <v>72</v>
      </c>
    </row>
    <row r="71" spans="1:34" s="52" customFormat="1" ht="17.25" customHeight="1" thickBot="1" x14ac:dyDescent="0.25">
      <c r="A71" s="113" t="s">
        <v>323</v>
      </c>
      <c r="B71" s="114" t="s">
        <v>214</v>
      </c>
      <c r="C71" s="440">
        <v>8</v>
      </c>
      <c r="D71" s="323"/>
      <c r="E71" s="314"/>
      <c r="F71" s="212"/>
      <c r="G71" s="315"/>
      <c r="H71" s="467">
        <f>Q71+R71+S71</f>
        <v>12</v>
      </c>
      <c r="I71" s="416"/>
      <c r="J71" s="213"/>
      <c r="K71" s="213"/>
      <c r="L71" s="213"/>
      <c r="M71" s="213"/>
      <c r="N71" s="213"/>
      <c r="O71" s="213"/>
      <c r="P71" s="213"/>
      <c r="Q71" s="422">
        <v>2</v>
      </c>
      <c r="R71" s="422">
        <v>4</v>
      </c>
      <c r="S71" s="432">
        <v>6</v>
      </c>
      <c r="T71" s="324"/>
      <c r="U71" s="302"/>
      <c r="V71" s="302"/>
      <c r="W71" s="302"/>
      <c r="X71" s="324"/>
      <c r="Y71" s="324"/>
      <c r="Z71" s="147"/>
      <c r="AA71" s="324"/>
      <c r="AB71" s="89"/>
      <c r="AC71" s="89"/>
      <c r="AD71" s="89"/>
      <c r="AE71" s="89"/>
      <c r="AF71" s="89"/>
      <c r="AG71" s="89"/>
      <c r="AH71" s="325"/>
    </row>
    <row r="72" spans="1:34" s="52" customFormat="1" ht="58.5" customHeight="1" thickBot="1" x14ac:dyDescent="0.25">
      <c r="A72" s="141" t="s">
        <v>242</v>
      </c>
      <c r="B72" s="161" t="s">
        <v>306</v>
      </c>
      <c r="C72" s="326">
        <f>C73+C78</f>
        <v>3</v>
      </c>
      <c r="D72" s="326">
        <f t="shared" ref="D72:G72" si="40">D73+D78</f>
        <v>0</v>
      </c>
      <c r="E72" s="326">
        <f t="shared" si="40"/>
        <v>8</v>
      </c>
      <c r="F72" s="326">
        <f t="shared" si="40"/>
        <v>0</v>
      </c>
      <c r="G72" s="326">
        <f t="shared" si="40"/>
        <v>0</v>
      </c>
      <c r="H72" s="468">
        <f>H73+H78+H83</f>
        <v>1012</v>
      </c>
      <c r="I72" s="328">
        <f t="shared" ref="I72:AB72" si="41">I73+I78+I83</f>
        <v>16</v>
      </c>
      <c r="J72" s="328">
        <f t="shared" si="41"/>
        <v>162</v>
      </c>
      <c r="K72" s="328">
        <f t="shared" si="41"/>
        <v>126</v>
      </c>
      <c r="L72" s="328">
        <f t="shared" si="41"/>
        <v>36</v>
      </c>
      <c r="M72" s="328">
        <f t="shared" si="41"/>
        <v>108</v>
      </c>
      <c r="N72" s="328">
        <f t="shared" si="41"/>
        <v>0</v>
      </c>
      <c r="O72" s="328">
        <f t="shared" si="41"/>
        <v>324</v>
      </c>
      <c r="P72" s="328">
        <f t="shared" si="41"/>
        <v>468</v>
      </c>
      <c r="Q72" s="328">
        <f t="shared" si="41"/>
        <v>6</v>
      </c>
      <c r="R72" s="328">
        <f t="shared" si="41"/>
        <v>12</v>
      </c>
      <c r="S72" s="328">
        <f t="shared" si="41"/>
        <v>24</v>
      </c>
      <c r="T72" s="328">
        <f t="shared" si="41"/>
        <v>0</v>
      </c>
      <c r="U72" s="328">
        <f t="shared" si="41"/>
        <v>0</v>
      </c>
      <c r="V72" s="328">
        <f t="shared" si="41"/>
        <v>0</v>
      </c>
      <c r="W72" s="328">
        <f t="shared" si="41"/>
        <v>4</v>
      </c>
      <c r="X72" s="328">
        <f t="shared" si="41"/>
        <v>100</v>
      </c>
      <c r="Y72" s="328">
        <f t="shared" si="41"/>
        <v>8</v>
      </c>
      <c r="Z72" s="328">
        <f t="shared" si="41"/>
        <v>398</v>
      </c>
      <c r="AA72" s="328">
        <f t="shared" si="41"/>
        <v>4</v>
      </c>
      <c r="AB72" s="328">
        <f t="shared" si="41"/>
        <v>312</v>
      </c>
      <c r="AC72" s="327">
        <f>AC73+AC78+AC83</f>
        <v>0</v>
      </c>
      <c r="AD72" s="327">
        <f t="shared" ref="AD72:AH72" si="42">AD73+AD78+AD83</f>
        <v>0</v>
      </c>
      <c r="AE72" s="327">
        <f t="shared" si="42"/>
        <v>0</v>
      </c>
      <c r="AF72" s="327">
        <f t="shared" si="42"/>
        <v>0</v>
      </c>
      <c r="AG72" s="327">
        <f t="shared" si="42"/>
        <v>0</v>
      </c>
      <c r="AH72" s="327">
        <f t="shared" si="42"/>
        <v>144</v>
      </c>
    </row>
    <row r="73" spans="1:34" s="52" customFormat="1" ht="65.25" customHeight="1" thickBot="1" x14ac:dyDescent="0.3">
      <c r="A73" s="329" t="s">
        <v>292</v>
      </c>
      <c r="B73" s="544" t="s">
        <v>307</v>
      </c>
      <c r="C73" s="330">
        <v>1</v>
      </c>
      <c r="D73" s="331"/>
      <c r="E73" s="330">
        <v>4</v>
      </c>
      <c r="F73" s="332"/>
      <c r="G73" s="333"/>
      <c r="H73" s="468">
        <f>H74+H75+H76+H77</f>
        <v>422</v>
      </c>
      <c r="I73" s="334">
        <f t="shared" ref="I73:AH73" si="43">I74+I75+I76+I77</f>
        <v>8</v>
      </c>
      <c r="J73" s="334">
        <f t="shared" si="43"/>
        <v>72</v>
      </c>
      <c r="K73" s="334">
        <f t="shared" si="43"/>
        <v>54</v>
      </c>
      <c r="L73" s="334">
        <f t="shared" si="43"/>
        <v>18</v>
      </c>
      <c r="M73" s="334">
        <f t="shared" si="43"/>
        <v>54</v>
      </c>
      <c r="N73" s="334">
        <f t="shared" si="43"/>
        <v>0</v>
      </c>
      <c r="O73" s="334">
        <f t="shared" si="43"/>
        <v>144</v>
      </c>
      <c r="P73" s="334">
        <f t="shared" si="43"/>
        <v>180</v>
      </c>
      <c r="Q73" s="334">
        <f t="shared" si="43"/>
        <v>2</v>
      </c>
      <c r="R73" s="334">
        <f t="shared" si="43"/>
        <v>4</v>
      </c>
      <c r="S73" s="334">
        <f t="shared" si="43"/>
        <v>12</v>
      </c>
      <c r="T73" s="334">
        <f t="shared" si="43"/>
        <v>0</v>
      </c>
      <c r="U73" s="334">
        <f>U74+U75+U76+U77</f>
        <v>0</v>
      </c>
      <c r="V73" s="334">
        <f t="shared" si="43"/>
        <v>0</v>
      </c>
      <c r="W73" s="334">
        <f t="shared" si="43"/>
        <v>4</v>
      </c>
      <c r="X73" s="334">
        <f t="shared" si="43"/>
        <v>100</v>
      </c>
      <c r="Y73" s="334">
        <f t="shared" si="43"/>
        <v>4</v>
      </c>
      <c r="Z73" s="334">
        <f t="shared" si="43"/>
        <v>296</v>
      </c>
      <c r="AA73" s="334">
        <f t="shared" si="43"/>
        <v>0</v>
      </c>
      <c r="AB73" s="334">
        <f t="shared" si="43"/>
        <v>0</v>
      </c>
      <c r="AC73" s="334">
        <f t="shared" si="43"/>
        <v>0</v>
      </c>
      <c r="AD73" s="334">
        <f t="shared" si="43"/>
        <v>0</v>
      </c>
      <c r="AE73" s="334">
        <f t="shared" si="43"/>
        <v>0</v>
      </c>
      <c r="AF73" s="334">
        <f t="shared" si="43"/>
        <v>0</v>
      </c>
      <c r="AG73" s="334">
        <f t="shared" si="43"/>
        <v>0</v>
      </c>
      <c r="AH73" s="334">
        <f t="shared" si="43"/>
        <v>0</v>
      </c>
    </row>
    <row r="74" spans="1:34" s="52" customFormat="1" ht="31.5" customHeight="1" thickBot="1" x14ac:dyDescent="0.3">
      <c r="A74" s="115" t="s">
        <v>293</v>
      </c>
      <c r="B74" s="116" t="s">
        <v>291</v>
      </c>
      <c r="C74" s="497">
        <v>4</v>
      </c>
      <c r="D74" s="481"/>
      <c r="E74" s="239"/>
      <c r="F74" s="120"/>
      <c r="G74" s="140"/>
      <c r="H74" s="469">
        <f>I74+J74+Q74+R74+S74</f>
        <v>89</v>
      </c>
      <c r="I74" s="338">
        <f>W74+Y74+AA74+AC74+AE74+AG74</f>
        <v>8</v>
      </c>
      <c r="J74" s="417">
        <f>X74+Z74+AB74+AD74+AF74+AH74</f>
        <v>72</v>
      </c>
      <c r="K74" s="419">
        <v>54</v>
      </c>
      <c r="L74" s="339">
        <v>18</v>
      </c>
      <c r="M74" s="126">
        <v>54</v>
      </c>
      <c r="N74" s="126"/>
      <c r="O74" s="126"/>
      <c r="P74" s="126"/>
      <c r="Q74" s="571">
        <v>1</v>
      </c>
      <c r="R74" s="571">
        <v>2</v>
      </c>
      <c r="S74" s="557">
        <v>6</v>
      </c>
      <c r="T74" s="126"/>
      <c r="U74" s="120"/>
      <c r="V74" s="120"/>
      <c r="W74" s="130">
        <v>4</v>
      </c>
      <c r="X74" s="527">
        <v>28</v>
      </c>
      <c r="Y74" s="130">
        <v>4</v>
      </c>
      <c r="Z74" s="527">
        <v>44</v>
      </c>
      <c r="AA74" s="126"/>
      <c r="AB74" s="126"/>
      <c r="AC74" s="126"/>
      <c r="AD74" s="126"/>
      <c r="AE74" s="126"/>
      <c r="AF74" s="126"/>
      <c r="AG74" s="126"/>
      <c r="AH74" s="340"/>
    </row>
    <row r="75" spans="1:34" s="52" customFormat="1" ht="18.75" customHeight="1" thickBot="1" x14ac:dyDescent="0.3">
      <c r="A75" s="115" t="s">
        <v>294</v>
      </c>
      <c r="B75" s="116" t="s">
        <v>84</v>
      </c>
      <c r="C75" s="492"/>
      <c r="D75" s="483"/>
      <c r="E75" s="662" t="s">
        <v>324</v>
      </c>
      <c r="F75" s="80"/>
      <c r="G75" s="137"/>
      <c r="H75" s="469">
        <f>O75</f>
        <v>144</v>
      </c>
      <c r="I75" s="338">
        <f t="shared" ref="I75:I77" si="44">W75+Y75+AA75+AC75+AE75+AG75</f>
        <v>0</v>
      </c>
      <c r="J75" s="417"/>
      <c r="K75" s="78"/>
      <c r="L75" s="78"/>
      <c r="M75" s="79"/>
      <c r="N75" s="79"/>
      <c r="O75" s="442">
        <f>X75+Z75+AB75+AD75+AF75+AH75</f>
        <v>144</v>
      </c>
      <c r="P75" s="80"/>
      <c r="Q75" s="79"/>
      <c r="R75" s="79"/>
      <c r="S75" s="79"/>
      <c r="T75" s="79"/>
      <c r="U75" s="80"/>
      <c r="V75" s="80"/>
      <c r="W75" s="84"/>
      <c r="X75" s="526">
        <v>72</v>
      </c>
      <c r="Y75" s="84"/>
      <c r="Z75" s="526">
        <v>72</v>
      </c>
      <c r="AA75" s="79"/>
      <c r="AB75" s="79"/>
      <c r="AC75" s="79"/>
      <c r="AD75" s="142"/>
      <c r="AE75" s="79"/>
      <c r="AF75" s="142"/>
      <c r="AG75" s="79"/>
      <c r="AH75" s="342"/>
    </row>
    <row r="76" spans="1:34" s="52" customFormat="1" ht="19.5" customHeight="1" thickBot="1" x14ac:dyDescent="0.3">
      <c r="A76" s="115" t="s">
        <v>297</v>
      </c>
      <c r="B76" s="116" t="s">
        <v>237</v>
      </c>
      <c r="C76" s="492"/>
      <c r="D76" s="483"/>
      <c r="E76" s="663"/>
      <c r="F76" s="80"/>
      <c r="G76" s="137"/>
      <c r="H76" s="469">
        <f>P76</f>
        <v>180</v>
      </c>
      <c r="I76" s="338">
        <f t="shared" si="44"/>
        <v>0</v>
      </c>
      <c r="J76" s="417"/>
      <c r="K76" s="78"/>
      <c r="L76" s="78"/>
      <c r="M76" s="79"/>
      <c r="N76" s="79"/>
      <c r="O76" s="80"/>
      <c r="P76" s="442">
        <f>X76+Z76+AB76+AD76+AF76+AH76</f>
        <v>180</v>
      </c>
      <c r="Q76" s="79"/>
      <c r="R76" s="79"/>
      <c r="S76" s="79"/>
      <c r="T76" s="79"/>
      <c r="U76" s="80"/>
      <c r="V76" s="80"/>
      <c r="W76" s="84"/>
      <c r="X76" s="526"/>
      <c r="Y76" s="84"/>
      <c r="Z76" s="526">
        <v>180</v>
      </c>
      <c r="AA76" s="79"/>
      <c r="AB76" s="79"/>
      <c r="AC76" s="79"/>
      <c r="AD76" s="79"/>
      <c r="AE76" s="79"/>
      <c r="AF76" s="142"/>
      <c r="AG76" s="79"/>
      <c r="AH76" s="342"/>
    </row>
    <row r="77" spans="1:34" s="52" customFormat="1" ht="18.75" customHeight="1" thickBot="1" x14ac:dyDescent="0.3">
      <c r="A77" s="115" t="s">
        <v>295</v>
      </c>
      <c r="B77" s="116" t="s">
        <v>241</v>
      </c>
      <c r="C77" s="496">
        <v>4</v>
      </c>
      <c r="D77" s="493"/>
      <c r="E77" s="494"/>
      <c r="F77" s="343"/>
      <c r="G77" s="344"/>
      <c r="H77" s="469">
        <f>I77+J77+Q77+R77+S77</f>
        <v>9</v>
      </c>
      <c r="I77" s="338">
        <f t="shared" si="44"/>
        <v>0</v>
      </c>
      <c r="J77" s="417">
        <f t="shared" ref="J77" si="45">X77+Z77+AB77+AD77+AF77+AH77</f>
        <v>0</v>
      </c>
      <c r="K77" s="203"/>
      <c r="L77" s="203"/>
      <c r="M77" s="345"/>
      <c r="N77" s="345"/>
      <c r="O77" s="345"/>
      <c r="P77" s="345"/>
      <c r="Q77" s="426">
        <v>1</v>
      </c>
      <c r="R77" s="426">
        <v>2</v>
      </c>
      <c r="S77" s="427">
        <v>6</v>
      </c>
      <c r="T77" s="345"/>
      <c r="U77" s="343"/>
      <c r="V77" s="343"/>
      <c r="W77" s="528"/>
      <c r="X77" s="382"/>
      <c r="Y77" s="382"/>
      <c r="Z77" s="529"/>
      <c r="AA77" s="345"/>
      <c r="AB77" s="345"/>
      <c r="AC77" s="345"/>
      <c r="AD77" s="345"/>
      <c r="AE77" s="345"/>
      <c r="AF77" s="345"/>
      <c r="AG77" s="345"/>
      <c r="AH77" s="347"/>
    </row>
    <row r="78" spans="1:34" s="52" customFormat="1" ht="85.5" customHeight="1" thickBot="1" x14ac:dyDescent="0.3">
      <c r="A78" s="329" t="s">
        <v>308</v>
      </c>
      <c r="B78" s="418" t="s">
        <v>318</v>
      </c>
      <c r="C78" s="330">
        <v>2</v>
      </c>
      <c r="D78" s="331"/>
      <c r="E78" s="330">
        <v>4</v>
      </c>
      <c r="F78" s="332"/>
      <c r="G78" s="333"/>
      <c r="H78" s="468">
        <f>H79+H80+H81+H82</f>
        <v>446</v>
      </c>
      <c r="I78" s="335">
        <f t="shared" ref="I78:AH78" si="46">I79+I80+I81+I82</f>
        <v>8</v>
      </c>
      <c r="J78" s="332">
        <f t="shared" si="46"/>
        <v>90</v>
      </c>
      <c r="K78" s="332">
        <f t="shared" si="46"/>
        <v>72</v>
      </c>
      <c r="L78" s="332">
        <f t="shared" si="46"/>
        <v>18</v>
      </c>
      <c r="M78" s="332">
        <f t="shared" si="46"/>
        <v>54</v>
      </c>
      <c r="N78" s="332">
        <f t="shared" si="46"/>
        <v>0</v>
      </c>
      <c r="O78" s="332">
        <f t="shared" si="46"/>
        <v>180</v>
      </c>
      <c r="P78" s="332">
        <f t="shared" si="46"/>
        <v>144</v>
      </c>
      <c r="Q78" s="332">
        <f t="shared" si="46"/>
        <v>4</v>
      </c>
      <c r="R78" s="332">
        <f t="shared" si="46"/>
        <v>8</v>
      </c>
      <c r="S78" s="332">
        <f t="shared" si="46"/>
        <v>12</v>
      </c>
      <c r="T78" s="332">
        <f t="shared" si="46"/>
        <v>0</v>
      </c>
      <c r="U78" s="332">
        <f>U79+U80+U81+U82</f>
        <v>0</v>
      </c>
      <c r="V78" s="332">
        <f t="shared" si="46"/>
        <v>0</v>
      </c>
      <c r="W78" s="332">
        <f t="shared" si="46"/>
        <v>0</v>
      </c>
      <c r="X78" s="332">
        <f t="shared" si="46"/>
        <v>0</v>
      </c>
      <c r="Y78" s="332">
        <f t="shared" si="46"/>
        <v>4</v>
      </c>
      <c r="Z78" s="332">
        <f t="shared" si="46"/>
        <v>102</v>
      </c>
      <c r="AA78" s="332">
        <f t="shared" si="46"/>
        <v>4</v>
      </c>
      <c r="AB78" s="332">
        <f t="shared" si="46"/>
        <v>312</v>
      </c>
      <c r="AC78" s="332">
        <f t="shared" si="46"/>
        <v>0</v>
      </c>
      <c r="AD78" s="332">
        <f t="shared" si="46"/>
        <v>0</v>
      </c>
      <c r="AE78" s="332">
        <f t="shared" si="46"/>
        <v>0</v>
      </c>
      <c r="AF78" s="332">
        <f t="shared" si="46"/>
        <v>0</v>
      </c>
      <c r="AG78" s="332">
        <f t="shared" si="46"/>
        <v>0</v>
      </c>
      <c r="AH78" s="336">
        <f t="shared" si="46"/>
        <v>0</v>
      </c>
    </row>
    <row r="79" spans="1:34" s="52" customFormat="1" ht="48" customHeight="1" thickBot="1" x14ac:dyDescent="0.3">
      <c r="A79" s="348" t="s">
        <v>296</v>
      </c>
      <c r="B79" s="349" t="s">
        <v>317</v>
      </c>
      <c r="C79" s="502">
        <v>5</v>
      </c>
      <c r="D79" s="495"/>
      <c r="E79" s="555"/>
      <c r="F79" s="350"/>
      <c r="G79" s="351"/>
      <c r="H79" s="506">
        <f>I79+J79+Q79+R79+S79</f>
        <v>110</v>
      </c>
      <c r="I79" s="352">
        <f>W79+Y79+AA79+AC79+AE79+AG79</f>
        <v>8</v>
      </c>
      <c r="J79" s="420">
        <f>X79+Z79+AB79+AD79+AF79+AH79</f>
        <v>90</v>
      </c>
      <c r="K79" s="420">
        <v>72</v>
      </c>
      <c r="L79" s="350">
        <v>18</v>
      </c>
      <c r="M79" s="350">
        <v>54</v>
      </c>
      <c r="N79" s="350"/>
      <c r="O79" s="350"/>
      <c r="P79" s="350"/>
      <c r="Q79" s="503">
        <v>2</v>
      </c>
      <c r="R79" s="503">
        <v>4</v>
      </c>
      <c r="S79" s="503">
        <v>6</v>
      </c>
      <c r="T79" s="350"/>
      <c r="U79" s="350"/>
      <c r="V79" s="350"/>
      <c r="W79" s="350"/>
      <c r="X79" s="350"/>
      <c r="Y79" s="524">
        <v>4</v>
      </c>
      <c r="Z79" s="525">
        <v>30</v>
      </c>
      <c r="AA79" s="524">
        <v>4</v>
      </c>
      <c r="AB79" s="524">
        <v>60</v>
      </c>
      <c r="AC79" s="350"/>
      <c r="AD79" s="350"/>
      <c r="AE79" s="350"/>
      <c r="AF79" s="350"/>
      <c r="AG79" s="350"/>
      <c r="AH79" s="353"/>
    </row>
    <row r="80" spans="1:34" s="48" customFormat="1" ht="21.75" customHeight="1" thickBot="1" x14ac:dyDescent="0.3">
      <c r="A80" s="115" t="s">
        <v>298</v>
      </c>
      <c r="B80" s="116" t="s">
        <v>4</v>
      </c>
      <c r="C80" s="482"/>
      <c r="D80" s="483"/>
      <c r="E80" s="499">
        <v>5</v>
      </c>
      <c r="F80" s="80"/>
      <c r="G80" s="137"/>
      <c r="H80" s="461">
        <f>O80</f>
        <v>180</v>
      </c>
      <c r="I80" s="352">
        <f t="shared" ref="I80:I82" si="47">W80+Y80+AA80+AC80+AE80+AG80</f>
        <v>0</v>
      </c>
      <c r="J80" s="420"/>
      <c r="K80" s="420">
        <f t="shared" ref="K80:K82" si="48">J80-L80</f>
        <v>0</v>
      </c>
      <c r="L80" s="80"/>
      <c r="M80" s="80"/>
      <c r="N80" s="80"/>
      <c r="O80" s="442">
        <f>X80+Z80+AB80+AD80+AF80+AH80</f>
        <v>180</v>
      </c>
      <c r="P80" s="80"/>
      <c r="Q80" s="80"/>
      <c r="R80" s="80"/>
      <c r="S80" s="80"/>
      <c r="T80" s="80"/>
      <c r="U80" s="80"/>
      <c r="V80" s="80"/>
      <c r="W80" s="80"/>
      <c r="X80" s="80"/>
      <c r="Y80" s="81"/>
      <c r="Z80" s="526">
        <v>72</v>
      </c>
      <c r="AA80" s="81"/>
      <c r="AB80" s="81">
        <v>108</v>
      </c>
      <c r="AC80" s="80"/>
      <c r="AD80" s="145"/>
      <c r="AE80" s="80"/>
      <c r="AF80" s="80"/>
      <c r="AG80" s="80"/>
      <c r="AH80" s="341"/>
    </row>
    <row r="81" spans="1:35" s="48" customFormat="1" ht="17.25" customHeight="1" thickBot="1" x14ac:dyDescent="0.3">
      <c r="A81" s="115" t="s">
        <v>299</v>
      </c>
      <c r="B81" s="116" t="s">
        <v>237</v>
      </c>
      <c r="C81" s="482"/>
      <c r="D81" s="483"/>
      <c r="E81" s="499">
        <v>5</v>
      </c>
      <c r="F81" s="80"/>
      <c r="G81" s="137"/>
      <c r="H81" s="461">
        <f>P81</f>
        <v>144</v>
      </c>
      <c r="I81" s="352">
        <f t="shared" si="47"/>
        <v>0</v>
      </c>
      <c r="J81" s="420"/>
      <c r="K81" s="420">
        <f t="shared" si="48"/>
        <v>0</v>
      </c>
      <c r="L81" s="80"/>
      <c r="M81" s="80"/>
      <c r="N81" s="80"/>
      <c r="O81" s="80"/>
      <c r="P81" s="442">
        <f>X81+Z81+AB81+AD81+AF81+AH81</f>
        <v>144</v>
      </c>
      <c r="Q81" s="80"/>
      <c r="R81" s="80"/>
      <c r="S81" s="80"/>
      <c r="T81" s="80"/>
      <c r="U81" s="80"/>
      <c r="V81" s="80"/>
      <c r="W81" s="80"/>
      <c r="X81" s="80"/>
      <c r="Y81" s="81"/>
      <c r="Z81" s="526"/>
      <c r="AA81" s="81"/>
      <c r="AB81" s="81">
        <v>144</v>
      </c>
      <c r="AC81" s="80"/>
      <c r="AD81" s="145"/>
      <c r="AE81" s="80"/>
      <c r="AF81" s="80"/>
      <c r="AG81" s="80"/>
      <c r="AH81" s="341"/>
    </row>
    <row r="82" spans="1:35" s="48" customFormat="1" ht="21.75" customHeight="1" thickBot="1" x14ac:dyDescent="0.3">
      <c r="A82" s="115" t="s">
        <v>300</v>
      </c>
      <c r="B82" s="116" t="s">
        <v>241</v>
      </c>
      <c r="C82" s="498">
        <v>5</v>
      </c>
      <c r="D82" s="483"/>
      <c r="E82" s="482"/>
      <c r="F82" s="80"/>
      <c r="G82" s="137"/>
      <c r="H82" s="461">
        <f>I82+J82+Q82+R82+S82</f>
        <v>12</v>
      </c>
      <c r="I82" s="352">
        <f t="shared" si="47"/>
        <v>0</v>
      </c>
      <c r="J82" s="420">
        <f t="shared" ref="J82" si="49">X82+Z82+AB82+AD82+AF82+AH82</f>
        <v>0</v>
      </c>
      <c r="K82" s="420">
        <f t="shared" si="48"/>
        <v>0</v>
      </c>
      <c r="L82" s="80"/>
      <c r="M82" s="80"/>
      <c r="N82" s="80"/>
      <c r="O82" s="80"/>
      <c r="P82" s="80"/>
      <c r="Q82" s="428">
        <v>2</v>
      </c>
      <c r="R82" s="428">
        <v>4</v>
      </c>
      <c r="S82" s="428">
        <v>6</v>
      </c>
      <c r="T82" s="80"/>
      <c r="U82" s="80"/>
      <c r="V82" s="80"/>
      <c r="W82" s="80"/>
      <c r="X82" s="80"/>
      <c r="Y82" s="81"/>
      <c r="Z82" s="526"/>
      <c r="AA82" s="81"/>
      <c r="AB82" s="81"/>
      <c r="AC82" s="80"/>
      <c r="AD82" s="80"/>
      <c r="AE82" s="80"/>
      <c r="AF82" s="80"/>
      <c r="AG82" s="80"/>
      <c r="AH82" s="341"/>
    </row>
    <row r="83" spans="1:35" s="48" customFormat="1" ht="29.25" customHeight="1" thickBot="1" x14ac:dyDescent="0.25">
      <c r="A83" s="119" t="s">
        <v>243</v>
      </c>
      <c r="B83" s="119" t="s">
        <v>244</v>
      </c>
      <c r="C83" s="245"/>
      <c r="D83" s="246"/>
      <c r="E83" s="245"/>
      <c r="F83" s="248"/>
      <c r="G83" s="320"/>
      <c r="H83" s="443">
        <v>144</v>
      </c>
      <c r="I83" s="321"/>
      <c r="J83" s="247"/>
      <c r="K83" s="252"/>
      <c r="L83" s="252"/>
      <c r="M83" s="249"/>
      <c r="N83" s="248"/>
      <c r="O83" s="248"/>
      <c r="P83" s="248">
        <v>144</v>
      </c>
      <c r="Q83" s="248"/>
      <c r="R83" s="248"/>
      <c r="S83" s="248"/>
      <c r="T83" s="248"/>
      <c r="U83" s="248"/>
      <c r="V83" s="248"/>
      <c r="W83" s="248"/>
      <c r="X83" s="248"/>
      <c r="Y83" s="248"/>
      <c r="Z83" s="250"/>
      <c r="AA83" s="248"/>
      <c r="AB83" s="248"/>
      <c r="AC83" s="248"/>
      <c r="AD83" s="248"/>
      <c r="AE83" s="248"/>
      <c r="AF83" s="248"/>
      <c r="AG83" s="248"/>
      <c r="AH83" s="534">
        <v>144</v>
      </c>
    </row>
    <row r="84" spans="1:35" s="48" customFormat="1" ht="21.75" customHeight="1" thickBot="1" x14ac:dyDescent="0.25">
      <c r="A84" s="118" t="s">
        <v>56</v>
      </c>
      <c r="B84" s="118" t="s">
        <v>9</v>
      </c>
      <c r="C84" s="245"/>
      <c r="D84" s="246"/>
      <c r="E84" s="247"/>
      <c r="F84" s="248"/>
      <c r="G84" s="320"/>
      <c r="H84" s="470">
        <v>216</v>
      </c>
      <c r="I84" s="322"/>
      <c r="J84" s="249"/>
      <c r="K84" s="249"/>
      <c r="L84" s="249"/>
      <c r="M84" s="249"/>
      <c r="N84" s="249"/>
      <c r="O84" s="249"/>
      <c r="P84" s="249"/>
      <c r="Q84" s="249"/>
      <c r="R84" s="249"/>
      <c r="S84" s="249"/>
      <c r="T84" s="249">
        <v>216</v>
      </c>
      <c r="U84" s="248"/>
      <c r="V84" s="248"/>
      <c r="W84" s="248"/>
      <c r="X84" s="249"/>
      <c r="Y84" s="249"/>
      <c r="Z84" s="250"/>
      <c r="AA84" s="249"/>
      <c r="AB84" s="249"/>
      <c r="AC84" s="249"/>
      <c r="AD84" s="249"/>
      <c r="AE84" s="249"/>
      <c r="AF84" s="249"/>
      <c r="AG84" s="249"/>
      <c r="AH84" s="251">
        <v>216</v>
      </c>
    </row>
    <row r="85" spans="1:35" s="48" customFormat="1" ht="12" x14ac:dyDescent="0.2">
      <c r="A85" s="683"/>
      <c r="B85" s="684"/>
      <c r="C85" s="684"/>
      <c r="D85" s="684"/>
      <c r="E85" s="684"/>
      <c r="F85" s="684"/>
      <c r="G85" s="684"/>
      <c r="H85" s="684"/>
      <c r="I85" s="684"/>
      <c r="J85" s="684"/>
      <c r="K85" s="684"/>
      <c r="L85" s="684"/>
      <c r="M85" s="684"/>
      <c r="N85" s="685"/>
      <c r="O85" s="691" t="s">
        <v>57</v>
      </c>
      <c r="P85" s="692"/>
      <c r="Q85" s="692"/>
      <c r="R85" s="692"/>
      <c r="S85" s="692"/>
      <c r="T85" s="692"/>
      <c r="U85" s="431">
        <f>U10+U25+U32+U48++U47+U53+U58+U63+U68+U74+U79</f>
        <v>612</v>
      </c>
      <c r="V85" s="431">
        <f t="shared" ref="V85:AH85" si="50">V10+V25+V32+V48++V47+V53+V58+V63+V68+V74+V79</f>
        <v>792</v>
      </c>
      <c r="W85" s="431">
        <f t="shared" si="50"/>
        <v>72</v>
      </c>
      <c r="X85" s="431">
        <f t="shared" si="50"/>
        <v>468</v>
      </c>
      <c r="Y85" s="431">
        <f t="shared" si="50"/>
        <v>56</v>
      </c>
      <c r="Z85" s="431">
        <f t="shared" si="50"/>
        <v>412</v>
      </c>
      <c r="AA85" s="431">
        <f t="shared" si="50"/>
        <v>38</v>
      </c>
      <c r="AB85" s="431">
        <f t="shared" si="50"/>
        <v>250</v>
      </c>
      <c r="AC85" s="431">
        <f t="shared" si="50"/>
        <v>50</v>
      </c>
      <c r="AD85" s="431">
        <f t="shared" si="50"/>
        <v>454</v>
      </c>
      <c r="AE85" s="431">
        <f t="shared" si="50"/>
        <v>20</v>
      </c>
      <c r="AF85" s="431">
        <f t="shared" si="50"/>
        <v>304</v>
      </c>
      <c r="AG85" s="431">
        <f t="shared" si="50"/>
        <v>10</v>
      </c>
      <c r="AH85" s="431">
        <f t="shared" si="50"/>
        <v>134</v>
      </c>
    </row>
    <row r="86" spans="1:35" s="48" customFormat="1" ht="12" x14ac:dyDescent="0.2">
      <c r="A86" s="683"/>
      <c r="B86" s="684"/>
      <c r="C86" s="684"/>
      <c r="D86" s="684"/>
      <c r="E86" s="684"/>
      <c r="F86" s="684"/>
      <c r="G86" s="684"/>
      <c r="H86" s="684"/>
      <c r="I86" s="684"/>
      <c r="J86" s="684"/>
      <c r="K86" s="684"/>
      <c r="L86" s="684"/>
      <c r="M86" s="684"/>
      <c r="N86" s="685"/>
      <c r="O86" s="687" t="s">
        <v>58</v>
      </c>
      <c r="P86" s="688"/>
      <c r="Q86" s="688"/>
      <c r="R86" s="688"/>
      <c r="S86" s="688"/>
      <c r="T86" s="688"/>
      <c r="U86" s="79"/>
      <c r="V86" s="80">
        <v>72</v>
      </c>
      <c r="W86" s="80"/>
      <c r="X86" s="79"/>
      <c r="Y86" s="79"/>
      <c r="Z86" s="83">
        <v>36</v>
      </c>
      <c r="AA86" s="92"/>
      <c r="AB86" s="79">
        <v>36</v>
      </c>
      <c r="AC86" s="79"/>
      <c r="AD86" s="92">
        <v>36</v>
      </c>
      <c r="AE86" s="92"/>
      <c r="AF86" s="80">
        <v>36</v>
      </c>
      <c r="AG86" s="80"/>
      <c r="AH86" s="93">
        <v>36</v>
      </c>
    </row>
    <row r="87" spans="1:35" s="48" customFormat="1" ht="18.75" customHeight="1" x14ac:dyDescent="0.2">
      <c r="A87" s="683"/>
      <c r="B87" s="684"/>
      <c r="C87" s="684"/>
      <c r="D87" s="684"/>
      <c r="E87" s="684"/>
      <c r="F87" s="684"/>
      <c r="G87" s="684"/>
      <c r="H87" s="684"/>
      <c r="I87" s="684"/>
      <c r="J87" s="684"/>
      <c r="K87" s="684"/>
      <c r="L87" s="684"/>
      <c r="M87" s="684"/>
      <c r="N87" s="685"/>
      <c r="O87" s="687" t="s">
        <v>59</v>
      </c>
      <c r="P87" s="688"/>
      <c r="Q87" s="688"/>
      <c r="R87" s="688"/>
      <c r="S87" s="688"/>
      <c r="T87" s="688"/>
      <c r="U87" s="429"/>
      <c r="V87" s="429">
        <f>V49+V54+V59+V64+V69+V75+V80</f>
        <v>0</v>
      </c>
      <c r="W87" s="429">
        <f t="shared" ref="W87:AH87" si="51">W49+W54+W59+W64+W69+W75+W80</f>
        <v>0</v>
      </c>
      <c r="X87" s="429">
        <f t="shared" si="51"/>
        <v>72</v>
      </c>
      <c r="Y87" s="429">
        <f t="shared" si="51"/>
        <v>0</v>
      </c>
      <c r="Z87" s="429">
        <f t="shared" si="51"/>
        <v>180</v>
      </c>
      <c r="AA87" s="429">
        <f t="shared" si="51"/>
        <v>0</v>
      </c>
      <c r="AB87" s="429">
        <f t="shared" si="51"/>
        <v>144</v>
      </c>
      <c r="AC87" s="429">
        <f t="shared" si="51"/>
        <v>0</v>
      </c>
      <c r="AD87" s="429">
        <f t="shared" si="51"/>
        <v>144</v>
      </c>
      <c r="AE87" s="429">
        <f t="shared" si="51"/>
        <v>0</v>
      </c>
      <c r="AF87" s="429">
        <f t="shared" si="51"/>
        <v>144</v>
      </c>
      <c r="AG87" s="429">
        <f t="shared" si="51"/>
        <v>0</v>
      </c>
      <c r="AH87" s="429">
        <f t="shared" si="51"/>
        <v>108</v>
      </c>
      <c r="AI87" s="48">
        <f>X87+Z87+AB87+AD87+AF87+AH87</f>
        <v>792</v>
      </c>
    </row>
    <row r="88" spans="1:35" s="48" customFormat="1" ht="18.75" customHeight="1" x14ac:dyDescent="0.2">
      <c r="A88" s="683"/>
      <c r="B88" s="684"/>
      <c r="C88" s="684"/>
      <c r="D88" s="684"/>
      <c r="E88" s="684"/>
      <c r="F88" s="684"/>
      <c r="G88" s="684"/>
      <c r="H88" s="684"/>
      <c r="I88" s="684"/>
      <c r="J88" s="684"/>
      <c r="K88" s="684"/>
      <c r="L88" s="684"/>
      <c r="M88" s="684"/>
      <c r="N88" s="685"/>
      <c r="O88" s="693" t="s">
        <v>219</v>
      </c>
      <c r="P88" s="694"/>
      <c r="Q88" s="694"/>
      <c r="R88" s="694"/>
      <c r="S88" s="694"/>
      <c r="T88" s="695"/>
      <c r="U88" s="500"/>
      <c r="V88" s="500"/>
      <c r="W88" s="500"/>
      <c r="X88" s="500">
        <f>X50+X55+X60+X65+X70+X76+X81</f>
        <v>0</v>
      </c>
      <c r="Y88" s="500">
        <f t="shared" ref="Y88:AH88" si="52">Y50+Y55+Y60+Y65+Y70+Y76+Y81</f>
        <v>0</v>
      </c>
      <c r="Z88" s="500">
        <f t="shared" si="52"/>
        <v>180</v>
      </c>
      <c r="AA88" s="500">
        <f t="shared" si="52"/>
        <v>0</v>
      </c>
      <c r="AB88" s="500">
        <f t="shared" si="52"/>
        <v>144</v>
      </c>
      <c r="AC88" s="500">
        <f t="shared" si="52"/>
        <v>0</v>
      </c>
      <c r="AD88" s="500">
        <f t="shared" si="52"/>
        <v>216</v>
      </c>
      <c r="AE88" s="500">
        <f t="shared" si="52"/>
        <v>0</v>
      </c>
      <c r="AF88" s="500">
        <f t="shared" si="52"/>
        <v>108</v>
      </c>
      <c r="AG88" s="500">
        <f t="shared" si="52"/>
        <v>0</v>
      </c>
      <c r="AH88" s="500">
        <f t="shared" si="52"/>
        <v>216</v>
      </c>
      <c r="AI88" s="48">
        <f>X88+Z88+AB88+AD88+AF88+AH88</f>
        <v>864</v>
      </c>
    </row>
    <row r="89" spans="1:35" x14ac:dyDescent="0.2">
      <c r="A89" s="683"/>
      <c r="B89" s="684"/>
      <c r="C89" s="684"/>
      <c r="D89" s="684"/>
      <c r="E89" s="684"/>
      <c r="F89" s="684"/>
      <c r="G89" s="684"/>
      <c r="H89" s="684"/>
      <c r="I89" s="684"/>
      <c r="J89" s="684"/>
      <c r="K89" s="684"/>
      <c r="L89" s="684"/>
      <c r="M89" s="684"/>
      <c r="N89" s="685"/>
      <c r="O89" s="687" t="s">
        <v>179</v>
      </c>
      <c r="P89" s="688"/>
      <c r="Q89" s="688"/>
      <c r="R89" s="688"/>
      <c r="S89" s="688"/>
      <c r="T89" s="688"/>
      <c r="U89" s="79"/>
      <c r="V89" s="79"/>
      <c r="W89" s="79"/>
      <c r="X89" s="79"/>
      <c r="Y89" s="79"/>
      <c r="Z89" s="83"/>
      <c r="AA89" s="79"/>
      <c r="AB89" s="79"/>
      <c r="AC89" s="79"/>
      <c r="AD89" s="79"/>
      <c r="AE89" s="79"/>
      <c r="AF89" s="79"/>
      <c r="AG89" s="79"/>
      <c r="AH89" s="88">
        <v>144</v>
      </c>
    </row>
    <row r="90" spans="1:35" x14ac:dyDescent="0.2">
      <c r="A90" s="683"/>
      <c r="B90" s="684"/>
      <c r="C90" s="684"/>
      <c r="D90" s="684"/>
      <c r="E90" s="684"/>
      <c r="F90" s="684"/>
      <c r="G90" s="684"/>
      <c r="H90" s="684"/>
      <c r="I90" s="684"/>
      <c r="J90" s="684"/>
      <c r="K90" s="684"/>
      <c r="L90" s="684"/>
      <c r="M90" s="684"/>
      <c r="N90" s="685"/>
      <c r="O90" s="687" t="s">
        <v>60</v>
      </c>
      <c r="P90" s="688"/>
      <c r="Q90" s="688"/>
      <c r="R90" s="688"/>
      <c r="S90" s="688"/>
      <c r="T90" s="688"/>
      <c r="U90" s="79">
        <v>0</v>
      </c>
      <c r="V90" s="79">
        <v>4</v>
      </c>
      <c r="W90" s="79"/>
      <c r="X90" s="79">
        <v>0</v>
      </c>
      <c r="Y90" s="79"/>
      <c r="Z90" s="556">
        <v>4</v>
      </c>
      <c r="AA90" s="79"/>
      <c r="AB90" s="79">
        <v>3</v>
      </c>
      <c r="AC90" s="79"/>
      <c r="AD90" s="79">
        <v>3</v>
      </c>
      <c r="AE90" s="79"/>
      <c r="AF90" s="79">
        <v>3</v>
      </c>
      <c r="AG90" s="79"/>
      <c r="AH90" s="88">
        <v>3</v>
      </c>
    </row>
    <row r="91" spans="1:35" x14ac:dyDescent="0.2">
      <c r="A91" s="683"/>
      <c r="B91" s="684"/>
      <c r="C91" s="684"/>
      <c r="D91" s="684"/>
      <c r="E91" s="684"/>
      <c r="F91" s="684"/>
      <c r="G91" s="684"/>
      <c r="H91" s="684"/>
      <c r="I91" s="684"/>
      <c r="J91" s="684"/>
      <c r="K91" s="684"/>
      <c r="L91" s="684"/>
      <c r="M91" s="684"/>
      <c r="N91" s="685"/>
      <c r="O91" s="687" t="s">
        <v>180</v>
      </c>
      <c r="P91" s="688"/>
      <c r="Q91" s="688"/>
      <c r="R91" s="688"/>
      <c r="S91" s="688"/>
      <c r="T91" s="688"/>
      <c r="U91" s="79">
        <v>1</v>
      </c>
      <c r="V91" s="79">
        <v>8</v>
      </c>
      <c r="W91" s="79"/>
      <c r="X91" s="79">
        <v>7</v>
      </c>
      <c r="Y91" s="79"/>
      <c r="Z91" s="556">
        <v>5</v>
      </c>
      <c r="AA91" s="79"/>
      <c r="AB91" s="79">
        <v>2</v>
      </c>
      <c r="AC91" s="79"/>
      <c r="AD91" s="79">
        <v>8</v>
      </c>
      <c r="AE91" s="79"/>
      <c r="AF91" s="79">
        <v>2</v>
      </c>
      <c r="AG91" s="79"/>
      <c r="AH91" s="88">
        <v>5</v>
      </c>
    </row>
    <row r="92" spans="1:35" x14ac:dyDescent="0.2">
      <c r="A92" s="683"/>
      <c r="B92" s="684"/>
      <c r="C92" s="684"/>
      <c r="D92" s="684"/>
      <c r="E92" s="684"/>
      <c r="F92" s="684"/>
      <c r="G92" s="684"/>
      <c r="H92" s="684"/>
      <c r="I92" s="684"/>
      <c r="J92" s="684"/>
      <c r="K92" s="684"/>
      <c r="L92" s="684"/>
      <c r="M92" s="684"/>
      <c r="N92" s="685"/>
      <c r="O92" s="687" t="s">
        <v>206</v>
      </c>
      <c r="P92" s="688"/>
      <c r="Q92" s="688"/>
      <c r="R92" s="688"/>
      <c r="S92" s="688"/>
      <c r="T92" s="688"/>
      <c r="U92" s="79">
        <v>0</v>
      </c>
      <c r="V92" s="79">
        <v>1</v>
      </c>
      <c r="W92" s="79"/>
      <c r="X92" s="79">
        <v>0</v>
      </c>
      <c r="Y92" s="79"/>
      <c r="Z92" s="556">
        <v>2</v>
      </c>
      <c r="AA92" s="79"/>
      <c r="AB92" s="79"/>
      <c r="AC92" s="79"/>
      <c r="AD92" s="79"/>
      <c r="AE92" s="79"/>
      <c r="AF92" s="79">
        <v>1</v>
      </c>
      <c r="AG92" s="79"/>
      <c r="AH92" s="88"/>
    </row>
    <row r="93" spans="1:35" ht="15.75" thickBot="1" x14ac:dyDescent="0.25">
      <c r="A93" s="683"/>
      <c r="B93" s="686"/>
      <c r="C93" s="686"/>
      <c r="D93" s="686"/>
      <c r="E93" s="686"/>
      <c r="F93" s="686"/>
      <c r="G93" s="686"/>
      <c r="H93" s="686"/>
      <c r="I93" s="686"/>
      <c r="J93" s="686"/>
      <c r="K93" s="686"/>
      <c r="L93" s="686"/>
      <c r="M93" s="686"/>
      <c r="N93" s="685"/>
      <c r="O93" s="689" t="s">
        <v>70</v>
      </c>
      <c r="P93" s="690"/>
      <c r="Q93" s="690"/>
      <c r="R93" s="690"/>
      <c r="S93" s="690"/>
      <c r="T93" s="690"/>
      <c r="U93" s="89">
        <v>2</v>
      </c>
      <c r="V93" s="89">
        <v>0</v>
      </c>
      <c r="W93" s="89"/>
      <c r="X93" s="89">
        <v>1</v>
      </c>
      <c r="Y93" s="89"/>
      <c r="Z93" s="346">
        <v>0</v>
      </c>
      <c r="AA93" s="345"/>
      <c r="AB93" s="345"/>
      <c r="AC93" s="345"/>
      <c r="AD93" s="345"/>
      <c r="AE93" s="345"/>
      <c r="AF93" s="345"/>
      <c r="AG93" s="345"/>
      <c r="AH93" s="347"/>
    </row>
    <row r="94" spans="1:35" x14ac:dyDescent="0.2">
      <c r="A94" s="583"/>
      <c r="B94" s="584"/>
      <c r="C94" s="585"/>
      <c r="D94" s="586"/>
      <c r="E94" s="586"/>
      <c r="F94" s="586"/>
      <c r="G94" s="586"/>
      <c r="H94" s="586"/>
      <c r="I94" s="583"/>
      <c r="J94" s="586"/>
      <c r="K94" s="586"/>
      <c r="L94" s="586"/>
      <c r="M94" s="586"/>
      <c r="N94" s="583"/>
      <c r="O94" s="588"/>
      <c r="P94" s="589"/>
      <c r="Q94" s="589"/>
      <c r="R94" s="589"/>
      <c r="S94" s="588"/>
      <c r="T94" s="588"/>
      <c r="U94" s="590"/>
      <c r="V94" s="590"/>
      <c r="W94" s="590"/>
      <c r="X94" s="589"/>
      <c r="Y94" s="589"/>
    </row>
    <row r="95" spans="1:35" x14ac:dyDescent="0.2">
      <c r="A95" s="583"/>
      <c r="B95" s="584"/>
      <c r="C95" s="585"/>
      <c r="D95" s="586"/>
      <c r="E95" s="586"/>
      <c r="F95" s="586"/>
      <c r="G95" s="586"/>
      <c r="H95" s="586"/>
      <c r="I95" s="583"/>
      <c r="J95" s="586"/>
      <c r="K95" s="586"/>
      <c r="L95" s="586"/>
      <c r="M95" s="586"/>
      <c r="N95" s="583"/>
      <c r="O95" s="583"/>
      <c r="P95" s="586"/>
      <c r="Q95" s="586"/>
      <c r="R95" s="586"/>
      <c r="S95" s="583"/>
      <c r="T95" s="583"/>
      <c r="U95" s="587"/>
      <c r="V95" s="587"/>
      <c r="W95" s="587"/>
      <c r="X95" s="586"/>
      <c r="Y95" s="586"/>
    </row>
    <row r="96" spans="1:35" x14ac:dyDescent="0.2">
      <c r="A96" s="583"/>
      <c r="B96" s="584"/>
      <c r="C96" s="585"/>
      <c r="D96" s="586"/>
      <c r="E96" s="586"/>
      <c r="F96" s="586"/>
      <c r="G96" s="586"/>
      <c r="H96" s="586"/>
      <c r="I96" s="583"/>
      <c r="J96" s="586"/>
      <c r="K96" s="586"/>
      <c r="L96" s="586"/>
      <c r="M96" s="586"/>
      <c r="N96" s="583"/>
      <c r="O96" s="583"/>
      <c r="P96" s="586"/>
      <c r="Q96" s="586"/>
      <c r="R96" s="586"/>
      <c r="S96" s="583"/>
      <c r="T96" s="583"/>
      <c r="U96" s="587"/>
      <c r="V96" s="587"/>
      <c r="W96" s="587"/>
      <c r="X96" s="586"/>
      <c r="Y96" s="586"/>
    </row>
    <row r="97" spans="1:25" x14ac:dyDescent="0.2">
      <c r="A97" s="583"/>
      <c r="B97" s="584"/>
      <c r="C97" s="585"/>
      <c r="D97" s="586"/>
      <c r="E97" s="586"/>
      <c r="F97" s="586"/>
      <c r="G97" s="586"/>
      <c r="H97" s="586"/>
      <c r="I97" s="583"/>
      <c r="J97" s="586"/>
      <c r="K97" s="586"/>
      <c r="L97" s="586"/>
      <c r="M97" s="586"/>
      <c r="N97" s="583"/>
      <c r="O97" s="583"/>
      <c r="P97" s="586"/>
      <c r="Q97" s="586"/>
      <c r="R97" s="586"/>
      <c r="S97" s="583"/>
      <c r="T97" s="583"/>
      <c r="U97" s="587"/>
      <c r="V97" s="587"/>
      <c r="W97" s="587"/>
      <c r="X97" s="586"/>
      <c r="Y97" s="586"/>
    </row>
    <row r="98" spans="1:25" x14ac:dyDescent="0.2">
      <c r="A98" s="583"/>
      <c r="B98" s="584"/>
      <c r="C98" s="585"/>
      <c r="D98" s="586"/>
      <c r="E98" s="586"/>
      <c r="F98" s="586"/>
      <c r="G98" s="586"/>
      <c r="H98" s="586"/>
      <c r="I98" s="583"/>
      <c r="J98" s="586"/>
      <c r="K98" s="586"/>
      <c r="L98" s="586"/>
      <c r="M98" s="586"/>
      <c r="N98" s="583"/>
      <c r="O98" s="583"/>
      <c r="P98" s="586"/>
      <c r="Q98" s="586"/>
      <c r="R98" s="586"/>
      <c r="S98" s="583"/>
      <c r="T98" s="583"/>
      <c r="U98" s="587"/>
      <c r="V98" s="587"/>
      <c r="W98" s="587"/>
      <c r="X98" s="586"/>
      <c r="Y98" s="586"/>
    </row>
    <row r="99" spans="1:25" x14ac:dyDescent="0.2">
      <c r="A99" s="583"/>
      <c r="B99" s="584"/>
      <c r="C99" s="585"/>
      <c r="D99" s="586"/>
      <c r="E99" s="586"/>
      <c r="F99" s="586"/>
      <c r="G99" s="586"/>
      <c r="H99" s="586"/>
      <c r="I99" s="583"/>
      <c r="J99" s="586"/>
      <c r="K99" s="586"/>
      <c r="L99" s="586"/>
      <c r="M99" s="586"/>
      <c r="N99" s="583"/>
      <c r="O99" s="583"/>
      <c r="P99" s="586"/>
      <c r="Q99" s="586"/>
      <c r="R99" s="586"/>
      <c r="S99" s="583"/>
      <c r="T99" s="583"/>
      <c r="U99" s="587"/>
      <c r="V99" s="587"/>
      <c r="W99" s="587"/>
      <c r="X99" s="586"/>
      <c r="Y99" s="586"/>
    </row>
    <row r="100" spans="1:25" x14ac:dyDescent="0.2">
      <c r="A100" s="583"/>
      <c r="B100" s="584"/>
      <c r="C100" s="585"/>
      <c r="D100" s="586"/>
      <c r="E100" s="586"/>
      <c r="F100" s="586"/>
      <c r="G100" s="586"/>
      <c r="H100" s="586"/>
      <c r="I100" s="583"/>
      <c r="J100" s="586"/>
      <c r="K100" s="586"/>
      <c r="L100" s="586"/>
      <c r="M100" s="586"/>
      <c r="N100" s="583"/>
      <c r="O100" s="583"/>
      <c r="P100" s="586"/>
      <c r="Q100" s="586"/>
      <c r="R100" s="586"/>
      <c r="S100" s="583"/>
      <c r="T100" s="583"/>
      <c r="U100" s="587"/>
      <c r="V100" s="587"/>
      <c r="W100" s="587"/>
      <c r="X100" s="586"/>
      <c r="Y100" s="586"/>
    </row>
    <row r="101" spans="1:25" x14ac:dyDescent="0.2">
      <c r="A101" s="583"/>
      <c r="B101" s="584"/>
      <c r="C101" s="585"/>
      <c r="D101" s="586"/>
      <c r="E101" s="586"/>
      <c r="F101" s="586"/>
      <c r="G101" s="586"/>
      <c r="H101" s="586"/>
      <c r="I101" s="583"/>
      <c r="J101" s="586"/>
      <c r="K101" s="586"/>
      <c r="L101" s="586"/>
      <c r="M101" s="586"/>
      <c r="N101" s="583"/>
      <c r="O101" s="583"/>
      <c r="P101" s="586"/>
      <c r="Q101" s="586"/>
      <c r="R101" s="586"/>
      <c r="S101" s="583"/>
      <c r="T101" s="583"/>
      <c r="U101" s="587"/>
      <c r="V101" s="587"/>
      <c r="W101" s="587"/>
      <c r="X101" s="586"/>
      <c r="Y101" s="586"/>
    </row>
    <row r="102" spans="1:25" x14ac:dyDescent="0.2">
      <c r="A102" s="583"/>
      <c r="B102" s="584"/>
      <c r="C102" s="585"/>
      <c r="D102" s="586"/>
      <c r="E102" s="586"/>
      <c r="F102" s="586"/>
      <c r="G102" s="586"/>
      <c r="H102" s="586"/>
      <c r="I102" s="583"/>
      <c r="J102" s="586"/>
      <c r="K102" s="586"/>
      <c r="L102" s="586"/>
      <c r="M102" s="586"/>
      <c r="N102" s="583"/>
      <c r="O102" s="583"/>
      <c r="P102" s="586"/>
      <c r="Q102" s="586"/>
      <c r="R102" s="586"/>
      <c r="S102" s="583"/>
      <c r="T102" s="583"/>
      <c r="U102" s="587"/>
      <c r="V102" s="587"/>
      <c r="W102" s="587"/>
      <c r="X102" s="586"/>
      <c r="Y102" s="586"/>
    </row>
    <row r="103" spans="1:25" x14ac:dyDescent="0.2">
      <c r="A103" s="583"/>
      <c r="B103" s="584"/>
      <c r="C103" s="585"/>
      <c r="D103" s="586"/>
      <c r="E103" s="586"/>
      <c r="F103" s="586"/>
      <c r="G103" s="586"/>
      <c r="H103" s="586"/>
      <c r="I103" s="583"/>
      <c r="J103" s="586"/>
      <c r="K103" s="586"/>
      <c r="L103" s="586"/>
      <c r="M103" s="586"/>
      <c r="N103" s="583"/>
      <c r="O103" s="583"/>
      <c r="P103" s="586"/>
      <c r="Q103" s="586"/>
      <c r="R103" s="586"/>
      <c r="S103" s="583"/>
      <c r="T103" s="583"/>
      <c r="U103" s="587"/>
      <c r="V103" s="587"/>
      <c r="W103" s="587"/>
      <c r="X103" s="586"/>
      <c r="Y103" s="586"/>
    </row>
    <row r="104" spans="1:25" x14ac:dyDescent="0.2">
      <c r="A104" s="583"/>
      <c r="B104" s="584"/>
      <c r="C104" s="585"/>
      <c r="D104" s="586"/>
      <c r="E104" s="586"/>
      <c r="F104" s="586"/>
      <c r="G104" s="586"/>
      <c r="H104" s="586"/>
      <c r="I104" s="583"/>
      <c r="J104" s="586"/>
      <c r="K104" s="586"/>
      <c r="L104" s="586"/>
      <c r="M104" s="586"/>
      <c r="N104" s="583"/>
      <c r="O104" s="583"/>
      <c r="P104" s="586"/>
      <c r="Q104" s="586"/>
      <c r="R104" s="586"/>
      <c r="S104" s="583"/>
      <c r="T104" s="583"/>
      <c r="U104" s="587"/>
      <c r="V104" s="587"/>
      <c r="W104" s="587"/>
      <c r="X104" s="586"/>
      <c r="Y104" s="586"/>
    </row>
    <row r="105" spans="1:25" x14ac:dyDescent="0.2">
      <c r="A105" s="583"/>
      <c r="B105" s="584"/>
      <c r="C105" s="585"/>
      <c r="D105" s="586"/>
      <c r="E105" s="586"/>
      <c r="F105" s="586"/>
      <c r="G105" s="586"/>
      <c r="H105" s="586"/>
      <c r="I105" s="583"/>
      <c r="J105" s="586"/>
      <c r="K105" s="586"/>
      <c r="L105" s="586"/>
      <c r="M105" s="586"/>
      <c r="N105" s="583"/>
      <c r="O105" s="583"/>
      <c r="P105" s="586"/>
      <c r="Q105" s="586"/>
      <c r="R105" s="586"/>
      <c r="S105" s="583"/>
      <c r="T105" s="583"/>
      <c r="U105" s="587"/>
      <c r="V105" s="587"/>
      <c r="W105" s="587"/>
      <c r="X105" s="586"/>
      <c r="Y105" s="586"/>
    </row>
    <row r="106" spans="1:25" x14ac:dyDescent="0.2">
      <c r="A106" s="583"/>
      <c r="B106" s="584"/>
      <c r="C106" s="585"/>
      <c r="D106" s="586"/>
      <c r="E106" s="586"/>
      <c r="F106" s="586"/>
      <c r="G106" s="586"/>
      <c r="H106" s="586"/>
      <c r="I106" s="583"/>
      <c r="J106" s="586"/>
      <c r="K106" s="586"/>
      <c r="L106" s="586"/>
      <c r="M106" s="586"/>
      <c r="N106" s="583"/>
      <c r="O106" s="583"/>
      <c r="P106" s="586"/>
      <c r="Q106" s="586"/>
      <c r="R106" s="586"/>
      <c r="S106" s="583"/>
      <c r="T106" s="583"/>
      <c r="U106" s="587"/>
      <c r="V106" s="587"/>
      <c r="W106" s="587"/>
      <c r="X106" s="586"/>
      <c r="Y106" s="586"/>
    </row>
    <row r="107" spans="1:25" x14ac:dyDescent="0.2">
      <c r="A107" s="583"/>
      <c r="B107" s="584"/>
      <c r="C107" s="585"/>
      <c r="D107" s="586"/>
      <c r="E107" s="586"/>
      <c r="F107" s="586"/>
      <c r="G107" s="586"/>
      <c r="H107" s="586"/>
      <c r="I107" s="583"/>
      <c r="J107" s="586"/>
      <c r="K107" s="586"/>
      <c r="L107" s="586"/>
      <c r="M107" s="586"/>
      <c r="N107" s="583"/>
      <c r="O107" s="583"/>
      <c r="P107" s="586"/>
      <c r="Q107" s="586"/>
      <c r="R107" s="586"/>
      <c r="S107" s="583"/>
      <c r="T107" s="583"/>
      <c r="U107" s="587"/>
      <c r="V107" s="587"/>
      <c r="W107" s="587"/>
      <c r="X107" s="586"/>
      <c r="Y107" s="586"/>
    </row>
    <row r="108" spans="1:25" x14ac:dyDescent="0.2">
      <c r="A108" s="583"/>
      <c r="B108" s="584"/>
      <c r="C108" s="585"/>
      <c r="D108" s="586"/>
      <c r="E108" s="586"/>
      <c r="F108" s="586"/>
      <c r="G108" s="586"/>
      <c r="H108" s="586"/>
      <c r="I108" s="583"/>
      <c r="J108" s="586"/>
      <c r="K108" s="586"/>
      <c r="L108" s="586"/>
      <c r="M108" s="586"/>
      <c r="N108" s="583"/>
      <c r="O108" s="583"/>
      <c r="P108" s="586"/>
      <c r="Q108" s="586"/>
      <c r="R108" s="586"/>
      <c r="S108" s="583"/>
      <c r="T108" s="583"/>
      <c r="U108" s="587"/>
      <c r="V108" s="587"/>
      <c r="W108" s="587"/>
      <c r="X108" s="586"/>
      <c r="Y108" s="586"/>
    </row>
    <row r="109" spans="1:25" x14ac:dyDescent="0.2">
      <c r="A109" s="583"/>
      <c r="B109" s="584"/>
      <c r="C109" s="585"/>
      <c r="D109" s="586"/>
      <c r="E109" s="586"/>
      <c r="F109" s="586"/>
      <c r="G109" s="586"/>
      <c r="H109" s="586"/>
      <c r="I109" s="583"/>
      <c r="J109" s="586"/>
      <c r="K109" s="586"/>
      <c r="L109" s="586"/>
      <c r="M109" s="586"/>
      <c r="N109" s="583"/>
      <c r="O109" s="583"/>
      <c r="P109" s="586"/>
      <c r="Q109" s="586"/>
      <c r="R109" s="586"/>
      <c r="S109" s="583"/>
      <c r="T109" s="583"/>
      <c r="U109" s="587"/>
      <c r="V109" s="587"/>
      <c r="W109" s="587"/>
      <c r="X109" s="586"/>
      <c r="Y109" s="586"/>
    </row>
    <row r="110" spans="1:25" x14ac:dyDescent="0.2">
      <c r="A110" s="583"/>
      <c r="B110" s="584"/>
      <c r="C110" s="585"/>
      <c r="D110" s="586"/>
      <c r="E110" s="586"/>
      <c r="F110" s="586"/>
      <c r="G110" s="586"/>
      <c r="H110" s="586"/>
      <c r="I110" s="583"/>
      <c r="J110" s="586"/>
      <c r="K110" s="586"/>
      <c r="L110" s="586"/>
      <c r="M110" s="586"/>
      <c r="N110" s="583"/>
      <c r="O110" s="583"/>
      <c r="P110" s="586"/>
      <c r="Q110" s="586"/>
      <c r="R110" s="586"/>
      <c r="S110" s="583"/>
      <c r="T110" s="583"/>
      <c r="U110" s="587"/>
      <c r="V110" s="587"/>
      <c r="W110" s="587"/>
      <c r="X110" s="586"/>
      <c r="Y110" s="586"/>
    </row>
    <row r="111" spans="1:25" x14ac:dyDescent="0.2">
      <c r="A111" s="583"/>
      <c r="B111" s="584"/>
      <c r="C111" s="585"/>
      <c r="D111" s="586"/>
      <c r="E111" s="586"/>
      <c r="F111" s="586"/>
      <c r="G111" s="586"/>
      <c r="H111" s="586"/>
      <c r="I111" s="583"/>
      <c r="J111" s="586"/>
      <c r="K111" s="586"/>
      <c r="L111" s="586"/>
      <c r="M111" s="586"/>
      <c r="N111" s="583"/>
      <c r="O111" s="583"/>
      <c r="P111" s="586"/>
      <c r="Q111" s="586"/>
      <c r="R111" s="586"/>
      <c r="S111" s="583"/>
      <c r="T111" s="583"/>
      <c r="U111" s="587"/>
      <c r="V111" s="587"/>
      <c r="W111" s="587"/>
      <c r="X111" s="586"/>
      <c r="Y111" s="586"/>
    </row>
    <row r="112" spans="1:25" x14ac:dyDescent="0.2">
      <c r="A112" s="583"/>
      <c r="B112" s="584"/>
      <c r="C112" s="585"/>
      <c r="D112" s="586"/>
      <c r="E112" s="586"/>
      <c r="F112" s="586"/>
      <c r="G112" s="586"/>
      <c r="H112" s="586"/>
      <c r="I112" s="583"/>
      <c r="J112" s="586"/>
      <c r="K112" s="586"/>
      <c r="L112" s="586"/>
      <c r="M112" s="586"/>
      <c r="N112" s="583"/>
      <c r="O112" s="583"/>
      <c r="P112" s="586"/>
      <c r="Q112" s="586"/>
      <c r="R112" s="586"/>
      <c r="S112" s="583"/>
      <c r="T112" s="583"/>
      <c r="U112" s="587"/>
      <c r="V112" s="587"/>
      <c r="W112" s="587"/>
      <c r="X112" s="586"/>
      <c r="Y112" s="586"/>
    </row>
    <row r="113" spans="1:25" x14ac:dyDescent="0.2">
      <c r="A113" s="583"/>
      <c r="B113" s="584"/>
      <c r="C113" s="585"/>
      <c r="D113" s="586"/>
      <c r="E113" s="586"/>
      <c r="F113" s="586"/>
      <c r="G113" s="586"/>
      <c r="H113" s="586"/>
      <c r="I113" s="583"/>
      <c r="J113" s="586"/>
      <c r="K113" s="586"/>
      <c r="L113" s="586"/>
      <c r="M113" s="586"/>
      <c r="N113" s="583"/>
      <c r="O113" s="583"/>
      <c r="P113" s="586"/>
      <c r="Q113" s="586"/>
      <c r="R113" s="586"/>
      <c r="S113" s="583"/>
      <c r="T113" s="583"/>
      <c r="U113" s="587"/>
      <c r="V113" s="587"/>
      <c r="W113" s="587"/>
      <c r="X113" s="586"/>
      <c r="Y113" s="586"/>
    </row>
    <row r="114" spans="1:25" x14ac:dyDescent="0.2">
      <c r="A114" s="583"/>
      <c r="B114" s="584"/>
      <c r="C114" s="585"/>
      <c r="D114" s="586"/>
      <c r="E114" s="586"/>
      <c r="F114" s="586"/>
      <c r="G114" s="586"/>
      <c r="H114" s="586"/>
      <c r="I114" s="583"/>
      <c r="J114" s="586"/>
      <c r="K114" s="586"/>
      <c r="L114" s="586"/>
      <c r="M114" s="586"/>
      <c r="N114" s="583"/>
      <c r="O114" s="583"/>
      <c r="P114" s="586"/>
      <c r="Q114" s="586"/>
      <c r="R114" s="586"/>
      <c r="S114" s="583"/>
      <c r="T114" s="583"/>
      <c r="U114" s="587"/>
      <c r="V114" s="587"/>
      <c r="W114" s="587"/>
      <c r="X114" s="586"/>
      <c r="Y114" s="586"/>
    </row>
    <row r="115" spans="1:25" x14ac:dyDescent="0.2">
      <c r="A115" s="583"/>
      <c r="B115" s="584"/>
      <c r="C115" s="585"/>
      <c r="D115" s="586"/>
      <c r="E115" s="586"/>
      <c r="F115" s="586"/>
      <c r="G115" s="586"/>
      <c r="H115" s="586"/>
      <c r="I115" s="583"/>
      <c r="J115" s="586"/>
      <c r="K115" s="586"/>
      <c r="L115" s="586"/>
      <c r="M115" s="586"/>
      <c r="N115" s="583"/>
      <c r="O115" s="583"/>
      <c r="P115" s="586"/>
      <c r="Q115" s="586"/>
      <c r="R115" s="586"/>
      <c r="S115" s="583"/>
      <c r="T115" s="583"/>
      <c r="U115" s="587"/>
      <c r="V115" s="587"/>
      <c r="W115" s="587"/>
      <c r="X115" s="586"/>
      <c r="Y115" s="586"/>
    </row>
    <row r="116" spans="1:25" x14ac:dyDescent="0.2">
      <c r="A116" s="583"/>
      <c r="B116" s="584"/>
      <c r="C116" s="585"/>
      <c r="D116" s="586"/>
      <c r="E116" s="586"/>
      <c r="F116" s="586"/>
      <c r="G116" s="586"/>
      <c r="H116" s="586"/>
      <c r="I116" s="583"/>
      <c r="J116" s="586"/>
      <c r="K116" s="586"/>
      <c r="L116" s="586"/>
      <c r="M116" s="586"/>
      <c r="N116" s="583"/>
      <c r="O116" s="583"/>
      <c r="P116" s="586"/>
      <c r="Q116" s="586"/>
      <c r="R116" s="586"/>
      <c r="S116" s="583"/>
      <c r="T116" s="583"/>
      <c r="U116" s="587"/>
      <c r="V116" s="587"/>
      <c r="W116" s="587"/>
      <c r="X116" s="586"/>
      <c r="Y116" s="586"/>
    </row>
    <row r="117" spans="1:25" x14ac:dyDescent="0.2">
      <c r="A117" s="583"/>
      <c r="B117" s="584"/>
      <c r="C117" s="585"/>
      <c r="D117" s="586"/>
      <c r="E117" s="586"/>
      <c r="F117" s="586"/>
      <c r="G117" s="586"/>
      <c r="H117" s="586"/>
      <c r="I117" s="583"/>
      <c r="J117" s="586"/>
      <c r="K117" s="586"/>
      <c r="L117" s="586"/>
      <c r="M117" s="586"/>
      <c r="N117" s="583"/>
      <c r="O117" s="583"/>
      <c r="P117" s="586"/>
      <c r="Q117" s="586"/>
      <c r="R117" s="586"/>
      <c r="S117" s="583"/>
      <c r="T117" s="583"/>
      <c r="U117" s="587"/>
      <c r="V117" s="587"/>
      <c r="W117" s="587"/>
      <c r="X117" s="586"/>
      <c r="Y117" s="586"/>
    </row>
    <row r="118" spans="1:25" x14ac:dyDescent="0.2">
      <c r="A118" s="583"/>
      <c r="B118" s="584"/>
      <c r="C118" s="585"/>
      <c r="D118" s="586"/>
      <c r="E118" s="586"/>
      <c r="F118" s="586"/>
      <c r="G118" s="586"/>
      <c r="H118" s="586"/>
      <c r="I118" s="583"/>
      <c r="J118" s="586"/>
      <c r="K118" s="586"/>
      <c r="L118" s="586"/>
      <c r="M118" s="586"/>
      <c r="N118" s="583"/>
      <c r="O118" s="583"/>
      <c r="P118" s="586"/>
      <c r="Q118" s="586"/>
      <c r="R118" s="586"/>
      <c r="S118" s="583"/>
      <c r="T118" s="583"/>
      <c r="U118" s="587"/>
      <c r="V118" s="587"/>
      <c r="W118" s="587"/>
      <c r="X118" s="586"/>
      <c r="Y118" s="586"/>
    </row>
    <row r="119" spans="1:25" x14ac:dyDescent="0.2">
      <c r="A119" s="583"/>
      <c r="B119" s="584"/>
      <c r="C119" s="585"/>
      <c r="D119" s="586"/>
      <c r="E119" s="586"/>
      <c r="F119" s="586"/>
      <c r="G119" s="586"/>
      <c r="H119" s="586"/>
      <c r="I119" s="583"/>
      <c r="J119" s="586"/>
      <c r="K119" s="586"/>
      <c r="L119" s="586"/>
      <c r="M119" s="586"/>
      <c r="N119" s="583"/>
      <c r="O119" s="583"/>
      <c r="P119" s="586"/>
      <c r="Q119" s="586"/>
      <c r="R119" s="586"/>
      <c r="S119" s="583"/>
      <c r="T119" s="583"/>
      <c r="U119" s="587"/>
      <c r="V119" s="587"/>
      <c r="W119" s="587"/>
      <c r="X119" s="586"/>
      <c r="Y119" s="586"/>
    </row>
    <row r="120" spans="1:25" x14ac:dyDescent="0.2">
      <c r="A120" s="583"/>
      <c r="B120" s="584"/>
      <c r="C120" s="585"/>
      <c r="D120" s="586"/>
      <c r="E120" s="586"/>
      <c r="F120" s="586"/>
      <c r="G120" s="586"/>
      <c r="H120" s="586"/>
      <c r="I120" s="583"/>
      <c r="J120" s="586"/>
      <c r="K120" s="586"/>
      <c r="L120" s="586"/>
      <c r="M120" s="586"/>
      <c r="N120" s="583"/>
      <c r="O120" s="583"/>
      <c r="P120" s="586"/>
      <c r="Q120" s="586"/>
      <c r="R120" s="586"/>
      <c r="S120" s="583"/>
      <c r="T120" s="583"/>
      <c r="U120" s="587"/>
      <c r="V120" s="587"/>
      <c r="W120" s="587"/>
      <c r="X120" s="586"/>
      <c r="Y120" s="586"/>
    </row>
    <row r="121" spans="1:25" x14ac:dyDescent="0.2">
      <c r="A121" s="583"/>
      <c r="B121" s="584"/>
      <c r="C121" s="585"/>
      <c r="D121" s="586"/>
      <c r="E121" s="586"/>
      <c r="F121" s="586"/>
      <c r="G121" s="586"/>
      <c r="H121" s="586"/>
      <c r="I121" s="583"/>
      <c r="J121" s="586"/>
      <c r="K121" s="586"/>
      <c r="L121" s="586"/>
      <c r="M121" s="586"/>
      <c r="N121" s="583"/>
      <c r="O121" s="583"/>
      <c r="P121" s="586"/>
      <c r="Q121" s="586"/>
      <c r="R121" s="586"/>
      <c r="S121" s="583"/>
      <c r="T121" s="583"/>
      <c r="U121" s="587"/>
      <c r="V121" s="587"/>
      <c r="W121" s="587"/>
      <c r="X121" s="586"/>
      <c r="Y121" s="586"/>
    </row>
    <row r="122" spans="1:25" x14ac:dyDescent="0.2">
      <c r="A122" s="583"/>
      <c r="B122" s="584"/>
      <c r="C122" s="585"/>
      <c r="D122" s="586"/>
      <c r="E122" s="586"/>
      <c r="F122" s="586"/>
      <c r="G122" s="586"/>
      <c r="H122" s="586"/>
      <c r="I122" s="583"/>
      <c r="J122" s="586"/>
      <c r="K122" s="586"/>
      <c r="L122" s="586"/>
      <c r="M122" s="586"/>
      <c r="N122" s="583"/>
      <c r="O122" s="583"/>
      <c r="P122" s="586"/>
      <c r="Q122" s="586"/>
      <c r="R122" s="586"/>
      <c r="S122" s="583"/>
      <c r="T122" s="583"/>
      <c r="U122" s="587"/>
      <c r="V122" s="587"/>
      <c r="W122" s="587"/>
      <c r="X122" s="586"/>
      <c r="Y122" s="586"/>
    </row>
    <row r="123" spans="1:25" x14ac:dyDescent="0.2">
      <c r="A123" s="583"/>
      <c r="B123" s="584"/>
      <c r="C123" s="585"/>
      <c r="D123" s="586"/>
      <c r="E123" s="586"/>
      <c r="F123" s="586"/>
      <c r="G123" s="586"/>
      <c r="H123" s="586"/>
      <c r="I123" s="583"/>
      <c r="J123" s="586"/>
      <c r="K123" s="586"/>
      <c r="L123" s="586"/>
      <c r="M123" s="586"/>
      <c r="N123" s="583"/>
      <c r="O123" s="583"/>
      <c r="P123" s="586"/>
      <c r="Q123" s="586"/>
      <c r="R123" s="586"/>
      <c r="S123" s="583"/>
      <c r="T123" s="583"/>
      <c r="U123" s="587"/>
      <c r="V123" s="587"/>
      <c r="W123" s="587"/>
      <c r="X123" s="586"/>
      <c r="Y123" s="586"/>
    </row>
    <row r="124" spans="1:25" x14ac:dyDescent="0.2">
      <c r="A124" s="583"/>
      <c r="B124" s="584"/>
      <c r="C124" s="585"/>
      <c r="D124" s="586"/>
      <c r="E124" s="586"/>
      <c r="F124" s="586"/>
      <c r="G124" s="586"/>
      <c r="H124" s="586"/>
      <c r="I124" s="583"/>
      <c r="J124" s="586"/>
      <c r="K124" s="586"/>
      <c r="L124" s="586"/>
      <c r="M124" s="586"/>
      <c r="N124" s="583"/>
      <c r="O124" s="583"/>
      <c r="P124" s="586"/>
      <c r="Q124" s="586"/>
      <c r="R124" s="586"/>
      <c r="S124" s="583"/>
      <c r="T124" s="583"/>
      <c r="U124" s="587"/>
      <c r="V124" s="587"/>
      <c r="W124" s="587"/>
      <c r="X124" s="586"/>
      <c r="Y124" s="586"/>
    </row>
    <row r="125" spans="1:25" x14ac:dyDescent="0.2">
      <c r="A125" s="583"/>
      <c r="B125" s="584"/>
      <c r="C125" s="585"/>
      <c r="D125" s="586"/>
      <c r="E125" s="586"/>
      <c r="F125" s="586"/>
      <c r="G125" s="586"/>
      <c r="H125" s="586"/>
      <c r="I125" s="583"/>
      <c r="J125" s="586"/>
      <c r="K125" s="586"/>
      <c r="L125" s="586"/>
      <c r="M125" s="586"/>
      <c r="N125" s="583"/>
      <c r="O125" s="583"/>
      <c r="P125" s="586"/>
      <c r="Q125" s="586"/>
      <c r="R125" s="586"/>
      <c r="S125" s="583"/>
      <c r="T125" s="583"/>
      <c r="U125" s="587"/>
      <c r="V125" s="587"/>
      <c r="W125" s="587"/>
      <c r="X125" s="586"/>
      <c r="Y125" s="586"/>
    </row>
    <row r="126" spans="1:25" x14ac:dyDescent="0.2">
      <c r="A126" s="583"/>
      <c r="B126" s="584"/>
      <c r="C126" s="585"/>
      <c r="D126" s="586"/>
      <c r="E126" s="586"/>
      <c r="F126" s="586"/>
      <c r="G126" s="586"/>
      <c r="H126" s="586"/>
      <c r="I126" s="583"/>
      <c r="J126" s="586"/>
      <c r="K126" s="586"/>
      <c r="L126" s="586"/>
      <c r="M126" s="586"/>
      <c r="N126" s="583"/>
      <c r="O126" s="583"/>
      <c r="P126" s="586"/>
      <c r="Q126" s="586"/>
      <c r="R126" s="586"/>
      <c r="S126" s="583"/>
      <c r="T126" s="583"/>
      <c r="U126" s="587"/>
      <c r="V126" s="587"/>
      <c r="W126" s="587"/>
      <c r="X126" s="586"/>
      <c r="Y126" s="586"/>
    </row>
    <row r="127" spans="1:25" x14ac:dyDescent="0.2">
      <c r="A127" s="583"/>
      <c r="B127" s="584"/>
      <c r="C127" s="585"/>
      <c r="D127" s="586"/>
      <c r="E127" s="586"/>
      <c r="F127" s="586"/>
      <c r="G127" s="586"/>
      <c r="H127" s="586"/>
      <c r="I127" s="583"/>
      <c r="J127" s="586"/>
      <c r="K127" s="586"/>
      <c r="L127" s="586"/>
      <c r="M127" s="586"/>
      <c r="N127" s="583"/>
      <c r="O127" s="583"/>
      <c r="P127" s="586"/>
      <c r="Q127" s="586"/>
      <c r="R127" s="586"/>
      <c r="S127" s="583"/>
      <c r="T127" s="583"/>
      <c r="U127" s="587"/>
      <c r="V127" s="587"/>
      <c r="W127" s="587"/>
      <c r="X127" s="586"/>
      <c r="Y127" s="586"/>
    </row>
    <row r="128" spans="1:25" x14ac:dyDescent="0.2">
      <c r="A128" s="583"/>
      <c r="B128" s="584"/>
      <c r="C128" s="585"/>
      <c r="D128" s="586"/>
      <c r="E128" s="586"/>
      <c r="F128" s="586"/>
      <c r="G128" s="586"/>
      <c r="H128" s="586"/>
      <c r="I128" s="583"/>
      <c r="J128" s="586"/>
      <c r="K128" s="586"/>
      <c r="L128" s="586"/>
      <c r="M128" s="586"/>
      <c r="N128" s="583"/>
      <c r="O128" s="583"/>
      <c r="P128" s="586"/>
      <c r="Q128" s="586"/>
      <c r="R128" s="586"/>
      <c r="S128" s="583"/>
      <c r="T128" s="583"/>
      <c r="U128" s="587"/>
      <c r="V128" s="587"/>
      <c r="W128" s="587"/>
      <c r="X128" s="586"/>
      <c r="Y128" s="586"/>
    </row>
    <row r="129" spans="1:25" x14ac:dyDescent="0.2">
      <c r="A129" s="583"/>
      <c r="B129" s="584"/>
      <c r="C129" s="585"/>
      <c r="D129" s="586"/>
      <c r="E129" s="586"/>
      <c r="F129" s="586"/>
      <c r="G129" s="586"/>
      <c r="H129" s="586"/>
      <c r="I129" s="583"/>
      <c r="J129" s="586"/>
      <c r="K129" s="586"/>
      <c r="L129" s="586"/>
      <c r="M129" s="586"/>
      <c r="N129" s="583"/>
      <c r="O129" s="583"/>
      <c r="P129" s="586"/>
      <c r="Q129" s="586"/>
      <c r="R129" s="586"/>
      <c r="S129" s="583"/>
      <c r="T129" s="583"/>
      <c r="U129" s="587"/>
      <c r="V129" s="587"/>
      <c r="W129" s="587"/>
      <c r="X129" s="586"/>
      <c r="Y129" s="586"/>
    </row>
    <row r="130" spans="1:25" x14ac:dyDescent="0.2">
      <c r="A130" s="583"/>
      <c r="B130" s="584"/>
      <c r="C130" s="585"/>
      <c r="D130" s="586"/>
      <c r="E130" s="586"/>
      <c r="F130" s="586"/>
      <c r="G130" s="586"/>
      <c r="H130" s="586"/>
      <c r="I130" s="583"/>
      <c r="J130" s="586"/>
      <c r="K130" s="586"/>
      <c r="L130" s="586"/>
      <c r="M130" s="586"/>
      <c r="N130" s="583"/>
      <c r="O130" s="583"/>
      <c r="P130" s="586"/>
      <c r="Q130" s="586"/>
      <c r="R130" s="586"/>
      <c r="S130" s="583"/>
      <c r="T130" s="583"/>
      <c r="U130" s="587"/>
      <c r="V130" s="587"/>
      <c r="W130" s="587"/>
      <c r="X130" s="586"/>
      <c r="Y130" s="586"/>
    </row>
    <row r="131" spans="1:25" x14ac:dyDescent="0.2">
      <c r="A131" s="583"/>
      <c r="B131" s="584"/>
      <c r="C131" s="585"/>
      <c r="D131" s="586"/>
      <c r="E131" s="586"/>
      <c r="F131" s="586"/>
      <c r="G131" s="586"/>
      <c r="H131" s="586"/>
      <c r="I131" s="583"/>
      <c r="J131" s="586"/>
      <c r="K131" s="586"/>
      <c r="L131" s="586"/>
      <c r="M131" s="586"/>
      <c r="N131" s="583"/>
      <c r="O131" s="583"/>
      <c r="P131" s="586"/>
      <c r="Q131" s="586"/>
      <c r="R131" s="586"/>
      <c r="S131" s="583"/>
      <c r="T131" s="583"/>
      <c r="U131" s="587"/>
      <c r="V131" s="587"/>
      <c r="W131" s="587"/>
      <c r="X131" s="586"/>
      <c r="Y131" s="586"/>
    </row>
    <row r="132" spans="1:25" x14ac:dyDescent="0.2">
      <c r="A132" s="583"/>
      <c r="B132" s="584"/>
      <c r="C132" s="585"/>
      <c r="D132" s="586"/>
      <c r="E132" s="586"/>
      <c r="F132" s="586"/>
      <c r="G132" s="586"/>
      <c r="H132" s="586"/>
      <c r="I132" s="583"/>
      <c r="J132" s="586"/>
      <c r="K132" s="586"/>
      <c r="L132" s="586"/>
      <c r="M132" s="586"/>
      <c r="N132" s="583"/>
      <c r="O132" s="583"/>
      <c r="P132" s="586"/>
      <c r="Q132" s="586"/>
      <c r="R132" s="586"/>
      <c r="S132" s="583"/>
      <c r="T132" s="583"/>
      <c r="U132" s="587"/>
      <c r="V132" s="587"/>
      <c r="W132" s="587"/>
      <c r="X132" s="586"/>
      <c r="Y132" s="586"/>
    </row>
    <row r="133" spans="1:25" x14ac:dyDescent="0.2">
      <c r="A133" s="583"/>
      <c r="B133" s="584"/>
      <c r="C133" s="585"/>
      <c r="D133" s="586"/>
      <c r="E133" s="586"/>
      <c r="F133" s="586"/>
      <c r="G133" s="586"/>
      <c r="H133" s="586"/>
      <c r="I133" s="583"/>
      <c r="J133" s="586"/>
      <c r="K133" s="586"/>
      <c r="L133" s="586"/>
      <c r="M133" s="586"/>
      <c r="N133" s="583"/>
      <c r="O133" s="583"/>
      <c r="P133" s="586"/>
      <c r="Q133" s="586"/>
      <c r="R133" s="586"/>
      <c r="S133" s="583"/>
      <c r="T133" s="583"/>
      <c r="U133" s="587"/>
      <c r="V133" s="587"/>
      <c r="W133" s="587"/>
      <c r="X133" s="586"/>
      <c r="Y133" s="586"/>
    </row>
    <row r="134" spans="1:25" x14ac:dyDescent="0.2">
      <c r="A134" s="583"/>
      <c r="B134" s="584"/>
      <c r="C134" s="585"/>
      <c r="D134" s="586"/>
      <c r="E134" s="586"/>
      <c r="F134" s="586"/>
      <c r="G134" s="586"/>
      <c r="H134" s="586"/>
      <c r="I134" s="583"/>
      <c r="J134" s="586"/>
      <c r="K134" s="586"/>
      <c r="L134" s="586"/>
      <c r="M134" s="586"/>
      <c r="N134" s="583"/>
      <c r="O134" s="583"/>
      <c r="P134" s="586"/>
      <c r="Q134" s="586"/>
      <c r="R134" s="586"/>
      <c r="S134" s="583"/>
      <c r="T134" s="583"/>
      <c r="U134" s="587"/>
      <c r="V134" s="587"/>
      <c r="W134" s="587"/>
      <c r="X134" s="586"/>
      <c r="Y134" s="586"/>
    </row>
    <row r="135" spans="1:25" x14ac:dyDescent="0.2">
      <c r="A135" s="583"/>
      <c r="B135" s="584"/>
      <c r="C135" s="585"/>
      <c r="D135" s="586"/>
      <c r="E135" s="586"/>
      <c r="F135" s="586"/>
      <c r="G135" s="586"/>
      <c r="H135" s="586"/>
      <c r="I135" s="583"/>
      <c r="J135" s="586"/>
      <c r="K135" s="586"/>
      <c r="L135" s="586"/>
      <c r="M135" s="586"/>
      <c r="N135" s="583"/>
      <c r="O135" s="583"/>
      <c r="P135" s="586"/>
      <c r="Q135" s="586"/>
      <c r="R135" s="586"/>
      <c r="S135" s="583"/>
      <c r="T135" s="583"/>
      <c r="U135" s="587"/>
      <c r="V135" s="587"/>
      <c r="W135" s="587"/>
      <c r="X135" s="586"/>
      <c r="Y135" s="586"/>
    </row>
    <row r="136" spans="1:25" x14ac:dyDescent="0.2">
      <c r="A136" s="583"/>
      <c r="B136" s="584"/>
      <c r="C136" s="585"/>
      <c r="D136" s="586"/>
      <c r="E136" s="586"/>
      <c r="F136" s="586"/>
      <c r="G136" s="586"/>
      <c r="H136" s="586"/>
      <c r="I136" s="583"/>
      <c r="J136" s="586"/>
      <c r="K136" s="586"/>
      <c r="L136" s="586"/>
      <c r="M136" s="586"/>
      <c r="N136" s="583"/>
      <c r="O136" s="583"/>
      <c r="P136" s="586"/>
      <c r="Q136" s="586"/>
      <c r="R136" s="586"/>
      <c r="S136" s="583"/>
      <c r="T136" s="583"/>
      <c r="U136" s="587"/>
      <c r="V136" s="587"/>
      <c r="W136" s="587"/>
      <c r="X136" s="586"/>
      <c r="Y136" s="586"/>
    </row>
    <row r="137" spans="1:25" x14ac:dyDescent="0.2">
      <c r="A137" s="583"/>
      <c r="B137" s="584"/>
      <c r="C137" s="585"/>
      <c r="D137" s="586"/>
      <c r="E137" s="586"/>
      <c r="F137" s="586"/>
      <c r="G137" s="586"/>
      <c r="H137" s="586"/>
      <c r="I137" s="583"/>
      <c r="J137" s="586"/>
      <c r="K137" s="586"/>
      <c r="L137" s="586"/>
      <c r="M137" s="586"/>
      <c r="N137" s="583"/>
      <c r="O137" s="583"/>
      <c r="P137" s="586"/>
      <c r="Q137" s="586"/>
      <c r="R137" s="586"/>
      <c r="S137" s="583"/>
      <c r="T137" s="583"/>
      <c r="U137" s="587"/>
      <c r="V137" s="587"/>
      <c r="W137" s="587"/>
      <c r="X137" s="586"/>
      <c r="Y137" s="586"/>
    </row>
    <row r="138" spans="1:25" x14ac:dyDescent="0.2">
      <c r="A138" s="583"/>
      <c r="B138" s="584"/>
      <c r="C138" s="585"/>
      <c r="D138" s="586"/>
      <c r="E138" s="586"/>
      <c r="F138" s="586"/>
      <c r="G138" s="586"/>
      <c r="H138" s="586"/>
      <c r="I138" s="583"/>
      <c r="J138" s="586"/>
      <c r="K138" s="586"/>
      <c r="L138" s="586"/>
      <c r="M138" s="586"/>
      <c r="N138" s="583"/>
      <c r="O138" s="583"/>
      <c r="P138" s="586"/>
      <c r="Q138" s="586"/>
      <c r="R138" s="586"/>
      <c r="S138" s="583"/>
      <c r="T138" s="583"/>
      <c r="U138" s="587"/>
      <c r="V138" s="587"/>
      <c r="W138" s="587"/>
      <c r="X138" s="586"/>
      <c r="Y138" s="586"/>
    </row>
    <row r="139" spans="1:25" x14ac:dyDescent="0.2">
      <c r="A139" s="583"/>
      <c r="B139" s="584"/>
      <c r="C139" s="585"/>
      <c r="D139" s="586"/>
      <c r="E139" s="586"/>
      <c r="F139" s="586"/>
      <c r="G139" s="586"/>
      <c r="H139" s="586"/>
      <c r="I139" s="583"/>
      <c r="J139" s="586"/>
      <c r="K139" s="586"/>
      <c r="L139" s="586"/>
      <c r="M139" s="586"/>
      <c r="N139" s="583"/>
      <c r="O139" s="583"/>
      <c r="P139" s="586"/>
      <c r="Q139" s="586"/>
      <c r="R139" s="586"/>
      <c r="S139" s="583"/>
      <c r="T139" s="583"/>
      <c r="U139" s="587"/>
      <c r="V139" s="587"/>
      <c r="W139" s="587"/>
      <c r="X139" s="586"/>
      <c r="Y139" s="586"/>
    </row>
    <row r="140" spans="1:25" x14ac:dyDescent="0.2">
      <c r="A140" s="583"/>
      <c r="B140" s="584"/>
      <c r="C140" s="585"/>
      <c r="D140" s="586"/>
      <c r="E140" s="586"/>
      <c r="F140" s="586"/>
      <c r="G140" s="586"/>
      <c r="H140" s="586"/>
      <c r="I140" s="583"/>
      <c r="J140" s="586"/>
      <c r="K140" s="586"/>
      <c r="L140" s="586"/>
      <c r="M140" s="586"/>
      <c r="N140" s="583"/>
      <c r="O140" s="583"/>
      <c r="P140" s="586"/>
      <c r="Q140" s="586"/>
      <c r="R140" s="586"/>
      <c r="S140" s="583"/>
      <c r="T140" s="583"/>
      <c r="U140" s="587"/>
      <c r="V140" s="587"/>
      <c r="W140" s="587"/>
      <c r="X140" s="586"/>
      <c r="Y140" s="586"/>
    </row>
    <row r="141" spans="1:25" x14ac:dyDescent="0.2">
      <c r="A141" s="583"/>
      <c r="B141" s="584"/>
      <c r="C141" s="585"/>
      <c r="D141" s="586"/>
      <c r="E141" s="586"/>
      <c r="F141" s="586"/>
      <c r="G141" s="586"/>
      <c r="H141" s="586"/>
      <c r="I141" s="583"/>
      <c r="J141" s="586"/>
      <c r="K141" s="586"/>
      <c r="L141" s="586"/>
      <c r="M141" s="586"/>
      <c r="N141" s="583"/>
      <c r="O141" s="583"/>
      <c r="P141" s="586"/>
      <c r="Q141" s="586"/>
      <c r="R141" s="586"/>
      <c r="S141" s="583"/>
      <c r="T141" s="583"/>
      <c r="U141" s="587"/>
      <c r="V141" s="587"/>
      <c r="W141" s="587"/>
      <c r="X141" s="586"/>
      <c r="Y141" s="586"/>
    </row>
    <row r="142" spans="1:25" x14ac:dyDescent="0.2">
      <c r="A142" s="583"/>
      <c r="B142" s="584"/>
      <c r="C142" s="585"/>
      <c r="D142" s="586"/>
      <c r="E142" s="586"/>
      <c r="F142" s="586"/>
      <c r="G142" s="586"/>
      <c r="H142" s="586"/>
      <c r="I142" s="583"/>
      <c r="J142" s="586"/>
      <c r="K142" s="586"/>
      <c r="L142" s="586"/>
      <c r="M142" s="586"/>
      <c r="N142" s="583"/>
      <c r="O142" s="583"/>
      <c r="P142" s="586"/>
      <c r="Q142" s="586"/>
      <c r="R142" s="586"/>
      <c r="S142" s="583"/>
      <c r="T142" s="583"/>
      <c r="U142" s="587"/>
      <c r="V142" s="587"/>
      <c r="W142" s="587"/>
      <c r="X142" s="586"/>
      <c r="Y142" s="586"/>
    </row>
    <row r="143" spans="1:25" x14ac:dyDescent="0.2">
      <c r="A143" s="583"/>
      <c r="B143" s="584"/>
      <c r="C143" s="585"/>
      <c r="D143" s="586"/>
      <c r="E143" s="586"/>
      <c r="F143" s="586"/>
      <c r="G143" s="586"/>
      <c r="H143" s="586"/>
      <c r="I143" s="583"/>
      <c r="J143" s="586"/>
      <c r="K143" s="586"/>
      <c r="L143" s="586"/>
      <c r="M143" s="586"/>
      <c r="N143" s="583"/>
      <c r="O143" s="583"/>
      <c r="P143" s="586"/>
      <c r="Q143" s="586"/>
      <c r="R143" s="586"/>
      <c r="S143" s="583"/>
      <c r="T143" s="583"/>
      <c r="U143" s="587"/>
      <c r="V143" s="587"/>
      <c r="W143" s="587"/>
      <c r="X143" s="586"/>
      <c r="Y143" s="586"/>
    </row>
    <row r="144" spans="1:25" x14ac:dyDescent="0.2">
      <c r="A144" s="583"/>
      <c r="B144" s="584"/>
      <c r="C144" s="585"/>
      <c r="D144" s="586"/>
      <c r="E144" s="586"/>
      <c r="F144" s="586"/>
      <c r="G144" s="586"/>
      <c r="H144" s="586"/>
      <c r="I144" s="583"/>
      <c r="J144" s="586"/>
      <c r="K144" s="586"/>
      <c r="L144" s="586"/>
      <c r="M144" s="586"/>
      <c r="N144" s="583"/>
      <c r="O144" s="583"/>
      <c r="P144" s="586"/>
      <c r="Q144" s="586"/>
      <c r="R144" s="586"/>
      <c r="S144" s="583"/>
      <c r="T144" s="583"/>
      <c r="U144" s="587"/>
      <c r="V144" s="587"/>
      <c r="W144" s="587"/>
      <c r="X144" s="586"/>
      <c r="Y144" s="586"/>
    </row>
    <row r="145" spans="1:25" x14ac:dyDescent="0.2">
      <c r="A145" s="583"/>
      <c r="B145" s="584"/>
      <c r="C145" s="585"/>
      <c r="D145" s="586"/>
      <c r="E145" s="586"/>
      <c r="F145" s="586"/>
      <c r="G145" s="586"/>
      <c r="H145" s="586"/>
      <c r="I145" s="583"/>
      <c r="J145" s="586"/>
      <c r="K145" s="586"/>
      <c r="L145" s="586"/>
      <c r="M145" s="586"/>
      <c r="N145" s="583"/>
      <c r="O145" s="583"/>
      <c r="P145" s="586"/>
      <c r="Q145" s="586"/>
      <c r="R145" s="586"/>
      <c r="S145" s="583"/>
      <c r="T145" s="583"/>
      <c r="U145" s="587"/>
      <c r="V145" s="587"/>
      <c r="W145" s="587"/>
      <c r="X145" s="586"/>
      <c r="Y145" s="586"/>
    </row>
    <row r="146" spans="1:25" x14ac:dyDescent="0.2">
      <c r="A146" s="583"/>
      <c r="B146" s="584"/>
      <c r="C146" s="585"/>
      <c r="D146" s="586"/>
      <c r="E146" s="586"/>
      <c r="F146" s="586"/>
      <c r="G146" s="586"/>
      <c r="H146" s="586"/>
      <c r="I146" s="583"/>
      <c r="J146" s="586"/>
      <c r="K146" s="586"/>
      <c r="L146" s="586"/>
      <c r="M146" s="586"/>
      <c r="N146" s="583"/>
      <c r="O146" s="583"/>
      <c r="P146" s="586"/>
      <c r="Q146" s="586"/>
      <c r="R146" s="586"/>
      <c r="S146" s="583"/>
      <c r="T146" s="583"/>
      <c r="U146" s="587"/>
      <c r="V146" s="587"/>
      <c r="W146" s="587"/>
      <c r="X146" s="586"/>
      <c r="Y146" s="586"/>
    </row>
    <row r="147" spans="1:25" x14ac:dyDescent="0.2">
      <c r="A147" s="583"/>
      <c r="B147" s="584"/>
      <c r="C147" s="585"/>
      <c r="D147" s="586"/>
      <c r="E147" s="586"/>
      <c r="F147" s="586"/>
      <c r="G147" s="586"/>
      <c r="H147" s="586"/>
      <c r="I147" s="583"/>
      <c r="J147" s="586"/>
      <c r="K147" s="586"/>
      <c r="L147" s="586"/>
      <c r="M147" s="586"/>
      <c r="N147" s="583"/>
      <c r="O147" s="583"/>
      <c r="P147" s="586"/>
      <c r="Q147" s="586"/>
      <c r="R147" s="586"/>
      <c r="S147" s="583"/>
      <c r="T147" s="583"/>
      <c r="U147" s="587"/>
      <c r="V147" s="587"/>
      <c r="W147" s="587"/>
      <c r="X147" s="586"/>
      <c r="Y147" s="586"/>
    </row>
    <row r="148" spans="1:25" x14ac:dyDescent="0.2">
      <c r="A148" s="583"/>
      <c r="B148" s="584"/>
      <c r="C148" s="585"/>
      <c r="D148" s="586"/>
      <c r="E148" s="586"/>
      <c r="F148" s="586"/>
      <c r="G148" s="586"/>
      <c r="H148" s="586"/>
      <c r="I148" s="583"/>
      <c r="J148" s="586"/>
      <c r="K148" s="586"/>
      <c r="L148" s="586"/>
      <c r="M148" s="586"/>
      <c r="N148" s="583"/>
      <c r="O148" s="583"/>
      <c r="P148" s="586"/>
      <c r="Q148" s="586"/>
      <c r="R148" s="586"/>
      <c r="S148" s="583"/>
      <c r="T148" s="583"/>
      <c r="U148" s="587"/>
      <c r="V148" s="587"/>
      <c r="W148" s="587"/>
      <c r="X148" s="586"/>
      <c r="Y148" s="586"/>
    </row>
    <row r="149" spans="1:25" x14ac:dyDescent="0.2">
      <c r="A149" s="583"/>
      <c r="B149" s="584"/>
      <c r="C149" s="585"/>
      <c r="D149" s="586"/>
      <c r="E149" s="586"/>
      <c r="F149" s="586"/>
      <c r="G149" s="586"/>
      <c r="H149" s="586"/>
      <c r="I149" s="583"/>
      <c r="J149" s="586"/>
      <c r="K149" s="586"/>
      <c r="L149" s="586"/>
      <c r="M149" s="586"/>
      <c r="N149" s="583"/>
      <c r="O149" s="583"/>
      <c r="P149" s="586"/>
      <c r="Q149" s="586"/>
      <c r="R149" s="586"/>
      <c r="S149" s="583"/>
      <c r="T149" s="583"/>
      <c r="U149" s="587"/>
      <c r="V149" s="587"/>
      <c r="W149" s="587"/>
      <c r="X149" s="586"/>
      <c r="Y149" s="586"/>
    </row>
    <row r="150" spans="1:25" x14ac:dyDescent="0.2">
      <c r="A150" s="583"/>
      <c r="B150" s="584"/>
      <c r="C150" s="585"/>
      <c r="D150" s="586"/>
      <c r="E150" s="586"/>
      <c r="F150" s="586"/>
      <c r="G150" s="586"/>
      <c r="H150" s="586"/>
      <c r="I150" s="583"/>
      <c r="J150" s="586"/>
      <c r="K150" s="586"/>
      <c r="L150" s="586"/>
      <c r="M150" s="586"/>
      <c r="N150" s="583"/>
      <c r="O150" s="583"/>
      <c r="P150" s="586"/>
      <c r="Q150" s="586"/>
      <c r="R150" s="586"/>
      <c r="S150" s="583"/>
      <c r="T150" s="583"/>
      <c r="U150" s="587"/>
      <c r="V150" s="587"/>
      <c r="W150" s="587"/>
      <c r="X150" s="586"/>
      <c r="Y150" s="586"/>
    </row>
    <row r="151" spans="1:25" x14ac:dyDescent="0.2">
      <c r="A151" s="583"/>
      <c r="B151" s="584"/>
      <c r="C151" s="585"/>
      <c r="D151" s="586"/>
      <c r="E151" s="586"/>
      <c r="F151" s="586"/>
      <c r="G151" s="586"/>
      <c r="H151" s="586"/>
      <c r="I151" s="583"/>
      <c r="J151" s="586"/>
      <c r="K151" s="586"/>
      <c r="L151" s="586"/>
      <c r="M151" s="586"/>
      <c r="N151" s="583"/>
      <c r="O151" s="583"/>
      <c r="P151" s="586"/>
      <c r="Q151" s="586"/>
      <c r="R151" s="586"/>
      <c r="S151" s="583"/>
      <c r="T151" s="583"/>
      <c r="U151" s="587"/>
      <c r="V151" s="587"/>
      <c r="W151" s="587"/>
      <c r="X151" s="586"/>
      <c r="Y151" s="586"/>
    </row>
    <row r="152" spans="1:25" x14ac:dyDescent="0.2">
      <c r="A152" s="583"/>
      <c r="B152" s="584"/>
      <c r="C152" s="585"/>
      <c r="D152" s="586"/>
      <c r="E152" s="586"/>
      <c r="F152" s="586"/>
      <c r="G152" s="586"/>
      <c r="H152" s="586"/>
      <c r="I152" s="583"/>
      <c r="J152" s="586"/>
      <c r="K152" s="586"/>
      <c r="L152" s="586"/>
      <c r="M152" s="586"/>
      <c r="N152" s="583"/>
      <c r="O152" s="583"/>
      <c r="P152" s="586"/>
      <c r="Q152" s="586"/>
      <c r="R152" s="586"/>
      <c r="S152" s="583"/>
      <c r="T152" s="583"/>
      <c r="U152" s="587"/>
      <c r="V152" s="587"/>
      <c r="W152" s="587"/>
      <c r="X152" s="586"/>
      <c r="Y152" s="586"/>
    </row>
    <row r="153" spans="1:25" x14ac:dyDescent="0.2">
      <c r="A153" s="583"/>
      <c r="B153" s="584"/>
      <c r="C153" s="585"/>
      <c r="D153" s="586"/>
      <c r="E153" s="586"/>
      <c r="F153" s="586"/>
      <c r="G153" s="586"/>
      <c r="H153" s="586"/>
      <c r="I153" s="583"/>
      <c r="J153" s="586"/>
      <c r="K153" s="586"/>
      <c r="L153" s="586"/>
      <c r="M153" s="586"/>
      <c r="N153" s="583"/>
      <c r="O153" s="583"/>
      <c r="P153" s="586"/>
      <c r="Q153" s="586"/>
      <c r="R153" s="586"/>
      <c r="S153" s="583"/>
      <c r="T153" s="583"/>
      <c r="U153" s="587"/>
      <c r="V153" s="587"/>
      <c r="W153" s="587"/>
      <c r="X153" s="586"/>
      <c r="Y153" s="586"/>
    </row>
    <row r="154" spans="1:25" x14ac:dyDescent="0.2">
      <c r="A154" s="583"/>
      <c r="B154" s="584"/>
      <c r="C154" s="585"/>
      <c r="D154" s="586"/>
      <c r="E154" s="586"/>
      <c r="F154" s="586"/>
      <c r="G154" s="586"/>
      <c r="H154" s="586"/>
      <c r="I154" s="583"/>
      <c r="J154" s="586"/>
      <c r="K154" s="586"/>
      <c r="L154" s="586"/>
      <c r="M154" s="586"/>
      <c r="N154" s="583"/>
      <c r="O154" s="583"/>
      <c r="P154" s="586"/>
      <c r="Q154" s="586"/>
      <c r="R154" s="586"/>
      <c r="S154" s="583"/>
      <c r="T154" s="583"/>
      <c r="U154" s="587"/>
      <c r="V154" s="587"/>
      <c r="W154" s="587"/>
      <c r="X154" s="586"/>
      <c r="Y154" s="586"/>
    </row>
    <row r="155" spans="1:25" x14ac:dyDescent="0.2">
      <c r="A155" s="583"/>
      <c r="B155" s="584"/>
      <c r="C155" s="585"/>
      <c r="D155" s="586"/>
      <c r="E155" s="586"/>
      <c r="F155" s="586"/>
      <c r="G155" s="586"/>
      <c r="H155" s="586"/>
      <c r="I155" s="583"/>
      <c r="J155" s="586"/>
      <c r="K155" s="586"/>
      <c r="L155" s="586"/>
      <c r="M155" s="586"/>
      <c r="N155" s="583"/>
      <c r="O155" s="583"/>
      <c r="P155" s="586"/>
      <c r="Q155" s="586"/>
      <c r="R155" s="586"/>
      <c r="S155" s="583"/>
      <c r="T155" s="583"/>
      <c r="U155" s="587"/>
      <c r="V155" s="587"/>
      <c r="W155" s="587"/>
      <c r="X155" s="586"/>
      <c r="Y155" s="586"/>
    </row>
    <row r="156" spans="1:25" x14ac:dyDescent="0.2">
      <c r="A156" s="583"/>
      <c r="B156" s="584"/>
      <c r="C156" s="585"/>
      <c r="D156" s="586"/>
      <c r="E156" s="586"/>
      <c r="F156" s="586"/>
      <c r="G156" s="586"/>
      <c r="H156" s="586"/>
      <c r="I156" s="583"/>
      <c r="J156" s="586"/>
      <c r="K156" s="586"/>
      <c r="L156" s="586"/>
      <c r="M156" s="586"/>
      <c r="N156" s="583"/>
      <c r="O156" s="583"/>
      <c r="P156" s="586"/>
      <c r="Q156" s="586"/>
      <c r="R156" s="586"/>
      <c r="S156" s="583"/>
      <c r="T156" s="583"/>
      <c r="U156" s="587"/>
      <c r="V156" s="587"/>
      <c r="W156" s="587"/>
      <c r="X156" s="586"/>
      <c r="Y156" s="586"/>
    </row>
    <row r="157" spans="1:25" x14ac:dyDescent="0.2">
      <c r="A157" s="583"/>
      <c r="B157" s="584"/>
      <c r="C157" s="585"/>
      <c r="D157" s="586"/>
      <c r="E157" s="586"/>
      <c r="F157" s="586"/>
      <c r="G157" s="586"/>
      <c r="H157" s="586"/>
      <c r="I157" s="583"/>
      <c r="J157" s="586"/>
      <c r="K157" s="586"/>
      <c r="L157" s="586"/>
      <c r="M157" s="586"/>
      <c r="N157" s="583"/>
      <c r="O157" s="583"/>
      <c r="P157" s="586"/>
      <c r="Q157" s="586"/>
      <c r="R157" s="586"/>
      <c r="S157" s="583"/>
      <c r="T157" s="583"/>
      <c r="U157" s="587"/>
      <c r="V157" s="587"/>
      <c r="W157" s="587"/>
      <c r="X157" s="586"/>
      <c r="Y157" s="586"/>
    </row>
    <row r="158" spans="1:25" x14ac:dyDescent="0.2">
      <c r="A158" s="583"/>
      <c r="B158" s="584"/>
      <c r="C158" s="585"/>
      <c r="D158" s="586"/>
      <c r="E158" s="586"/>
      <c r="F158" s="586"/>
      <c r="G158" s="586"/>
      <c r="H158" s="586"/>
      <c r="I158" s="583"/>
      <c r="J158" s="586"/>
      <c r="K158" s="586"/>
      <c r="L158" s="586"/>
      <c r="M158" s="586"/>
      <c r="N158" s="583"/>
      <c r="O158" s="583"/>
      <c r="P158" s="586"/>
      <c r="Q158" s="586"/>
      <c r="R158" s="586"/>
      <c r="S158" s="583"/>
      <c r="T158" s="583"/>
      <c r="U158" s="587"/>
      <c r="V158" s="587"/>
      <c r="W158" s="587"/>
      <c r="X158" s="586"/>
      <c r="Y158" s="586"/>
    </row>
    <row r="159" spans="1:25" x14ac:dyDescent="0.2">
      <c r="A159" s="583"/>
      <c r="B159" s="584"/>
      <c r="C159" s="585"/>
      <c r="D159" s="586"/>
      <c r="E159" s="586"/>
      <c r="F159" s="586"/>
      <c r="G159" s="586"/>
      <c r="H159" s="586"/>
      <c r="I159" s="583"/>
      <c r="J159" s="586"/>
      <c r="K159" s="586"/>
      <c r="L159" s="586"/>
      <c r="M159" s="586"/>
      <c r="N159" s="583"/>
      <c r="O159" s="583"/>
      <c r="P159" s="586"/>
      <c r="Q159" s="586"/>
      <c r="R159" s="586"/>
      <c r="S159" s="583"/>
      <c r="T159" s="583"/>
      <c r="U159" s="587"/>
      <c r="V159" s="587"/>
      <c r="W159" s="587"/>
      <c r="X159" s="586"/>
      <c r="Y159" s="586"/>
    </row>
    <row r="160" spans="1:25" x14ac:dyDescent="0.2">
      <c r="A160" s="583"/>
      <c r="B160" s="584"/>
      <c r="C160" s="585"/>
      <c r="D160" s="586"/>
      <c r="E160" s="586"/>
      <c r="F160" s="586"/>
      <c r="G160" s="586"/>
      <c r="H160" s="586"/>
      <c r="I160" s="583"/>
      <c r="J160" s="586"/>
      <c r="K160" s="586"/>
      <c r="L160" s="586"/>
      <c r="M160" s="586"/>
      <c r="N160" s="583"/>
      <c r="O160" s="583"/>
      <c r="P160" s="586"/>
      <c r="Q160" s="586"/>
      <c r="R160" s="586"/>
      <c r="S160" s="583"/>
      <c r="T160" s="583"/>
      <c r="U160" s="587"/>
      <c r="V160" s="587"/>
      <c r="W160" s="587"/>
      <c r="X160" s="586"/>
      <c r="Y160" s="586"/>
    </row>
    <row r="161" spans="1:25" x14ac:dyDescent="0.2">
      <c r="A161" s="583"/>
      <c r="B161" s="584"/>
      <c r="C161" s="585"/>
      <c r="D161" s="586"/>
      <c r="E161" s="586"/>
      <c r="F161" s="586"/>
      <c r="G161" s="586"/>
      <c r="H161" s="586"/>
      <c r="I161" s="583"/>
      <c r="J161" s="586"/>
      <c r="K161" s="586"/>
      <c r="L161" s="586"/>
      <c r="M161" s="586"/>
      <c r="N161" s="583"/>
      <c r="O161" s="583"/>
      <c r="P161" s="586"/>
      <c r="Q161" s="586"/>
      <c r="R161" s="586"/>
      <c r="S161" s="583"/>
      <c r="T161" s="583"/>
      <c r="U161" s="587"/>
      <c r="V161" s="587"/>
      <c r="W161" s="587"/>
      <c r="X161" s="586"/>
      <c r="Y161" s="586"/>
    </row>
    <row r="162" spans="1:25" x14ac:dyDescent="0.2">
      <c r="A162" s="583"/>
      <c r="B162" s="584"/>
      <c r="C162" s="585"/>
      <c r="D162" s="586"/>
      <c r="E162" s="586"/>
      <c r="F162" s="586"/>
      <c r="G162" s="586"/>
      <c r="H162" s="586"/>
      <c r="I162" s="583"/>
      <c r="J162" s="586"/>
      <c r="K162" s="586"/>
      <c r="L162" s="586"/>
      <c r="M162" s="586"/>
      <c r="N162" s="583"/>
      <c r="O162" s="583"/>
      <c r="P162" s="586"/>
      <c r="Q162" s="586"/>
      <c r="R162" s="586"/>
      <c r="S162" s="583"/>
      <c r="T162" s="583"/>
      <c r="U162" s="587"/>
      <c r="V162" s="587"/>
      <c r="W162" s="587"/>
      <c r="X162" s="586"/>
      <c r="Y162" s="586"/>
    </row>
    <row r="163" spans="1:25" x14ac:dyDescent="0.2">
      <c r="A163" s="583"/>
      <c r="B163" s="584"/>
      <c r="C163" s="585"/>
      <c r="D163" s="586"/>
      <c r="E163" s="586"/>
      <c r="F163" s="586"/>
      <c r="G163" s="586"/>
      <c r="H163" s="586"/>
      <c r="I163" s="583"/>
      <c r="J163" s="586"/>
      <c r="K163" s="586"/>
      <c r="L163" s="586"/>
      <c r="M163" s="586"/>
      <c r="N163" s="583"/>
      <c r="O163" s="583"/>
      <c r="P163" s="586"/>
      <c r="Q163" s="586"/>
      <c r="R163" s="586"/>
      <c r="S163" s="583"/>
      <c r="T163" s="583"/>
      <c r="U163" s="587"/>
      <c r="V163" s="587"/>
      <c r="W163" s="587"/>
      <c r="X163" s="586"/>
      <c r="Y163" s="586"/>
    </row>
    <row r="164" spans="1:25" x14ac:dyDescent="0.2">
      <c r="A164" s="583"/>
      <c r="B164" s="584"/>
      <c r="C164" s="585"/>
      <c r="D164" s="586"/>
      <c r="E164" s="586"/>
      <c r="F164" s="586"/>
      <c r="G164" s="586"/>
      <c r="H164" s="586"/>
      <c r="I164" s="583"/>
      <c r="J164" s="586"/>
      <c r="K164" s="586"/>
      <c r="L164" s="586"/>
      <c r="M164" s="586"/>
      <c r="N164" s="583"/>
      <c r="O164" s="583"/>
      <c r="P164" s="586"/>
      <c r="Q164" s="586"/>
      <c r="R164" s="586"/>
      <c r="S164" s="583"/>
      <c r="T164" s="583"/>
      <c r="U164" s="587"/>
      <c r="V164" s="587"/>
      <c r="W164" s="587"/>
      <c r="X164" s="586"/>
      <c r="Y164" s="586"/>
    </row>
    <row r="165" spans="1:25" x14ac:dyDescent="0.2">
      <c r="A165" s="583"/>
      <c r="B165" s="584"/>
      <c r="C165" s="585"/>
      <c r="D165" s="586"/>
      <c r="E165" s="586"/>
      <c r="F165" s="586"/>
      <c r="G165" s="586"/>
      <c r="H165" s="586"/>
      <c r="I165" s="583"/>
      <c r="J165" s="586"/>
      <c r="K165" s="586"/>
      <c r="L165" s="586"/>
      <c r="M165" s="586"/>
      <c r="N165" s="583"/>
      <c r="O165" s="583"/>
      <c r="P165" s="586"/>
      <c r="Q165" s="586"/>
      <c r="R165" s="586"/>
      <c r="S165" s="583"/>
      <c r="T165" s="583"/>
      <c r="U165" s="587"/>
      <c r="V165" s="587"/>
      <c r="W165" s="587"/>
      <c r="X165" s="586"/>
      <c r="Y165" s="586"/>
    </row>
    <row r="166" spans="1:25" x14ac:dyDescent="0.2">
      <c r="A166" s="583"/>
      <c r="B166" s="584"/>
      <c r="C166" s="585"/>
      <c r="D166" s="586"/>
      <c r="E166" s="586"/>
      <c r="F166" s="586"/>
      <c r="G166" s="586"/>
      <c r="H166" s="586"/>
      <c r="I166" s="583"/>
      <c r="J166" s="586"/>
      <c r="K166" s="586"/>
      <c r="L166" s="586"/>
      <c r="M166" s="586"/>
      <c r="N166" s="583"/>
      <c r="O166" s="583"/>
      <c r="P166" s="586"/>
      <c r="Q166" s="586"/>
      <c r="R166" s="586"/>
      <c r="S166" s="583"/>
      <c r="T166" s="583"/>
      <c r="U166" s="587"/>
      <c r="V166" s="587"/>
      <c r="W166" s="587"/>
      <c r="X166" s="586"/>
      <c r="Y166" s="586"/>
    </row>
    <row r="167" spans="1:25" x14ac:dyDescent="0.2">
      <c r="A167" s="583"/>
      <c r="B167" s="584"/>
      <c r="C167" s="585"/>
      <c r="D167" s="586"/>
      <c r="E167" s="586"/>
      <c r="F167" s="586"/>
      <c r="G167" s="586"/>
      <c r="H167" s="586"/>
      <c r="I167" s="583"/>
      <c r="J167" s="586"/>
      <c r="K167" s="586"/>
      <c r="L167" s="586"/>
      <c r="M167" s="586"/>
      <c r="N167" s="583"/>
      <c r="O167" s="583"/>
      <c r="P167" s="586"/>
      <c r="Q167" s="586"/>
      <c r="R167" s="586"/>
      <c r="S167" s="583"/>
      <c r="T167" s="583"/>
      <c r="U167" s="587"/>
      <c r="V167" s="587"/>
      <c r="W167" s="587"/>
      <c r="X167" s="586"/>
      <c r="Y167" s="586"/>
    </row>
    <row r="168" spans="1:25" x14ac:dyDescent="0.2">
      <c r="A168" s="583"/>
      <c r="B168" s="584"/>
      <c r="C168" s="585"/>
      <c r="D168" s="586"/>
      <c r="E168" s="586"/>
      <c r="F168" s="586"/>
      <c r="G168" s="586"/>
      <c r="H168" s="586"/>
      <c r="I168" s="583"/>
      <c r="J168" s="586"/>
      <c r="K168" s="586"/>
      <c r="L168" s="586"/>
      <c r="M168" s="586"/>
      <c r="N168" s="583"/>
      <c r="O168" s="583"/>
      <c r="P168" s="586"/>
      <c r="Q168" s="586"/>
      <c r="R168" s="586"/>
      <c r="S168" s="583"/>
      <c r="T168" s="583"/>
      <c r="U168" s="587"/>
      <c r="V168" s="587"/>
      <c r="W168" s="587"/>
      <c r="X168" s="586"/>
      <c r="Y168" s="586"/>
    </row>
    <row r="169" spans="1:25" x14ac:dyDescent="0.2">
      <c r="A169" s="583"/>
      <c r="B169" s="584"/>
      <c r="C169" s="585"/>
      <c r="D169" s="586"/>
      <c r="E169" s="586"/>
      <c r="F169" s="586"/>
      <c r="G169" s="586"/>
      <c r="H169" s="586"/>
      <c r="I169" s="583"/>
      <c r="J169" s="586"/>
      <c r="K169" s="586"/>
      <c r="L169" s="586"/>
      <c r="M169" s="586"/>
      <c r="N169" s="583"/>
      <c r="O169" s="583"/>
      <c r="P169" s="586"/>
      <c r="Q169" s="586"/>
      <c r="R169" s="586"/>
      <c r="S169" s="583"/>
      <c r="T169" s="583"/>
      <c r="U169" s="587"/>
      <c r="V169" s="587"/>
      <c r="W169" s="587"/>
      <c r="X169" s="586"/>
      <c r="Y169" s="586"/>
    </row>
    <row r="170" spans="1:25" x14ac:dyDescent="0.2">
      <c r="A170" s="583"/>
      <c r="B170" s="584"/>
      <c r="C170" s="585"/>
      <c r="D170" s="586"/>
      <c r="E170" s="586"/>
      <c r="F170" s="586"/>
      <c r="G170" s="586"/>
      <c r="H170" s="586"/>
      <c r="I170" s="583"/>
      <c r="J170" s="586"/>
      <c r="K170" s="586"/>
      <c r="L170" s="586"/>
      <c r="M170" s="586"/>
      <c r="N170" s="583"/>
      <c r="O170" s="583"/>
      <c r="P170" s="586"/>
      <c r="Q170" s="586"/>
      <c r="R170" s="586"/>
      <c r="S170" s="583"/>
      <c r="T170" s="583"/>
      <c r="U170" s="587"/>
      <c r="V170" s="587"/>
      <c r="W170" s="587"/>
      <c r="X170" s="586"/>
      <c r="Y170" s="586"/>
    </row>
    <row r="171" spans="1:25" x14ac:dyDescent="0.2">
      <c r="A171" s="583"/>
      <c r="B171" s="584"/>
      <c r="C171" s="585"/>
      <c r="D171" s="586"/>
      <c r="E171" s="586"/>
      <c r="F171" s="586"/>
      <c r="G171" s="586"/>
      <c r="H171" s="586"/>
      <c r="I171" s="583"/>
      <c r="J171" s="586"/>
      <c r="K171" s="586"/>
      <c r="L171" s="586"/>
      <c r="M171" s="586"/>
      <c r="N171" s="583"/>
      <c r="O171" s="583"/>
      <c r="P171" s="586"/>
      <c r="Q171" s="586"/>
      <c r="R171" s="586"/>
      <c r="S171" s="583"/>
      <c r="T171" s="583"/>
      <c r="U171" s="587"/>
      <c r="V171" s="587"/>
      <c r="W171" s="587"/>
      <c r="X171" s="586"/>
      <c r="Y171" s="586"/>
    </row>
    <row r="172" spans="1:25" x14ac:dyDescent="0.2">
      <c r="A172" s="583"/>
      <c r="B172" s="584"/>
      <c r="C172" s="585"/>
      <c r="D172" s="586"/>
      <c r="E172" s="586"/>
      <c r="F172" s="586"/>
      <c r="G172" s="586"/>
      <c r="H172" s="586"/>
      <c r="I172" s="583"/>
      <c r="J172" s="586"/>
      <c r="K172" s="586"/>
      <c r="L172" s="586"/>
      <c r="M172" s="586"/>
      <c r="N172" s="583"/>
      <c r="O172" s="583"/>
      <c r="P172" s="586"/>
      <c r="Q172" s="586"/>
      <c r="R172" s="586"/>
      <c r="S172" s="583"/>
      <c r="T172" s="583"/>
      <c r="U172" s="587"/>
      <c r="V172" s="587"/>
      <c r="W172" s="587"/>
      <c r="X172" s="586"/>
      <c r="Y172" s="586"/>
    </row>
    <row r="173" spans="1:25" x14ac:dyDescent="0.2">
      <c r="A173" s="583"/>
      <c r="B173" s="584"/>
      <c r="C173" s="585"/>
      <c r="D173" s="586"/>
      <c r="E173" s="586"/>
      <c r="F173" s="586"/>
      <c r="G173" s="586"/>
      <c r="H173" s="586"/>
      <c r="I173" s="583"/>
      <c r="J173" s="586"/>
      <c r="K173" s="586"/>
      <c r="L173" s="586"/>
      <c r="M173" s="586"/>
      <c r="N173" s="583"/>
      <c r="O173" s="583"/>
      <c r="P173" s="586"/>
      <c r="Q173" s="586"/>
      <c r="R173" s="586"/>
      <c r="S173" s="583"/>
      <c r="T173" s="583"/>
      <c r="U173" s="587"/>
      <c r="V173" s="587"/>
      <c r="W173" s="587"/>
      <c r="X173" s="586"/>
      <c r="Y173" s="586"/>
    </row>
    <row r="174" spans="1:25" x14ac:dyDescent="0.2">
      <c r="A174" s="583"/>
      <c r="B174" s="584"/>
      <c r="C174" s="585"/>
      <c r="D174" s="586"/>
      <c r="E174" s="586"/>
      <c r="F174" s="586"/>
      <c r="G174" s="586"/>
      <c r="H174" s="586"/>
      <c r="I174" s="583"/>
      <c r="J174" s="586"/>
      <c r="K174" s="586"/>
      <c r="L174" s="586"/>
      <c r="M174" s="586"/>
      <c r="N174" s="583"/>
      <c r="O174" s="583"/>
      <c r="P174" s="586"/>
      <c r="Q174" s="586"/>
      <c r="R174" s="586"/>
      <c r="S174" s="583"/>
      <c r="T174" s="583"/>
      <c r="U174" s="587"/>
      <c r="V174" s="587"/>
      <c r="W174" s="587"/>
      <c r="X174" s="586"/>
      <c r="Y174" s="586"/>
    </row>
    <row r="175" spans="1:25" x14ac:dyDescent="0.2">
      <c r="A175" s="583"/>
      <c r="B175" s="584"/>
      <c r="C175" s="585"/>
      <c r="D175" s="586"/>
      <c r="E175" s="586"/>
      <c r="F175" s="586"/>
      <c r="G175" s="586"/>
      <c r="H175" s="586"/>
      <c r="I175" s="583"/>
      <c r="J175" s="586"/>
      <c r="K175" s="586"/>
      <c r="L175" s="586"/>
      <c r="M175" s="586"/>
      <c r="N175" s="583"/>
      <c r="O175" s="583"/>
      <c r="P175" s="586"/>
      <c r="Q175" s="586"/>
      <c r="R175" s="586"/>
      <c r="S175" s="583"/>
      <c r="T175" s="583"/>
      <c r="U175" s="587"/>
      <c r="V175" s="587"/>
      <c r="W175" s="587"/>
      <c r="X175" s="586"/>
      <c r="Y175" s="586"/>
    </row>
    <row r="176" spans="1:25" x14ac:dyDescent="0.2">
      <c r="A176" s="583"/>
      <c r="B176" s="584"/>
      <c r="C176" s="585"/>
      <c r="D176" s="586"/>
      <c r="E176" s="586"/>
      <c r="F176" s="586"/>
      <c r="G176" s="586"/>
      <c r="H176" s="586"/>
      <c r="I176" s="583"/>
      <c r="J176" s="586"/>
      <c r="K176" s="586"/>
      <c r="L176" s="586"/>
      <c r="M176" s="586"/>
      <c r="N176" s="583"/>
      <c r="O176" s="583"/>
      <c r="P176" s="586"/>
      <c r="Q176" s="586"/>
      <c r="R176" s="586"/>
      <c r="S176" s="583"/>
      <c r="T176" s="583"/>
      <c r="U176" s="587"/>
      <c r="V176" s="587"/>
      <c r="W176" s="587"/>
      <c r="X176" s="586"/>
      <c r="Y176" s="586"/>
    </row>
    <row r="177" spans="1:25" x14ac:dyDescent="0.2">
      <c r="A177" s="583"/>
      <c r="B177" s="584"/>
      <c r="C177" s="585"/>
      <c r="D177" s="586"/>
      <c r="E177" s="586"/>
      <c r="F177" s="586"/>
      <c r="G177" s="586"/>
      <c r="H177" s="586"/>
      <c r="I177" s="583"/>
      <c r="J177" s="586"/>
      <c r="K177" s="586"/>
      <c r="L177" s="586"/>
      <c r="M177" s="586"/>
      <c r="N177" s="583"/>
      <c r="O177" s="583"/>
      <c r="P177" s="586"/>
      <c r="Q177" s="586"/>
      <c r="R177" s="586"/>
      <c r="S177" s="583"/>
      <c r="T177" s="583"/>
      <c r="U177" s="587"/>
      <c r="V177" s="587"/>
      <c r="W177" s="587"/>
      <c r="X177" s="586"/>
      <c r="Y177" s="586"/>
    </row>
    <row r="178" spans="1:25" x14ac:dyDescent="0.2">
      <c r="A178" s="583"/>
      <c r="B178" s="584"/>
      <c r="C178" s="585"/>
      <c r="D178" s="586"/>
      <c r="E178" s="586"/>
      <c r="F178" s="586"/>
      <c r="G178" s="586"/>
      <c r="H178" s="586"/>
      <c r="I178" s="583"/>
      <c r="J178" s="586"/>
      <c r="K178" s="586"/>
      <c r="L178" s="586"/>
      <c r="M178" s="586"/>
      <c r="N178" s="583"/>
      <c r="O178" s="583"/>
      <c r="P178" s="586"/>
      <c r="Q178" s="586"/>
      <c r="R178" s="586"/>
      <c r="S178" s="583"/>
      <c r="T178" s="583"/>
      <c r="U178" s="587"/>
      <c r="V178" s="587"/>
      <c r="W178" s="587"/>
      <c r="X178" s="586"/>
      <c r="Y178" s="586"/>
    </row>
    <row r="179" spans="1:25" x14ac:dyDescent="0.2">
      <c r="A179" s="583"/>
      <c r="B179" s="584"/>
      <c r="C179" s="585"/>
      <c r="D179" s="586"/>
      <c r="E179" s="586"/>
      <c r="F179" s="586"/>
      <c r="G179" s="586"/>
      <c r="H179" s="586"/>
      <c r="I179" s="583"/>
      <c r="J179" s="586"/>
      <c r="K179" s="586"/>
      <c r="L179" s="586"/>
      <c r="M179" s="586"/>
      <c r="N179" s="583"/>
      <c r="O179" s="583"/>
      <c r="P179" s="586"/>
      <c r="Q179" s="586"/>
      <c r="R179" s="586"/>
      <c r="S179" s="583"/>
      <c r="T179" s="583"/>
      <c r="U179" s="587"/>
      <c r="V179" s="587"/>
      <c r="W179" s="587"/>
      <c r="X179" s="586"/>
      <c r="Y179" s="586"/>
    </row>
    <row r="180" spans="1:25" x14ac:dyDescent="0.2">
      <c r="A180" s="583"/>
      <c r="B180" s="584"/>
      <c r="C180" s="585"/>
      <c r="D180" s="586"/>
      <c r="E180" s="586"/>
      <c r="F180" s="586"/>
      <c r="G180" s="586"/>
      <c r="H180" s="586"/>
      <c r="I180" s="583"/>
      <c r="J180" s="586"/>
      <c r="K180" s="586"/>
      <c r="L180" s="586"/>
      <c r="M180" s="586"/>
      <c r="N180" s="583"/>
      <c r="O180" s="583"/>
      <c r="P180" s="586"/>
      <c r="Q180" s="586"/>
      <c r="R180" s="586"/>
      <c r="S180" s="583"/>
      <c r="T180" s="583"/>
      <c r="U180" s="587"/>
      <c r="V180" s="587"/>
      <c r="W180" s="587"/>
      <c r="X180" s="586"/>
      <c r="Y180" s="586"/>
    </row>
    <row r="181" spans="1:25" x14ac:dyDescent="0.2">
      <c r="A181" s="583"/>
      <c r="B181" s="584"/>
      <c r="C181" s="585"/>
      <c r="D181" s="586"/>
      <c r="E181" s="586"/>
      <c r="F181" s="586"/>
      <c r="G181" s="586"/>
      <c r="H181" s="586"/>
      <c r="I181" s="583"/>
      <c r="J181" s="586"/>
      <c r="K181" s="586"/>
      <c r="L181" s="586"/>
      <c r="M181" s="586"/>
      <c r="N181" s="583"/>
      <c r="O181" s="583"/>
      <c r="P181" s="586"/>
      <c r="Q181" s="586"/>
      <c r="R181" s="586"/>
      <c r="S181" s="583"/>
      <c r="T181" s="583"/>
      <c r="U181" s="587"/>
      <c r="V181" s="587"/>
      <c r="W181" s="587"/>
      <c r="X181" s="586"/>
      <c r="Y181" s="586"/>
    </row>
    <row r="182" spans="1:25" x14ac:dyDescent="0.2">
      <c r="A182" s="583"/>
      <c r="B182" s="584"/>
      <c r="C182" s="585"/>
      <c r="D182" s="586"/>
      <c r="E182" s="586"/>
      <c r="F182" s="586"/>
      <c r="G182" s="586"/>
      <c r="H182" s="586"/>
      <c r="I182" s="583"/>
      <c r="J182" s="586"/>
      <c r="K182" s="586"/>
      <c r="L182" s="586"/>
      <c r="M182" s="586"/>
      <c r="N182" s="583"/>
      <c r="O182" s="583"/>
      <c r="P182" s="586"/>
      <c r="Q182" s="586"/>
      <c r="R182" s="586"/>
      <c r="S182" s="583"/>
      <c r="T182" s="583"/>
      <c r="U182" s="587"/>
      <c r="V182" s="587"/>
      <c r="W182" s="587"/>
      <c r="X182" s="586"/>
      <c r="Y182" s="586"/>
    </row>
    <row r="183" spans="1:25" x14ac:dyDescent="0.2">
      <c r="A183" s="583"/>
      <c r="B183" s="584"/>
      <c r="C183" s="585"/>
      <c r="D183" s="586"/>
      <c r="E183" s="586"/>
      <c r="F183" s="586"/>
      <c r="G183" s="586"/>
      <c r="H183" s="586"/>
      <c r="I183" s="583"/>
      <c r="J183" s="586"/>
      <c r="K183" s="586"/>
      <c r="L183" s="586"/>
      <c r="M183" s="586"/>
      <c r="N183" s="583"/>
      <c r="O183" s="583"/>
      <c r="P183" s="586"/>
      <c r="Q183" s="586"/>
      <c r="R183" s="586"/>
      <c r="S183" s="583"/>
      <c r="T183" s="583"/>
      <c r="U183" s="587"/>
      <c r="V183" s="587"/>
      <c r="W183" s="587"/>
      <c r="X183" s="586"/>
      <c r="Y183" s="586"/>
    </row>
    <row r="184" spans="1:25" x14ac:dyDescent="0.2">
      <c r="A184" s="583"/>
      <c r="B184" s="584"/>
      <c r="C184" s="585"/>
      <c r="D184" s="586"/>
      <c r="E184" s="586"/>
      <c r="F184" s="586"/>
      <c r="G184" s="586"/>
      <c r="H184" s="586"/>
      <c r="I184" s="583"/>
      <c r="J184" s="586"/>
      <c r="K184" s="586"/>
      <c r="L184" s="586"/>
      <c r="M184" s="586"/>
      <c r="N184" s="583"/>
      <c r="O184" s="583"/>
      <c r="P184" s="586"/>
      <c r="Q184" s="586"/>
      <c r="R184" s="586"/>
      <c r="S184" s="583"/>
      <c r="T184" s="583"/>
      <c r="U184" s="587"/>
      <c r="V184" s="587"/>
      <c r="W184" s="587"/>
      <c r="X184" s="586"/>
      <c r="Y184" s="586"/>
    </row>
    <row r="185" spans="1:25" x14ac:dyDescent="0.2">
      <c r="A185" s="583"/>
      <c r="B185" s="584"/>
      <c r="C185" s="585"/>
      <c r="D185" s="586"/>
      <c r="E185" s="586"/>
      <c r="F185" s="586"/>
      <c r="G185" s="586"/>
      <c r="H185" s="586"/>
      <c r="I185" s="583"/>
      <c r="J185" s="586"/>
      <c r="K185" s="586"/>
      <c r="L185" s="586"/>
      <c r="M185" s="586"/>
      <c r="N185" s="583"/>
      <c r="O185" s="583"/>
      <c r="P185" s="586"/>
      <c r="Q185" s="586"/>
      <c r="R185" s="586"/>
      <c r="S185" s="583"/>
      <c r="T185" s="583"/>
      <c r="U185" s="587"/>
      <c r="V185" s="587"/>
      <c r="W185" s="587"/>
      <c r="X185" s="586"/>
      <c r="Y185" s="586"/>
    </row>
    <row r="186" spans="1:25" x14ac:dyDescent="0.2">
      <c r="A186" s="583"/>
      <c r="B186" s="584"/>
      <c r="C186" s="585"/>
      <c r="D186" s="586"/>
      <c r="E186" s="586"/>
      <c r="F186" s="586"/>
      <c r="G186" s="586"/>
      <c r="H186" s="586"/>
      <c r="I186" s="583"/>
      <c r="J186" s="586"/>
      <c r="K186" s="586"/>
      <c r="L186" s="586"/>
      <c r="M186" s="586"/>
      <c r="N186" s="583"/>
      <c r="O186" s="583"/>
      <c r="P186" s="586"/>
      <c r="Q186" s="586"/>
      <c r="R186" s="586"/>
      <c r="S186" s="583"/>
      <c r="T186" s="583"/>
      <c r="U186" s="587"/>
      <c r="V186" s="587"/>
      <c r="W186" s="587"/>
      <c r="X186" s="586"/>
      <c r="Y186" s="586"/>
    </row>
    <row r="187" spans="1:25" x14ac:dyDescent="0.2">
      <c r="A187" s="583"/>
      <c r="B187" s="584"/>
      <c r="C187" s="585"/>
      <c r="D187" s="586"/>
      <c r="E187" s="586"/>
      <c r="F187" s="586"/>
      <c r="G187" s="586"/>
      <c r="H187" s="586"/>
      <c r="I187" s="583"/>
      <c r="J187" s="586"/>
      <c r="K187" s="586"/>
      <c r="L187" s="586"/>
      <c r="M187" s="586"/>
      <c r="N187" s="583"/>
      <c r="O187" s="583"/>
      <c r="P187" s="586"/>
      <c r="Q187" s="586"/>
      <c r="R187" s="586"/>
      <c r="S187" s="583"/>
      <c r="T187" s="583"/>
      <c r="U187" s="587"/>
      <c r="V187" s="587"/>
      <c r="W187" s="587"/>
      <c r="X187" s="586"/>
      <c r="Y187" s="586"/>
    </row>
    <row r="188" spans="1:25" x14ac:dyDescent="0.2">
      <c r="A188" s="583"/>
      <c r="B188" s="584"/>
      <c r="C188" s="585"/>
      <c r="D188" s="586"/>
      <c r="E188" s="586"/>
      <c r="F188" s="586"/>
      <c r="G188" s="586"/>
      <c r="H188" s="586"/>
      <c r="I188" s="583"/>
      <c r="J188" s="586"/>
      <c r="K188" s="586"/>
      <c r="L188" s="586"/>
      <c r="M188" s="586"/>
      <c r="N188" s="583"/>
      <c r="O188" s="583"/>
      <c r="P188" s="586"/>
      <c r="Q188" s="586"/>
      <c r="R188" s="586"/>
      <c r="S188" s="583"/>
      <c r="T188" s="583"/>
      <c r="U188" s="587"/>
      <c r="V188" s="587"/>
      <c r="W188" s="587"/>
      <c r="X188" s="586"/>
      <c r="Y188" s="586"/>
    </row>
    <row r="189" spans="1:25" x14ac:dyDescent="0.2">
      <c r="A189" s="583"/>
      <c r="B189" s="584"/>
      <c r="C189" s="585"/>
      <c r="D189" s="586"/>
      <c r="E189" s="586"/>
      <c r="F189" s="586"/>
      <c r="G189" s="586"/>
      <c r="H189" s="586"/>
      <c r="I189" s="583"/>
      <c r="J189" s="586"/>
      <c r="K189" s="586"/>
      <c r="L189" s="586"/>
      <c r="M189" s="586"/>
      <c r="N189" s="583"/>
      <c r="O189" s="583"/>
      <c r="P189" s="586"/>
      <c r="Q189" s="586"/>
      <c r="R189" s="586"/>
      <c r="S189" s="583"/>
      <c r="T189" s="583"/>
      <c r="U189" s="587"/>
      <c r="V189" s="587"/>
      <c r="W189" s="587"/>
      <c r="X189" s="586"/>
      <c r="Y189" s="586"/>
    </row>
    <row r="190" spans="1:25" x14ac:dyDescent="0.2">
      <c r="A190" s="583"/>
      <c r="B190" s="584"/>
      <c r="C190" s="585"/>
      <c r="D190" s="586"/>
      <c r="E190" s="586"/>
      <c r="F190" s="586"/>
      <c r="G190" s="586"/>
      <c r="H190" s="586"/>
      <c r="I190" s="583"/>
      <c r="J190" s="586"/>
      <c r="K190" s="586"/>
      <c r="L190" s="586"/>
      <c r="M190" s="586"/>
      <c r="N190" s="583"/>
      <c r="O190" s="583"/>
      <c r="P190" s="586"/>
      <c r="Q190" s="586"/>
      <c r="R190" s="586"/>
      <c r="S190" s="583"/>
      <c r="T190" s="583"/>
      <c r="U190" s="587"/>
      <c r="V190" s="587"/>
      <c r="W190" s="587"/>
      <c r="X190" s="586"/>
      <c r="Y190" s="586"/>
    </row>
    <row r="191" spans="1:25" x14ac:dyDescent="0.2">
      <c r="A191" s="583"/>
      <c r="B191" s="584"/>
      <c r="C191" s="585"/>
      <c r="D191" s="586"/>
      <c r="E191" s="586"/>
      <c r="F191" s="586"/>
      <c r="G191" s="586"/>
      <c r="H191" s="586"/>
      <c r="I191" s="583"/>
      <c r="J191" s="586"/>
      <c r="K191" s="586"/>
      <c r="L191" s="586"/>
      <c r="M191" s="586"/>
      <c r="N191" s="583"/>
      <c r="O191" s="583"/>
      <c r="P191" s="586"/>
      <c r="Q191" s="586"/>
      <c r="R191" s="586"/>
      <c r="S191" s="583"/>
      <c r="T191" s="583"/>
      <c r="U191" s="587"/>
      <c r="V191" s="587"/>
      <c r="W191" s="587"/>
      <c r="X191" s="586"/>
      <c r="Y191" s="586"/>
    </row>
    <row r="192" spans="1:25" x14ac:dyDescent="0.2">
      <c r="A192" s="583"/>
      <c r="B192" s="584"/>
      <c r="C192" s="585"/>
      <c r="D192" s="586"/>
      <c r="E192" s="586"/>
      <c r="F192" s="586"/>
      <c r="G192" s="586"/>
      <c r="H192" s="586"/>
      <c r="I192" s="583"/>
      <c r="J192" s="586"/>
      <c r="K192" s="586"/>
      <c r="L192" s="586"/>
      <c r="M192" s="586"/>
      <c r="N192" s="583"/>
      <c r="O192" s="583"/>
      <c r="P192" s="586"/>
      <c r="Q192" s="586"/>
      <c r="R192" s="586"/>
      <c r="S192" s="583"/>
      <c r="T192" s="583"/>
      <c r="U192" s="587"/>
      <c r="V192" s="587"/>
      <c r="W192" s="587"/>
      <c r="X192" s="586"/>
      <c r="Y192" s="586"/>
    </row>
    <row r="193" spans="1:25" x14ac:dyDescent="0.2">
      <c r="A193" s="583"/>
      <c r="B193" s="584"/>
      <c r="C193" s="585"/>
      <c r="D193" s="586"/>
      <c r="E193" s="586"/>
      <c r="F193" s="586"/>
      <c r="G193" s="586"/>
      <c r="H193" s="586"/>
      <c r="I193" s="583"/>
      <c r="J193" s="586"/>
      <c r="K193" s="586"/>
      <c r="L193" s="586"/>
      <c r="M193" s="586"/>
      <c r="N193" s="583"/>
      <c r="O193" s="583"/>
      <c r="P193" s="586"/>
      <c r="Q193" s="586"/>
      <c r="R193" s="586"/>
      <c r="S193" s="583"/>
      <c r="T193" s="583"/>
      <c r="U193" s="587"/>
      <c r="V193" s="587"/>
      <c r="W193" s="587"/>
      <c r="X193" s="586"/>
      <c r="Y193" s="586"/>
    </row>
    <row r="194" spans="1:25" x14ac:dyDescent="0.2">
      <c r="A194" s="583"/>
      <c r="B194" s="584"/>
      <c r="C194" s="585"/>
      <c r="D194" s="586"/>
      <c r="E194" s="586"/>
      <c r="F194" s="586"/>
      <c r="G194" s="586"/>
      <c r="H194" s="586"/>
      <c r="I194" s="583"/>
      <c r="J194" s="586"/>
      <c r="K194" s="586"/>
      <c r="L194" s="586"/>
      <c r="M194" s="586"/>
      <c r="N194" s="583"/>
      <c r="O194" s="583"/>
      <c r="P194" s="586"/>
      <c r="Q194" s="586"/>
      <c r="R194" s="586"/>
      <c r="S194" s="583"/>
      <c r="T194" s="583"/>
      <c r="U194" s="587"/>
      <c r="V194" s="587"/>
      <c r="W194" s="587"/>
      <c r="X194" s="586"/>
      <c r="Y194" s="586"/>
    </row>
    <row r="195" spans="1:25" x14ac:dyDescent="0.2">
      <c r="A195" s="583"/>
      <c r="B195" s="584"/>
      <c r="C195" s="585"/>
      <c r="D195" s="586"/>
      <c r="E195" s="586"/>
      <c r="F195" s="586"/>
      <c r="G195" s="586"/>
      <c r="H195" s="586"/>
      <c r="I195" s="583"/>
      <c r="J195" s="586"/>
      <c r="K195" s="586"/>
      <c r="L195" s="586"/>
      <c r="M195" s="586"/>
      <c r="N195" s="583"/>
      <c r="O195" s="583"/>
      <c r="P195" s="586"/>
      <c r="Q195" s="586"/>
      <c r="R195" s="586"/>
      <c r="S195" s="583"/>
      <c r="T195" s="583"/>
      <c r="U195" s="587"/>
      <c r="V195" s="587"/>
      <c r="W195" s="587"/>
      <c r="X195" s="586"/>
      <c r="Y195" s="586"/>
    </row>
    <row r="196" spans="1:25" x14ac:dyDescent="0.2">
      <c r="A196" s="583"/>
      <c r="B196" s="584"/>
      <c r="C196" s="585"/>
      <c r="D196" s="586"/>
      <c r="E196" s="586"/>
      <c r="F196" s="586"/>
      <c r="G196" s="586"/>
      <c r="H196" s="586"/>
      <c r="I196" s="583"/>
      <c r="J196" s="586"/>
      <c r="K196" s="586"/>
      <c r="L196" s="586"/>
      <c r="M196" s="586"/>
      <c r="N196" s="583"/>
      <c r="O196" s="583"/>
      <c r="P196" s="586"/>
      <c r="Q196" s="586"/>
      <c r="R196" s="586"/>
      <c r="S196" s="583"/>
      <c r="T196" s="583"/>
      <c r="U196" s="587"/>
      <c r="V196" s="587"/>
      <c r="W196" s="587"/>
      <c r="X196" s="586"/>
      <c r="Y196" s="586"/>
    </row>
    <row r="197" spans="1:25" x14ac:dyDescent="0.2">
      <c r="A197" s="583"/>
      <c r="B197" s="584"/>
      <c r="C197" s="585"/>
      <c r="D197" s="586"/>
      <c r="E197" s="586"/>
      <c r="F197" s="586"/>
      <c r="G197" s="586"/>
      <c r="H197" s="586"/>
      <c r="I197" s="583"/>
      <c r="J197" s="586"/>
      <c r="K197" s="586"/>
      <c r="L197" s="586"/>
      <c r="M197" s="586"/>
      <c r="N197" s="583"/>
      <c r="O197" s="583"/>
      <c r="P197" s="586"/>
      <c r="Q197" s="586"/>
      <c r="R197" s="586"/>
      <c r="S197" s="583"/>
      <c r="T197" s="583"/>
      <c r="U197" s="587"/>
      <c r="V197" s="587"/>
      <c r="W197" s="587"/>
      <c r="X197" s="586"/>
      <c r="Y197" s="586"/>
    </row>
    <row r="198" spans="1:25" x14ac:dyDescent="0.2">
      <c r="A198" s="583"/>
      <c r="B198" s="584"/>
      <c r="C198" s="585"/>
      <c r="D198" s="586"/>
      <c r="E198" s="586"/>
      <c r="F198" s="586"/>
      <c r="G198" s="586"/>
      <c r="H198" s="586"/>
      <c r="I198" s="583"/>
      <c r="J198" s="586"/>
      <c r="K198" s="586"/>
      <c r="L198" s="586"/>
      <c r="M198" s="586"/>
      <c r="N198" s="583"/>
      <c r="O198" s="583"/>
      <c r="P198" s="586"/>
      <c r="Q198" s="586"/>
      <c r="R198" s="586"/>
      <c r="S198" s="583"/>
      <c r="T198" s="583"/>
      <c r="U198" s="587"/>
      <c r="V198" s="587"/>
      <c r="W198" s="587"/>
      <c r="X198" s="586"/>
      <c r="Y198" s="586"/>
    </row>
    <row r="199" spans="1:25" x14ac:dyDescent="0.2">
      <c r="A199" s="583"/>
      <c r="B199" s="584"/>
      <c r="C199" s="585"/>
      <c r="D199" s="586"/>
      <c r="E199" s="586"/>
      <c r="F199" s="586"/>
      <c r="G199" s="586"/>
      <c r="H199" s="586"/>
      <c r="I199" s="583"/>
      <c r="J199" s="586"/>
      <c r="K199" s="586"/>
      <c r="L199" s="586"/>
      <c r="M199" s="586"/>
      <c r="N199" s="583"/>
      <c r="O199" s="583"/>
      <c r="P199" s="586"/>
      <c r="Q199" s="586"/>
      <c r="R199" s="586"/>
      <c r="S199" s="583"/>
      <c r="T199" s="583"/>
      <c r="U199" s="587"/>
      <c r="V199" s="587"/>
      <c r="W199" s="587"/>
      <c r="X199" s="586"/>
      <c r="Y199" s="586"/>
    </row>
    <row r="200" spans="1:25" x14ac:dyDescent="0.2">
      <c r="A200" s="583"/>
      <c r="B200" s="584"/>
      <c r="C200" s="585"/>
      <c r="D200" s="586"/>
      <c r="E200" s="586"/>
      <c r="F200" s="586"/>
      <c r="G200" s="586"/>
      <c r="H200" s="586"/>
      <c r="I200" s="583"/>
      <c r="J200" s="586"/>
      <c r="K200" s="586"/>
      <c r="L200" s="586"/>
      <c r="M200" s="586"/>
      <c r="N200" s="583"/>
      <c r="O200" s="583"/>
      <c r="P200" s="586"/>
      <c r="Q200" s="586"/>
      <c r="R200" s="586"/>
      <c r="S200" s="583"/>
      <c r="T200" s="583"/>
      <c r="U200" s="587"/>
      <c r="V200" s="587"/>
      <c r="W200" s="587"/>
      <c r="X200" s="586"/>
      <c r="Y200" s="586"/>
    </row>
    <row r="201" spans="1:25" x14ac:dyDescent="0.2">
      <c r="A201" s="583"/>
      <c r="B201" s="584"/>
      <c r="C201" s="585"/>
      <c r="D201" s="586"/>
      <c r="E201" s="586"/>
      <c r="F201" s="586"/>
      <c r="G201" s="586"/>
      <c r="H201" s="586"/>
      <c r="I201" s="583"/>
      <c r="J201" s="586"/>
      <c r="K201" s="586"/>
      <c r="L201" s="586"/>
      <c r="M201" s="586"/>
      <c r="N201" s="583"/>
      <c r="O201" s="583"/>
      <c r="P201" s="586"/>
      <c r="Q201" s="586"/>
      <c r="R201" s="586"/>
      <c r="S201" s="583"/>
      <c r="T201" s="583"/>
      <c r="U201" s="587"/>
      <c r="V201" s="587"/>
      <c r="W201" s="587"/>
      <c r="X201" s="586"/>
      <c r="Y201" s="586"/>
    </row>
    <row r="202" spans="1:25" x14ac:dyDescent="0.2">
      <c r="A202" s="583"/>
      <c r="B202" s="584"/>
      <c r="C202" s="585"/>
      <c r="D202" s="586"/>
      <c r="E202" s="586"/>
      <c r="F202" s="586"/>
      <c r="G202" s="586"/>
      <c r="H202" s="586"/>
      <c r="I202" s="583"/>
      <c r="J202" s="586"/>
      <c r="K202" s="586"/>
      <c r="L202" s="586"/>
      <c r="M202" s="586"/>
      <c r="N202" s="583"/>
      <c r="O202" s="583"/>
      <c r="P202" s="586"/>
      <c r="Q202" s="586"/>
      <c r="R202" s="586"/>
      <c r="S202" s="583"/>
      <c r="T202" s="583"/>
      <c r="U202" s="587"/>
      <c r="V202" s="587"/>
      <c r="W202" s="587"/>
      <c r="X202" s="586"/>
      <c r="Y202" s="586"/>
    </row>
    <row r="203" spans="1:25" x14ac:dyDescent="0.2">
      <c r="A203" s="583"/>
      <c r="B203" s="584"/>
      <c r="C203" s="585"/>
      <c r="D203" s="586"/>
      <c r="E203" s="586"/>
      <c r="F203" s="586"/>
      <c r="G203" s="586"/>
      <c r="H203" s="586"/>
      <c r="I203" s="583"/>
      <c r="J203" s="586"/>
      <c r="K203" s="586"/>
      <c r="L203" s="586"/>
      <c r="M203" s="586"/>
      <c r="N203" s="583"/>
      <c r="O203" s="583"/>
      <c r="P203" s="586"/>
      <c r="Q203" s="586"/>
      <c r="R203" s="586"/>
      <c r="S203" s="583"/>
      <c r="T203" s="583"/>
      <c r="U203" s="587"/>
      <c r="V203" s="587"/>
      <c r="W203" s="587"/>
      <c r="X203" s="586"/>
      <c r="Y203" s="586"/>
    </row>
    <row r="204" spans="1:25" x14ac:dyDescent="0.2">
      <c r="A204" s="583"/>
      <c r="B204" s="584"/>
      <c r="C204" s="585"/>
      <c r="D204" s="586"/>
      <c r="E204" s="586"/>
      <c r="F204" s="586"/>
      <c r="G204" s="586"/>
      <c r="H204" s="586"/>
      <c r="I204" s="583"/>
      <c r="J204" s="586"/>
      <c r="K204" s="586"/>
      <c r="L204" s="586"/>
      <c r="M204" s="586"/>
      <c r="N204" s="583"/>
      <c r="O204" s="583"/>
      <c r="P204" s="586"/>
      <c r="Q204" s="586"/>
      <c r="R204" s="586"/>
      <c r="S204" s="583"/>
      <c r="T204" s="583"/>
      <c r="U204" s="587"/>
      <c r="V204" s="587"/>
      <c r="W204" s="587"/>
      <c r="X204" s="586"/>
      <c r="Y204" s="586"/>
    </row>
    <row r="205" spans="1:25" x14ac:dyDescent="0.2">
      <c r="A205" s="583"/>
      <c r="B205" s="584"/>
      <c r="C205" s="585"/>
      <c r="D205" s="586"/>
      <c r="E205" s="586"/>
      <c r="F205" s="586"/>
      <c r="G205" s="586"/>
      <c r="H205" s="586"/>
      <c r="I205" s="583"/>
      <c r="J205" s="586"/>
      <c r="K205" s="586"/>
      <c r="L205" s="586"/>
      <c r="M205" s="586"/>
      <c r="N205" s="583"/>
      <c r="O205" s="583"/>
      <c r="P205" s="586"/>
      <c r="Q205" s="586"/>
      <c r="R205" s="586"/>
      <c r="S205" s="583"/>
      <c r="T205" s="583"/>
      <c r="U205" s="587"/>
      <c r="V205" s="587"/>
      <c r="W205" s="587"/>
      <c r="X205" s="586"/>
      <c r="Y205" s="586"/>
    </row>
    <row r="206" spans="1:25" x14ac:dyDescent="0.2">
      <c r="A206" s="583"/>
      <c r="B206" s="584"/>
      <c r="C206" s="585"/>
      <c r="D206" s="586"/>
      <c r="E206" s="586"/>
      <c r="F206" s="586"/>
      <c r="G206" s="586"/>
      <c r="H206" s="586"/>
      <c r="I206" s="583"/>
      <c r="J206" s="586"/>
      <c r="K206" s="586"/>
      <c r="L206" s="586"/>
      <c r="M206" s="586"/>
      <c r="N206" s="583"/>
      <c r="O206" s="583"/>
      <c r="P206" s="586"/>
      <c r="Q206" s="586"/>
      <c r="R206" s="586"/>
      <c r="S206" s="583"/>
      <c r="T206" s="583"/>
      <c r="U206" s="587"/>
      <c r="V206" s="587"/>
      <c r="W206" s="587"/>
      <c r="X206" s="586"/>
      <c r="Y206" s="586"/>
    </row>
    <row r="207" spans="1:25" x14ac:dyDescent="0.2">
      <c r="A207" s="583"/>
      <c r="B207" s="584"/>
      <c r="C207" s="585"/>
      <c r="D207" s="586"/>
      <c r="E207" s="586"/>
      <c r="F207" s="586"/>
      <c r="G207" s="586"/>
      <c r="H207" s="586"/>
      <c r="I207" s="583"/>
      <c r="J207" s="586"/>
      <c r="K207" s="586"/>
      <c r="L207" s="586"/>
      <c r="M207" s="586"/>
      <c r="N207" s="583"/>
      <c r="O207" s="583"/>
      <c r="P207" s="586"/>
      <c r="Q207" s="586"/>
      <c r="R207" s="586"/>
      <c r="S207" s="583"/>
      <c r="T207" s="583"/>
      <c r="U207" s="587"/>
      <c r="V207" s="587"/>
      <c r="W207" s="587"/>
      <c r="X207" s="586"/>
      <c r="Y207" s="586"/>
    </row>
    <row r="208" spans="1:25" x14ac:dyDescent="0.2">
      <c r="A208" s="583"/>
      <c r="B208" s="584"/>
      <c r="C208" s="585"/>
      <c r="D208" s="586"/>
      <c r="E208" s="586"/>
      <c r="F208" s="586"/>
      <c r="G208" s="586"/>
      <c r="H208" s="586"/>
      <c r="I208" s="583"/>
      <c r="J208" s="586"/>
      <c r="K208" s="586"/>
      <c r="L208" s="586"/>
      <c r="M208" s="586"/>
      <c r="N208" s="583"/>
      <c r="O208" s="583"/>
      <c r="P208" s="586"/>
      <c r="Q208" s="586"/>
      <c r="R208" s="586"/>
      <c r="S208" s="583"/>
      <c r="T208" s="583"/>
      <c r="U208" s="587"/>
      <c r="V208" s="587"/>
      <c r="W208" s="587"/>
      <c r="X208" s="586"/>
      <c r="Y208" s="586"/>
    </row>
    <row r="209" spans="1:25" x14ac:dyDescent="0.2">
      <c r="A209" s="583"/>
      <c r="B209" s="584"/>
      <c r="C209" s="585"/>
      <c r="D209" s="586"/>
      <c r="E209" s="586"/>
      <c r="F209" s="586"/>
      <c r="G209" s="586"/>
      <c r="H209" s="586"/>
      <c r="I209" s="583"/>
      <c r="J209" s="586"/>
      <c r="K209" s="586"/>
      <c r="L209" s="586"/>
      <c r="M209" s="586"/>
      <c r="N209" s="583"/>
      <c r="O209" s="583"/>
      <c r="P209" s="586"/>
      <c r="Q209" s="586"/>
      <c r="R209" s="586"/>
      <c r="S209" s="583"/>
      <c r="T209" s="583"/>
      <c r="U209" s="587"/>
      <c r="V209" s="587"/>
      <c r="W209" s="587"/>
      <c r="X209" s="586"/>
      <c r="Y209" s="586"/>
    </row>
    <row r="210" spans="1:25" x14ac:dyDescent="0.2">
      <c r="A210" s="583"/>
      <c r="B210" s="584"/>
      <c r="C210" s="585"/>
      <c r="D210" s="586"/>
      <c r="E210" s="586"/>
      <c r="F210" s="586"/>
      <c r="G210" s="586"/>
      <c r="H210" s="586"/>
      <c r="I210" s="583"/>
      <c r="J210" s="586"/>
      <c r="K210" s="586"/>
      <c r="L210" s="586"/>
      <c r="M210" s="586"/>
      <c r="N210" s="583"/>
      <c r="O210" s="583"/>
      <c r="P210" s="586"/>
      <c r="Q210" s="586"/>
      <c r="R210" s="586"/>
      <c r="S210" s="583"/>
      <c r="T210" s="583"/>
      <c r="U210" s="587"/>
      <c r="V210" s="587"/>
      <c r="W210" s="587"/>
      <c r="X210" s="586"/>
      <c r="Y210" s="586"/>
    </row>
    <row r="211" spans="1:25" x14ac:dyDescent="0.2">
      <c r="A211" s="583"/>
      <c r="B211" s="584"/>
      <c r="C211" s="585"/>
      <c r="D211" s="586"/>
      <c r="E211" s="586"/>
      <c r="F211" s="586"/>
      <c r="G211" s="586"/>
      <c r="H211" s="586"/>
      <c r="I211" s="583"/>
      <c r="J211" s="586"/>
      <c r="K211" s="586"/>
      <c r="L211" s="586"/>
      <c r="M211" s="586"/>
      <c r="N211" s="583"/>
      <c r="O211" s="583"/>
      <c r="P211" s="586"/>
      <c r="Q211" s="586"/>
      <c r="R211" s="586"/>
      <c r="S211" s="583"/>
      <c r="T211" s="583"/>
      <c r="U211" s="587"/>
      <c r="V211" s="587"/>
      <c r="W211" s="587"/>
      <c r="X211" s="586"/>
      <c r="Y211" s="586"/>
    </row>
    <row r="212" spans="1:25" x14ac:dyDescent="0.2">
      <c r="A212" s="583"/>
      <c r="B212" s="584"/>
      <c r="C212" s="585"/>
      <c r="D212" s="586"/>
      <c r="E212" s="586"/>
      <c r="F212" s="586"/>
      <c r="G212" s="586"/>
      <c r="H212" s="586"/>
      <c r="I212" s="583"/>
      <c r="J212" s="586"/>
      <c r="K212" s="586"/>
      <c r="L212" s="586"/>
      <c r="M212" s="586"/>
      <c r="N212" s="583"/>
      <c r="O212" s="583"/>
      <c r="P212" s="586"/>
      <c r="Q212" s="586"/>
      <c r="R212" s="586"/>
      <c r="S212" s="583"/>
      <c r="T212" s="583"/>
      <c r="U212" s="587"/>
      <c r="V212" s="587"/>
      <c r="W212" s="587"/>
      <c r="X212" s="586"/>
      <c r="Y212" s="586"/>
    </row>
    <row r="213" spans="1:25" x14ac:dyDescent="0.2">
      <c r="A213" s="583"/>
      <c r="B213" s="584"/>
      <c r="C213" s="585"/>
      <c r="D213" s="586"/>
      <c r="E213" s="586"/>
      <c r="F213" s="586"/>
      <c r="G213" s="586"/>
      <c r="H213" s="586"/>
      <c r="I213" s="583"/>
      <c r="J213" s="586"/>
      <c r="K213" s="586"/>
      <c r="L213" s="586"/>
      <c r="M213" s="586"/>
      <c r="N213" s="583"/>
      <c r="O213" s="583"/>
      <c r="P213" s="586"/>
      <c r="Q213" s="586"/>
      <c r="R213" s="586"/>
      <c r="S213" s="583"/>
      <c r="T213" s="583"/>
      <c r="U213" s="587"/>
      <c r="V213" s="587"/>
      <c r="W213" s="587"/>
      <c r="X213" s="586"/>
      <c r="Y213" s="586"/>
    </row>
    <row r="214" spans="1:25" x14ac:dyDescent="0.2">
      <c r="A214" s="583"/>
      <c r="B214" s="584"/>
      <c r="C214" s="585"/>
      <c r="D214" s="586"/>
      <c r="E214" s="586"/>
      <c r="F214" s="586"/>
      <c r="G214" s="586"/>
      <c r="H214" s="586"/>
      <c r="I214" s="583"/>
      <c r="J214" s="586"/>
      <c r="K214" s="586"/>
      <c r="L214" s="586"/>
      <c r="M214" s="586"/>
      <c r="N214" s="583"/>
      <c r="O214" s="583"/>
      <c r="P214" s="586"/>
      <c r="Q214" s="586"/>
      <c r="R214" s="586"/>
      <c r="S214" s="583"/>
      <c r="T214" s="583"/>
      <c r="U214" s="587"/>
      <c r="V214" s="587"/>
      <c r="W214" s="587"/>
      <c r="X214" s="586"/>
      <c r="Y214" s="586"/>
    </row>
    <row r="215" spans="1:25" x14ac:dyDescent="0.2">
      <c r="A215" s="583"/>
      <c r="B215" s="584"/>
      <c r="C215" s="585"/>
      <c r="D215" s="586"/>
      <c r="E215" s="586"/>
      <c r="F215" s="586"/>
      <c r="G215" s="586"/>
      <c r="H215" s="586"/>
      <c r="I215" s="583"/>
      <c r="J215" s="586"/>
      <c r="K215" s="586"/>
      <c r="L215" s="586"/>
      <c r="M215" s="586"/>
      <c r="N215" s="583"/>
      <c r="O215" s="583"/>
      <c r="P215" s="586"/>
      <c r="Q215" s="586"/>
      <c r="R215" s="586"/>
      <c r="S215" s="583"/>
      <c r="T215" s="583"/>
      <c r="U215" s="587"/>
      <c r="V215" s="587"/>
      <c r="W215" s="587"/>
      <c r="X215" s="586"/>
      <c r="Y215" s="586"/>
    </row>
    <row r="216" spans="1:25" x14ac:dyDescent="0.2">
      <c r="A216" s="583"/>
      <c r="B216" s="584"/>
      <c r="C216" s="585"/>
      <c r="D216" s="586"/>
      <c r="E216" s="586"/>
      <c r="F216" s="586"/>
      <c r="G216" s="586"/>
      <c r="H216" s="586"/>
      <c r="I216" s="583"/>
      <c r="J216" s="586"/>
      <c r="K216" s="586"/>
      <c r="L216" s="586"/>
      <c r="M216" s="586"/>
      <c r="N216" s="583"/>
      <c r="O216" s="583"/>
      <c r="P216" s="586"/>
      <c r="Q216" s="586"/>
      <c r="R216" s="586"/>
      <c r="S216" s="583"/>
      <c r="T216" s="583"/>
      <c r="U216" s="587"/>
      <c r="V216" s="587"/>
      <c r="W216" s="587"/>
      <c r="X216" s="586"/>
      <c r="Y216" s="586"/>
    </row>
    <row r="217" spans="1:25" x14ac:dyDescent="0.2">
      <c r="A217" s="583"/>
      <c r="B217" s="584"/>
      <c r="C217" s="585"/>
      <c r="D217" s="586"/>
      <c r="E217" s="586"/>
      <c r="F217" s="586"/>
      <c r="G217" s="586"/>
      <c r="H217" s="586"/>
      <c r="I217" s="583"/>
      <c r="J217" s="586"/>
      <c r="K217" s="586"/>
      <c r="L217" s="586"/>
      <c r="M217" s="586"/>
      <c r="N217" s="583"/>
      <c r="O217" s="583"/>
      <c r="P217" s="586"/>
      <c r="Q217" s="586"/>
      <c r="R217" s="586"/>
      <c r="S217" s="583"/>
      <c r="T217" s="583"/>
      <c r="U217" s="587"/>
      <c r="V217" s="587"/>
      <c r="W217" s="587"/>
      <c r="X217" s="586"/>
      <c r="Y217" s="586"/>
    </row>
    <row r="218" spans="1:25" x14ac:dyDescent="0.2">
      <c r="A218" s="583"/>
      <c r="B218" s="584"/>
      <c r="C218" s="585"/>
      <c r="D218" s="586"/>
      <c r="E218" s="586"/>
      <c r="F218" s="586"/>
      <c r="G218" s="586"/>
      <c r="H218" s="586"/>
      <c r="I218" s="583"/>
      <c r="J218" s="586"/>
      <c r="K218" s="586"/>
      <c r="L218" s="586"/>
      <c r="M218" s="586"/>
      <c r="N218" s="583"/>
      <c r="O218" s="583"/>
      <c r="P218" s="586"/>
      <c r="Q218" s="586"/>
      <c r="R218" s="586"/>
      <c r="S218" s="583"/>
      <c r="T218" s="583"/>
      <c r="U218" s="587"/>
      <c r="V218" s="587"/>
      <c r="W218" s="587"/>
      <c r="X218" s="586"/>
      <c r="Y218" s="586"/>
    </row>
    <row r="219" spans="1:25" x14ac:dyDescent="0.2">
      <c r="A219" s="583"/>
      <c r="B219" s="584"/>
      <c r="C219" s="585"/>
      <c r="D219" s="586"/>
      <c r="E219" s="586"/>
      <c r="F219" s="586"/>
      <c r="G219" s="586"/>
      <c r="H219" s="586"/>
      <c r="I219" s="583"/>
      <c r="J219" s="586"/>
      <c r="K219" s="586"/>
      <c r="L219" s="586"/>
      <c r="M219" s="586"/>
      <c r="N219" s="583"/>
      <c r="O219" s="583"/>
      <c r="P219" s="586"/>
      <c r="Q219" s="586"/>
      <c r="R219" s="586"/>
      <c r="S219" s="583"/>
      <c r="T219" s="583"/>
      <c r="U219" s="587"/>
      <c r="V219" s="587"/>
      <c r="W219" s="587"/>
      <c r="X219" s="586"/>
      <c r="Y219" s="586"/>
    </row>
    <row r="220" spans="1:25" x14ac:dyDescent="0.2">
      <c r="A220" s="583"/>
      <c r="B220" s="584"/>
      <c r="C220" s="585"/>
      <c r="D220" s="586"/>
      <c r="E220" s="586"/>
      <c r="F220" s="586"/>
      <c r="G220" s="586"/>
      <c r="H220" s="586"/>
      <c r="I220" s="583"/>
      <c r="J220" s="586"/>
      <c r="K220" s="586"/>
      <c r="L220" s="586"/>
      <c r="M220" s="586"/>
      <c r="N220" s="583"/>
      <c r="O220" s="583"/>
      <c r="P220" s="586"/>
      <c r="Q220" s="586"/>
      <c r="R220" s="586"/>
      <c r="S220" s="583"/>
      <c r="T220" s="583"/>
      <c r="U220" s="587"/>
      <c r="V220" s="587"/>
      <c r="W220" s="587"/>
      <c r="X220" s="586"/>
      <c r="Y220" s="586"/>
    </row>
    <row r="221" spans="1:25" x14ac:dyDescent="0.2">
      <c r="A221" s="583"/>
      <c r="B221" s="584"/>
      <c r="C221" s="585"/>
      <c r="D221" s="586"/>
      <c r="E221" s="586"/>
      <c r="F221" s="586"/>
      <c r="G221" s="586"/>
      <c r="H221" s="586"/>
      <c r="I221" s="583"/>
      <c r="J221" s="586"/>
      <c r="K221" s="586"/>
      <c r="L221" s="586"/>
      <c r="M221" s="586"/>
      <c r="N221" s="583"/>
      <c r="O221" s="583"/>
      <c r="P221" s="586"/>
      <c r="Q221" s="586"/>
      <c r="R221" s="586"/>
      <c r="S221" s="583"/>
      <c r="T221" s="583"/>
      <c r="U221" s="587"/>
      <c r="V221" s="587"/>
      <c r="W221" s="587"/>
      <c r="X221" s="586"/>
      <c r="Y221" s="586"/>
    </row>
    <row r="222" spans="1:25" x14ac:dyDescent="0.2">
      <c r="A222" s="583"/>
      <c r="B222" s="584"/>
      <c r="C222" s="585"/>
      <c r="D222" s="586"/>
      <c r="E222" s="586"/>
      <c r="F222" s="586"/>
      <c r="G222" s="586"/>
      <c r="H222" s="586"/>
      <c r="I222" s="583"/>
      <c r="J222" s="586"/>
      <c r="K222" s="586"/>
      <c r="L222" s="586"/>
      <c r="M222" s="586"/>
      <c r="N222" s="583"/>
      <c r="O222" s="583"/>
      <c r="P222" s="586"/>
      <c r="Q222" s="586"/>
      <c r="R222" s="586"/>
      <c r="S222" s="583"/>
      <c r="T222" s="583"/>
      <c r="U222" s="587"/>
      <c r="V222" s="587"/>
      <c r="W222" s="587"/>
      <c r="X222" s="586"/>
      <c r="Y222" s="586"/>
    </row>
    <row r="223" spans="1:25" x14ac:dyDescent="0.2">
      <c r="A223" s="583"/>
      <c r="B223" s="584"/>
      <c r="C223" s="585"/>
      <c r="D223" s="586"/>
      <c r="E223" s="586"/>
      <c r="F223" s="586"/>
      <c r="G223" s="586"/>
      <c r="H223" s="586"/>
      <c r="I223" s="583"/>
      <c r="J223" s="586"/>
      <c r="K223" s="586"/>
      <c r="L223" s="586"/>
      <c r="M223" s="586"/>
      <c r="N223" s="583"/>
      <c r="O223" s="583"/>
      <c r="P223" s="586"/>
      <c r="Q223" s="586"/>
      <c r="R223" s="586"/>
      <c r="S223" s="583"/>
      <c r="T223" s="583"/>
      <c r="U223" s="587"/>
      <c r="V223" s="587"/>
      <c r="W223" s="587"/>
      <c r="X223" s="586"/>
      <c r="Y223" s="586"/>
    </row>
    <row r="224" spans="1:25" x14ac:dyDescent="0.2">
      <c r="A224" s="583"/>
      <c r="B224" s="584"/>
      <c r="C224" s="585"/>
      <c r="D224" s="586"/>
      <c r="E224" s="586"/>
      <c r="F224" s="586"/>
      <c r="G224" s="586"/>
      <c r="H224" s="586"/>
      <c r="I224" s="583"/>
      <c r="J224" s="586"/>
      <c r="K224" s="586"/>
      <c r="L224" s="586"/>
      <c r="M224" s="586"/>
      <c r="N224" s="583"/>
      <c r="O224" s="583"/>
      <c r="P224" s="586"/>
      <c r="Q224" s="586"/>
      <c r="R224" s="586"/>
      <c r="S224" s="583"/>
      <c r="T224" s="583"/>
      <c r="U224" s="587"/>
      <c r="V224" s="587"/>
      <c r="W224" s="587"/>
      <c r="X224" s="586"/>
      <c r="Y224" s="586"/>
    </row>
    <row r="225" spans="1:25" x14ac:dyDescent="0.2">
      <c r="A225" s="583"/>
      <c r="B225" s="584"/>
      <c r="C225" s="585"/>
      <c r="D225" s="586"/>
      <c r="E225" s="586"/>
      <c r="F225" s="586"/>
      <c r="G225" s="586"/>
      <c r="H225" s="586"/>
      <c r="I225" s="583"/>
      <c r="J225" s="586"/>
      <c r="K225" s="586"/>
      <c r="L225" s="586"/>
      <c r="M225" s="586"/>
      <c r="N225" s="583"/>
      <c r="O225" s="583"/>
      <c r="P225" s="586"/>
      <c r="Q225" s="586"/>
      <c r="R225" s="586"/>
      <c r="S225" s="583"/>
      <c r="T225" s="583"/>
      <c r="U225" s="587"/>
      <c r="V225" s="587"/>
      <c r="W225" s="587"/>
      <c r="X225" s="586"/>
      <c r="Y225" s="586"/>
    </row>
    <row r="226" spans="1:25" x14ac:dyDescent="0.2">
      <c r="A226" s="583"/>
      <c r="B226" s="584"/>
      <c r="C226" s="585"/>
      <c r="D226" s="586"/>
      <c r="E226" s="586"/>
      <c r="F226" s="586"/>
      <c r="G226" s="586"/>
      <c r="H226" s="586"/>
      <c r="I226" s="583"/>
      <c r="J226" s="586"/>
      <c r="K226" s="586"/>
      <c r="L226" s="586"/>
      <c r="M226" s="586"/>
      <c r="N226" s="583"/>
      <c r="O226" s="583"/>
      <c r="P226" s="586"/>
      <c r="Q226" s="586"/>
      <c r="R226" s="586"/>
      <c r="S226" s="583"/>
      <c r="T226" s="583"/>
      <c r="U226" s="587"/>
      <c r="V226" s="587"/>
      <c r="W226" s="587"/>
      <c r="X226" s="586"/>
      <c r="Y226" s="586"/>
    </row>
    <row r="227" spans="1:25" x14ac:dyDescent="0.2">
      <c r="A227" s="583"/>
      <c r="B227" s="584"/>
      <c r="C227" s="585"/>
      <c r="D227" s="586"/>
      <c r="E227" s="586"/>
      <c r="F227" s="586"/>
      <c r="G227" s="586"/>
      <c r="H227" s="586"/>
      <c r="I227" s="583"/>
      <c r="J227" s="586"/>
      <c r="K227" s="586"/>
      <c r="L227" s="586"/>
      <c r="M227" s="586"/>
      <c r="N227" s="583"/>
      <c r="O227" s="583"/>
      <c r="P227" s="586"/>
      <c r="Q227" s="586"/>
      <c r="R227" s="586"/>
      <c r="S227" s="583"/>
      <c r="T227" s="583"/>
      <c r="U227" s="587"/>
      <c r="V227" s="587"/>
      <c r="W227" s="587"/>
      <c r="X227" s="586"/>
      <c r="Y227" s="586"/>
    </row>
    <row r="228" spans="1:25" x14ac:dyDescent="0.2">
      <c r="A228" s="583"/>
      <c r="B228" s="584"/>
      <c r="C228" s="585"/>
      <c r="D228" s="586"/>
      <c r="E228" s="586"/>
      <c r="F228" s="586"/>
      <c r="G228" s="586"/>
      <c r="H228" s="586"/>
      <c r="I228" s="583"/>
      <c r="J228" s="586"/>
      <c r="K228" s="586"/>
      <c r="L228" s="586"/>
      <c r="M228" s="586"/>
      <c r="N228" s="583"/>
      <c r="O228" s="583"/>
      <c r="P228" s="586"/>
      <c r="Q228" s="586"/>
      <c r="R228" s="586"/>
      <c r="S228" s="583"/>
      <c r="T228" s="583"/>
      <c r="U228" s="587"/>
      <c r="V228" s="587"/>
      <c r="W228" s="587"/>
      <c r="X228" s="586"/>
      <c r="Y228" s="586"/>
    </row>
    <row r="229" spans="1:25" x14ac:dyDescent="0.2">
      <c r="A229" s="583"/>
      <c r="B229" s="584"/>
      <c r="C229" s="585"/>
      <c r="D229" s="586"/>
      <c r="E229" s="586"/>
      <c r="F229" s="586"/>
      <c r="G229" s="586"/>
      <c r="H229" s="586"/>
      <c r="I229" s="583"/>
      <c r="J229" s="586"/>
      <c r="K229" s="586"/>
      <c r="L229" s="586"/>
      <c r="M229" s="586"/>
      <c r="N229" s="583"/>
      <c r="O229" s="583"/>
      <c r="P229" s="586"/>
      <c r="Q229" s="586"/>
      <c r="R229" s="586"/>
      <c r="S229" s="583"/>
      <c r="T229" s="583"/>
      <c r="U229" s="587"/>
      <c r="V229" s="587"/>
      <c r="W229" s="587"/>
      <c r="X229" s="586"/>
      <c r="Y229" s="586"/>
    </row>
    <row r="230" spans="1:25" x14ac:dyDescent="0.2">
      <c r="A230" s="583"/>
      <c r="B230" s="584"/>
      <c r="C230" s="585"/>
      <c r="D230" s="586"/>
      <c r="E230" s="586"/>
      <c r="F230" s="586"/>
      <c r="G230" s="586"/>
      <c r="H230" s="586"/>
      <c r="I230" s="583"/>
      <c r="J230" s="586"/>
      <c r="K230" s="586"/>
      <c r="L230" s="586"/>
      <c r="M230" s="586"/>
      <c r="N230" s="583"/>
      <c r="O230" s="583"/>
      <c r="P230" s="586"/>
      <c r="Q230" s="586"/>
      <c r="R230" s="586"/>
      <c r="S230" s="583"/>
      <c r="T230" s="583"/>
      <c r="U230" s="587"/>
      <c r="V230" s="587"/>
      <c r="W230" s="587"/>
      <c r="X230" s="586"/>
      <c r="Y230" s="586"/>
    </row>
    <row r="231" spans="1:25" x14ac:dyDescent="0.2">
      <c r="A231" s="583"/>
      <c r="B231" s="584"/>
      <c r="C231" s="585"/>
      <c r="D231" s="586"/>
      <c r="E231" s="586"/>
      <c r="F231" s="586"/>
      <c r="G231" s="586"/>
      <c r="H231" s="586"/>
      <c r="I231" s="583"/>
      <c r="J231" s="586"/>
      <c r="K231" s="586"/>
      <c r="L231" s="586"/>
      <c r="M231" s="586"/>
      <c r="N231" s="583"/>
      <c r="O231" s="583"/>
      <c r="P231" s="586"/>
      <c r="Q231" s="586"/>
      <c r="R231" s="586"/>
      <c r="S231" s="583"/>
      <c r="T231" s="583"/>
      <c r="U231" s="587"/>
      <c r="V231" s="587"/>
      <c r="W231" s="587"/>
      <c r="X231" s="586"/>
      <c r="Y231" s="586"/>
    </row>
    <row r="232" spans="1:25" x14ac:dyDescent="0.2">
      <c r="A232" s="583"/>
      <c r="B232" s="584"/>
      <c r="C232" s="585"/>
      <c r="D232" s="586"/>
      <c r="E232" s="586"/>
      <c r="F232" s="586"/>
      <c r="G232" s="586"/>
      <c r="H232" s="586"/>
      <c r="I232" s="583"/>
      <c r="J232" s="586"/>
      <c r="K232" s="586"/>
      <c r="L232" s="586"/>
      <c r="M232" s="586"/>
      <c r="N232" s="583"/>
      <c r="O232" s="583"/>
      <c r="P232" s="586"/>
      <c r="Q232" s="586"/>
      <c r="R232" s="586"/>
      <c r="S232" s="583"/>
      <c r="T232" s="583"/>
      <c r="U232" s="587"/>
      <c r="V232" s="587"/>
      <c r="W232" s="587"/>
      <c r="X232" s="586"/>
      <c r="Y232" s="586"/>
    </row>
    <row r="233" spans="1:25" x14ac:dyDescent="0.2">
      <c r="A233" s="583"/>
      <c r="B233" s="584"/>
      <c r="C233" s="585"/>
      <c r="D233" s="586"/>
      <c r="E233" s="586"/>
      <c r="F233" s="586"/>
      <c r="G233" s="586"/>
      <c r="H233" s="586"/>
      <c r="I233" s="583"/>
      <c r="J233" s="586"/>
      <c r="K233" s="586"/>
      <c r="L233" s="586"/>
      <c r="M233" s="586"/>
      <c r="N233" s="583"/>
      <c r="O233" s="583"/>
      <c r="P233" s="586"/>
      <c r="Q233" s="586"/>
      <c r="R233" s="586"/>
      <c r="S233" s="583"/>
      <c r="T233" s="583"/>
      <c r="U233" s="587"/>
      <c r="V233" s="587"/>
      <c r="W233" s="587"/>
      <c r="X233" s="586"/>
      <c r="Y233" s="586"/>
    </row>
    <row r="234" spans="1:25" x14ac:dyDescent="0.2">
      <c r="A234" s="583"/>
      <c r="B234" s="584"/>
      <c r="C234" s="585"/>
      <c r="D234" s="586"/>
      <c r="E234" s="586"/>
      <c r="F234" s="586"/>
      <c r="G234" s="586"/>
      <c r="H234" s="586"/>
      <c r="I234" s="583"/>
      <c r="J234" s="586"/>
      <c r="K234" s="586"/>
      <c r="L234" s="586"/>
      <c r="M234" s="586"/>
      <c r="N234" s="583"/>
      <c r="O234" s="583"/>
      <c r="P234" s="586"/>
      <c r="Q234" s="586"/>
      <c r="R234" s="586"/>
      <c r="S234" s="583"/>
      <c r="T234" s="583"/>
      <c r="U234" s="587"/>
      <c r="V234" s="587"/>
      <c r="W234" s="587"/>
      <c r="X234" s="586"/>
      <c r="Y234" s="586"/>
    </row>
    <row r="235" spans="1:25" x14ac:dyDescent="0.2">
      <c r="A235" s="583"/>
      <c r="B235" s="584"/>
      <c r="C235" s="585"/>
      <c r="D235" s="586"/>
      <c r="E235" s="586"/>
      <c r="F235" s="586"/>
      <c r="G235" s="586"/>
      <c r="H235" s="586"/>
      <c r="I235" s="583"/>
      <c r="J235" s="586"/>
      <c r="K235" s="586"/>
      <c r="L235" s="586"/>
      <c r="M235" s="586"/>
      <c r="N235" s="583"/>
      <c r="O235" s="583"/>
      <c r="P235" s="586"/>
      <c r="Q235" s="586"/>
      <c r="R235" s="586"/>
      <c r="S235" s="583"/>
      <c r="T235" s="583"/>
      <c r="U235" s="587"/>
      <c r="V235" s="587"/>
      <c r="W235" s="587"/>
      <c r="X235" s="586"/>
      <c r="Y235" s="586"/>
    </row>
    <row r="236" spans="1:25" x14ac:dyDescent="0.2">
      <c r="A236" s="583"/>
      <c r="B236" s="584"/>
      <c r="C236" s="585"/>
      <c r="D236" s="586"/>
      <c r="E236" s="586"/>
      <c r="F236" s="586"/>
      <c r="G236" s="586"/>
      <c r="H236" s="586"/>
      <c r="I236" s="583"/>
      <c r="J236" s="586"/>
      <c r="K236" s="586"/>
      <c r="L236" s="586"/>
      <c r="M236" s="586"/>
      <c r="N236" s="583"/>
      <c r="O236" s="583"/>
      <c r="P236" s="586"/>
      <c r="Q236" s="586"/>
      <c r="R236" s="586"/>
      <c r="S236" s="583"/>
      <c r="T236" s="583"/>
      <c r="U236" s="587"/>
      <c r="V236" s="587"/>
      <c r="W236" s="587"/>
      <c r="X236" s="586"/>
      <c r="Y236" s="586"/>
    </row>
    <row r="237" spans="1:25" x14ac:dyDescent="0.2">
      <c r="A237" s="583"/>
      <c r="B237" s="584"/>
      <c r="C237" s="585"/>
      <c r="D237" s="586"/>
      <c r="E237" s="586"/>
      <c r="F237" s="586"/>
      <c r="G237" s="586"/>
      <c r="H237" s="586"/>
      <c r="I237" s="583"/>
      <c r="J237" s="586"/>
      <c r="K237" s="586"/>
      <c r="L237" s="586"/>
      <c r="M237" s="586"/>
      <c r="N237" s="583"/>
      <c r="O237" s="583"/>
      <c r="P237" s="586"/>
      <c r="Q237" s="586"/>
      <c r="R237" s="586"/>
      <c r="S237" s="583"/>
      <c r="T237" s="583"/>
      <c r="U237" s="587"/>
      <c r="V237" s="587"/>
      <c r="W237" s="587"/>
      <c r="X237" s="586"/>
      <c r="Y237" s="586"/>
    </row>
    <row r="238" spans="1:25" x14ac:dyDescent="0.2">
      <c r="A238" s="583"/>
      <c r="B238" s="584"/>
      <c r="C238" s="585"/>
      <c r="D238" s="586"/>
      <c r="E238" s="586"/>
      <c r="F238" s="586"/>
      <c r="G238" s="586"/>
      <c r="H238" s="586"/>
      <c r="I238" s="583"/>
      <c r="J238" s="586"/>
      <c r="K238" s="586"/>
      <c r="L238" s="586"/>
      <c r="M238" s="586"/>
      <c r="N238" s="583"/>
      <c r="O238" s="583"/>
      <c r="P238" s="586"/>
      <c r="Q238" s="586"/>
      <c r="R238" s="586"/>
      <c r="S238" s="583"/>
      <c r="T238" s="583"/>
      <c r="U238" s="587"/>
      <c r="V238" s="587"/>
      <c r="W238" s="587"/>
      <c r="X238" s="586"/>
      <c r="Y238" s="586"/>
    </row>
    <row r="239" spans="1:25" x14ac:dyDescent="0.2">
      <c r="A239" s="583"/>
      <c r="B239" s="584"/>
      <c r="C239" s="585"/>
      <c r="D239" s="586"/>
      <c r="E239" s="586"/>
      <c r="F239" s="586"/>
      <c r="G239" s="586"/>
      <c r="H239" s="586"/>
      <c r="I239" s="583"/>
      <c r="J239" s="586"/>
      <c r="K239" s="586"/>
      <c r="L239" s="586"/>
      <c r="M239" s="586"/>
      <c r="N239" s="583"/>
      <c r="O239" s="583"/>
      <c r="P239" s="586"/>
      <c r="Q239" s="586"/>
      <c r="R239" s="586"/>
      <c r="S239" s="583"/>
      <c r="T239" s="583"/>
      <c r="U239" s="587"/>
      <c r="V239" s="587"/>
      <c r="W239" s="587"/>
      <c r="X239" s="586"/>
      <c r="Y239" s="586"/>
    </row>
    <row r="240" spans="1:25" x14ac:dyDescent="0.2">
      <c r="A240" s="583"/>
      <c r="B240" s="584"/>
      <c r="C240" s="585"/>
      <c r="D240" s="586"/>
      <c r="E240" s="586"/>
      <c r="F240" s="586"/>
      <c r="G240" s="586"/>
      <c r="H240" s="586"/>
      <c r="I240" s="583"/>
      <c r="J240" s="586"/>
      <c r="K240" s="586"/>
      <c r="L240" s="586"/>
      <c r="M240" s="586"/>
      <c r="N240" s="583"/>
      <c r="O240" s="583"/>
      <c r="P240" s="586"/>
      <c r="Q240" s="586"/>
      <c r="R240" s="586"/>
      <c r="S240" s="583"/>
      <c r="T240" s="583"/>
      <c r="U240" s="587"/>
      <c r="V240" s="587"/>
      <c r="W240" s="587"/>
      <c r="X240" s="586"/>
      <c r="Y240" s="586"/>
    </row>
    <row r="241" spans="1:25" x14ac:dyDescent="0.2">
      <c r="A241" s="583"/>
      <c r="B241" s="584"/>
      <c r="C241" s="585"/>
      <c r="D241" s="586"/>
      <c r="E241" s="586"/>
      <c r="F241" s="586"/>
      <c r="G241" s="586"/>
      <c r="H241" s="586"/>
      <c r="I241" s="583"/>
      <c r="J241" s="586"/>
      <c r="K241" s="586"/>
      <c r="L241" s="586"/>
      <c r="M241" s="586"/>
      <c r="N241" s="583"/>
      <c r="O241" s="583"/>
      <c r="P241" s="586"/>
      <c r="Q241" s="586"/>
      <c r="R241" s="586"/>
      <c r="S241" s="583"/>
      <c r="T241" s="583"/>
      <c r="U241" s="587"/>
      <c r="V241" s="587"/>
      <c r="W241" s="587"/>
      <c r="X241" s="586"/>
      <c r="Y241" s="586"/>
    </row>
    <row r="242" spans="1:25" x14ac:dyDescent="0.2">
      <c r="A242" s="583"/>
      <c r="B242" s="584"/>
      <c r="C242" s="585"/>
      <c r="D242" s="586"/>
      <c r="E242" s="586"/>
      <c r="F242" s="586"/>
      <c r="G242" s="586"/>
      <c r="H242" s="586"/>
      <c r="I242" s="583"/>
      <c r="J242" s="586"/>
      <c r="K242" s="586"/>
      <c r="L242" s="586"/>
      <c r="M242" s="586"/>
      <c r="N242" s="583"/>
      <c r="O242" s="583"/>
      <c r="P242" s="586"/>
      <c r="Q242" s="586"/>
      <c r="R242" s="586"/>
      <c r="S242" s="583"/>
      <c r="T242" s="583"/>
      <c r="U242" s="587"/>
      <c r="V242" s="587"/>
      <c r="W242" s="587"/>
      <c r="X242" s="586"/>
      <c r="Y242" s="586"/>
    </row>
    <row r="243" spans="1:25" x14ac:dyDescent="0.2">
      <c r="A243" s="583"/>
      <c r="B243" s="584"/>
      <c r="C243" s="585"/>
      <c r="D243" s="586"/>
      <c r="E243" s="586"/>
      <c r="F243" s="586"/>
      <c r="G243" s="586"/>
      <c r="H243" s="586"/>
      <c r="I243" s="583"/>
      <c r="J243" s="586"/>
      <c r="K243" s="586"/>
      <c r="L243" s="586"/>
      <c r="M243" s="586"/>
      <c r="N243" s="583"/>
      <c r="O243" s="583"/>
      <c r="P243" s="586"/>
      <c r="Q243" s="586"/>
      <c r="R243" s="586"/>
      <c r="S243" s="583"/>
      <c r="T243" s="583"/>
      <c r="U243" s="587"/>
      <c r="V243" s="587"/>
      <c r="W243" s="587"/>
      <c r="X243" s="586"/>
      <c r="Y243" s="586"/>
    </row>
    <row r="244" spans="1:25" x14ac:dyDescent="0.2">
      <c r="A244" s="583"/>
      <c r="B244" s="584"/>
      <c r="C244" s="585"/>
      <c r="D244" s="586"/>
      <c r="E244" s="586"/>
      <c r="F244" s="586"/>
      <c r="G244" s="586"/>
      <c r="H244" s="586"/>
      <c r="I244" s="583"/>
      <c r="J244" s="586"/>
      <c r="K244" s="586"/>
      <c r="L244" s="586"/>
      <c r="M244" s="586"/>
      <c r="N244" s="583"/>
      <c r="O244" s="583"/>
      <c r="P244" s="586"/>
      <c r="Q244" s="586"/>
      <c r="R244" s="586"/>
      <c r="S244" s="583"/>
      <c r="T244" s="583"/>
      <c r="U244" s="587"/>
      <c r="V244" s="587"/>
      <c r="W244" s="587"/>
      <c r="X244" s="586"/>
      <c r="Y244" s="586"/>
    </row>
    <row r="245" spans="1:25" x14ac:dyDescent="0.2">
      <c r="A245" s="583"/>
      <c r="B245" s="584"/>
      <c r="C245" s="585"/>
      <c r="D245" s="586"/>
      <c r="E245" s="586"/>
      <c r="F245" s="586"/>
      <c r="G245" s="586"/>
      <c r="H245" s="586"/>
      <c r="I245" s="583"/>
      <c r="J245" s="586"/>
      <c r="K245" s="586"/>
      <c r="L245" s="586"/>
      <c r="M245" s="586"/>
      <c r="N245" s="583"/>
      <c r="O245" s="583"/>
      <c r="P245" s="586"/>
      <c r="Q245" s="586"/>
      <c r="R245" s="586"/>
      <c r="S245" s="583"/>
      <c r="T245" s="583"/>
      <c r="U245" s="587"/>
      <c r="V245" s="587"/>
      <c r="W245" s="587"/>
      <c r="X245" s="586"/>
      <c r="Y245" s="586"/>
    </row>
    <row r="246" spans="1:25" x14ac:dyDescent="0.2">
      <c r="A246" s="583"/>
      <c r="B246" s="584"/>
      <c r="C246" s="585"/>
      <c r="D246" s="586"/>
      <c r="E246" s="586"/>
      <c r="F246" s="586"/>
      <c r="G246" s="586"/>
      <c r="H246" s="586"/>
      <c r="I246" s="583"/>
      <c r="J246" s="586"/>
      <c r="K246" s="586"/>
      <c r="L246" s="586"/>
      <c r="M246" s="586"/>
      <c r="N246" s="583"/>
      <c r="O246" s="583"/>
      <c r="P246" s="586"/>
      <c r="Q246" s="586"/>
      <c r="R246" s="586"/>
      <c r="S246" s="583"/>
      <c r="T246" s="583"/>
      <c r="U246" s="587"/>
      <c r="V246" s="587"/>
      <c r="W246" s="587"/>
      <c r="X246" s="586"/>
      <c r="Y246" s="586"/>
    </row>
    <row r="247" spans="1:25" x14ac:dyDescent="0.2">
      <c r="A247" s="583"/>
      <c r="B247" s="584"/>
      <c r="C247" s="585"/>
      <c r="D247" s="586"/>
      <c r="E247" s="586"/>
      <c r="F247" s="586"/>
      <c r="G247" s="586"/>
      <c r="H247" s="586"/>
      <c r="I247" s="583"/>
      <c r="J247" s="586"/>
      <c r="K247" s="586"/>
      <c r="L247" s="586"/>
      <c r="M247" s="586"/>
      <c r="N247" s="583"/>
      <c r="O247" s="583"/>
      <c r="P247" s="586"/>
      <c r="Q247" s="586"/>
      <c r="R247" s="586"/>
      <c r="S247" s="583"/>
      <c r="T247" s="583"/>
      <c r="U247" s="587"/>
      <c r="V247" s="587"/>
      <c r="W247" s="587"/>
      <c r="X247" s="586"/>
      <c r="Y247" s="586"/>
    </row>
    <row r="248" spans="1:25" x14ac:dyDescent="0.2">
      <c r="A248" s="583"/>
      <c r="B248" s="584"/>
      <c r="C248" s="585"/>
      <c r="D248" s="586"/>
      <c r="E248" s="586"/>
      <c r="F248" s="586"/>
      <c r="G248" s="586"/>
      <c r="H248" s="586"/>
      <c r="I248" s="583"/>
      <c r="J248" s="586"/>
      <c r="K248" s="586"/>
      <c r="L248" s="586"/>
      <c r="M248" s="586"/>
      <c r="N248" s="583"/>
      <c r="O248" s="583"/>
      <c r="P248" s="586"/>
      <c r="Q248" s="586"/>
      <c r="R248" s="586"/>
      <c r="S248" s="583"/>
      <c r="T248" s="583"/>
      <c r="U248" s="587"/>
      <c r="V248" s="587"/>
      <c r="W248" s="587"/>
      <c r="X248" s="586"/>
      <c r="Y248" s="586"/>
    </row>
    <row r="249" spans="1:25" x14ac:dyDescent="0.2">
      <c r="A249" s="583"/>
      <c r="B249" s="584"/>
      <c r="C249" s="585"/>
      <c r="D249" s="586"/>
      <c r="E249" s="586"/>
      <c r="F249" s="586"/>
      <c r="G249" s="586"/>
      <c r="H249" s="586"/>
      <c r="I249" s="583"/>
      <c r="J249" s="586"/>
      <c r="K249" s="586"/>
      <c r="L249" s="586"/>
      <c r="M249" s="586"/>
      <c r="N249" s="583"/>
      <c r="O249" s="583"/>
      <c r="P249" s="586"/>
      <c r="Q249" s="586"/>
      <c r="R249" s="586"/>
      <c r="S249" s="583"/>
      <c r="T249" s="583"/>
      <c r="U249" s="587"/>
      <c r="V249" s="587"/>
      <c r="W249" s="587"/>
      <c r="X249" s="586"/>
      <c r="Y249" s="586"/>
    </row>
    <row r="250" spans="1:25" x14ac:dyDescent="0.2">
      <c r="A250" s="583"/>
      <c r="B250" s="584"/>
      <c r="C250" s="585"/>
      <c r="D250" s="586"/>
      <c r="E250" s="586"/>
      <c r="F250" s="586"/>
      <c r="G250" s="586"/>
      <c r="H250" s="586"/>
      <c r="I250" s="583"/>
      <c r="J250" s="586"/>
      <c r="K250" s="586"/>
      <c r="L250" s="586"/>
      <c r="M250" s="586"/>
      <c r="N250" s="583"/>
      <c r="O250" s="583"/>
      <c r="P250" s="586"/>
      <c r="Q250" s="586"/>
      <c r="R250" s="586"/>
      <c r="S250" s="583"/>
      <c r="T250" s="583"/>
      <c r="U250" s="587"/>
      <c r="V250" s="587"/>
      <c r="W250" s="587"/>
      <c r="X250" s="586"/>
      <c r="Y250" s="586"/>
    </row>
    <row r="251" spans="1:25" x14ac:dyDescent="0.2">
      <c r="A251" s="583"/>
      <c r="B251" s="584"/>
      <c r="C251" s="585"/>
      <c r="D251" s="586"/>
      <c r="E251" s="586"/>
      <c r="F251" s="586"/>
      <c r="G251" s="586"/>
      <c r="H251" s="586"/>
      <c r="I251" s="583"/>
      <c r="J251" s="586"/>
      <c r="K251" s="586"/>
      <c r="L251" s="586"/>
      <c r="M251" s="586"/>
      <c r="N251" s="583"/>
      <c r="O251" s="583"/>
      <c r="P251" s="586"/>
      <c r="Q251" s="586"/>
      <c r="R251" s="586"/>
      <c r="S251" s="583"/>
      <c r="T251" s="583"/>
      <c r="U251" s="587"/>
      <c r="V251" s="587"/>
      <c r="W251" s="587"/>
      <c r="X251" s="586"/>
      <c r="Y251" s="586"/>
    </row>
    <row r="252" spans="1:25" x14ac:dyDescent="0.2">
      <c r="A252" s="583"/>
      <c r="B252" s="584"/>
      <c r="C252" s="585"/>
      <c r="D252" s="586"/>
      <c r="E252" s="586"/>
      <c r="F252" s="586"/>
      <c r="G252" s="586"/>
      <c r="H252" s="586"/>
      <c r="I252" s="583"/>
      <c r="J252" s="586"/>
      <c r="K252" s="586"/>
      <c r="L252" s="586"/>
      <c r="M252" s="586"/>
      <c r="N252" s="583"/>
      <c r="O252" s="583"/>
      <c r="P252" s="586"/>
      <c r="Q252" s="586"/>
      <c r="R252" s="586"/>
      <c r="S252" s="583"/>
      <c r="T252" s="583"/>
      <c r="U252" s="587"/>
      <c r="V252" s="587"/>
      <c r="W252" s="587"/>
      <c r="X252" s="586"/>
      <c r="Y252" s="586"/>
    </row>
    <row r="253" spans="1:25" x14ac:dyDescent="0.2">
      <c r="A253" s="583"/>
      <c r="B253" s="584"/>
      <c r="C253" s="585"/>
      <c r="D253" s="586"/>
      <c r="E253" s="586"/>
      <c r="F253" s="586"/>
      <c r="G253" s="586"/>
      <c r="H253" s="586"/>
      <c r="I253" s="583"/>
      <c r="J253" s="586"/>
      <c r="K253" s="586"/>
      <c r="L253" s="586"/>
      <c r="M253" s="586"/>
      <c r="N253" s="583"/>
      <c r="O253" s="583"/>
      <c r="P253" s="586"/>
      <c r="Q253" s="586"/>
      <c r="R253" s="586"/>
      <c r="S253" s="583"/>
      <c r="T253" s="583"/>
      <c r="U253" s="587"/>
      <c r="V253" s="587"/>
      <c r="W253" s="587"/>
      <c r="X253" s="586"/>
      <c r="Y253" s="586"/>
    </row>
    <row r="254" spans="1:25" x14ac:dyDescent="0.2">
      <c r="A254" s="583"/>
      <c r="B254" s="584"/>
      <c r="C254" s="585"/>
      <c r="D254" s="586"/>
      <c r="E254" s="586"/>
      <c r="F254" s="586"/>
      <c r="G254" s="586"/>
      <c r="H254" s="586"/>
      <c r="I254" s="583"/>
      <c r="J254" s="586"/>
      <c r="K254" s="586"/>
      <c r="L254" s="586"/>
      <c r="M254" s="586"/>
      <c r="N254" s="583"/>
      <c r="O254" s="583"/>
      <c r="P254" s="586"/>
      <c r="Q254" s="586"/>
      <c r="R254" s="586"/>
      <c r="S254" s="583"/>
      <c r="T254" s="583"/>
      <c r="U254" s="587"/>
      <c r="V254" s="587"/>
      <c r="W254" s="587"/>
      <c r="X254" s="586"/>
      <c r="Y254" s="586"/>
    </row>
    <row r="255" spans="1:25" x14ac:dyDescent="0.2">
      <c r="A255" s="583"/>
      <c r="B255" s="584"/>
      <c r="C255" s="585"/>
      <c r="D255" s="586"/>
      <c r="E255" s="586"/>
      <c r="F255" s="586"/>
      <c r="G255" s="586"/>
      <c r="H255" s="586"/>
      <c r="I255" s="583"/>
      <c r="J255" s="586"/>
      <c r="K255" s="586"/>
      <c r="L255" s="586"/>
      <c r="M255" s="586"/>
      <c r="N255" s="583"/>
      <c r="O255" s="583"/>
      <c r="P255" s="586"/>
      <c r="Q255" s="586"/>
      <c r="R255" s="586"/>
      <c r="S255" s="583"/>
      <c r="T255" s="583"/>
      <c r="U255" s="587"/>
      <c r="V255" s="587"/>
      <c r="W255" s="587"/>
      <c r="X255" s="586"/>
      <c r="Y255" s="586"/>
    </row>
    <row r="256" spans="1:25" x14ac:dyDescent="0.2">
      <c r="A256" s="583"/>
      <c r="B256" s="584"/>
      <c r="C256" s="585"/>
      <c r="D256" s="586"/>
      <c r="E256" s="586"/>
      <c r="F256" s="586"/>
      <c r="G256" s="586"/>
      <c r="H256" s="586"/>
      <c r="I256" s="583"/>
      <c r="J256" s="586"/>
      <c r="K256" s="586"/>
      <c r="L256" s="586"/>
      <c r="M256" s="586"/>
      <c r="N256" s="583"/>
      <c r="O256" s="583"/>
      <c r="P256" s="586"/>
      <c r="Q256" s="586"/>
      <c r="R256" s="586"/>
      <c r="S256" s="583"/>
      <c r="T256" s="583"/>
      <c r="U256" s="587"/>
      <c r="V256" s="587"/>
      <c r="W256" s="587"/>
      <c r="X256" s="586"/>
      <c r="Y256" s="586"/>
    </row>
    <row r="257" spans="1:25" x14ac:dyDescent="0.2">
      <c r="A257" s="583"/>
      <c r="B257" s="584"/>
      <c r="C257" s="585"/>
      <c r="D257" s="586"/>
      <c r="E257" s="586"/>
      <c r="F257" s="586"/>
      <c r="G257" s="586"/>
      <c r="H257" s="586"/>
      <c r="I257" s="583"/>
      <c r="J257" s="586"/>
      <c r="K257" s="586"/>
      <c r="L257" s="586"/>
      <c r="M257" s="586"/>
      <c r="N257" s="583"/>
      <c r="O257" s="583"/>
      <c r="P257" s="586"/>
      <c r="Q257" s="586"/>
      <c r="R257" s="586"/>
      <c r="S257" s="583"/>
      <c r="T257" s="583"/>
      <c r="U257" s="587"/>
      <c r="V257" s="587"/>
      <c r="W257" s="587"/>
      <c r="X257" s="586"/>
      <c r="Y257" s="586"/>
    </row>
    <row r="258" spans="1:25" x14ac:dyDescent="0.2">
      <c r="A258" s="583"/>
      <c r="B258" s="584"/>
      <c r="C258" s="585"/>
      <c r="D258" s="586"/>
      <c r="E258" s="586"/>
      <c r="F258" s="586"/>
      <c r="G258" s="586"/>
      <c r="H258" s="586"/>
      <c r="I258" s="583"/>
      <c r="J258" s="586"/>
      <c r="K258" s="586"/>
      <c r="L258" s="586"/>
      <c r="M258" s="586"/>
      <c r="N258" s="583"/>
      <c r="O258" s="583"/>
      <c r="P258" s="586"/>
      <c r="Q258" s="586"/>
      <c r="R258" s="586"/>
      <c r="S258" s="583"/>
      <c r="T258" s="583"/>
      <c r="U258" s="587"/>
      <c r="V258" s="587"/>
      <c r="W258" s="587"/>
      <c r="X258" s="586"/>
      <c r="Y258" s="586"/>
    </row>
    <row r="259" spans="1:25" x14ac:dyDescent="0.2">
      <c r="A259" s="583"/>
      <c r="B259" s="584"/>
      <c r="C259" s="585"/>
      <c r="D259" s="586"/>
      <c r="E259" s="586"/>
      <c r="F259" s="586"/>
      <c r="G259" s="586"/>
      <c r="H259" s="586"/>
      <c r="I259" s="583"/>
      <c r="J259" s="586"/>
      <c r="K259" s="586"/>
      <c r="L259" s="586"/>
      <c r="M259" s="586"/>
      <c r="N259" s="583"/>
      <c r="O259" s="583"/>
      <c r="P259" s="586"/>
      <c r="Q259" s="586"/>
      <c r="R259" s="586"/>
      <c r="S259" s="583"/>
      <c r="T259" s="583"/>
      <c r="U259" s="587"/>
      <c r="V259" s="587"/>
      <c r="W259" s="587"/>
      <c r="X259" s="586"/>
      <c r="Y259" s="586"/>
    </row>
    <row r="260" spans="1:25" x14ac:dyDescent="0.2">
      <c r="A260" s="583"/>
      <c r="B260" s="584"/>
      <c r="C260" s="585"/>
      <c r="D260" s="586"/>
      <c r="E260" s="586"/>
      <c r="F260" s="586"/>
      <c r="G260" s="586"/>
      <c r="H260" s="586"/>
      <c r="I260" s="583"/>
      <c r="J260" s="586"/>
      <c r="K260" s="586"/>
      <c r="L260" s="586"/>
      <c r="M260" s="586"/>
      <c r="N260" s="583"/>
      <c r="O260" s="583"/>
      <c r="P260" s="586"/>
      <c r="Q260" s="586"/>
      <c r="R260" s="586"/>
      <c r="S260" s="583"/>
      <c r="T260" s="583"/>
      <c r="U260" s="587"/>
      <c r="V260" s="587"/>
      <c r="W260" s="587"/>
      <c r="X260" s="586"/>
      <c r="Y260" s="586"/>
    </row>
    <row r="261" spans="1:25" x14ac:dyDescent="0.2">
      <c r="A261" s="583"/>
      <c r="B261" s="584"/>
      <c r="C261" s="585"/>
      <c r="D261" s="586"/>
      <c r="E261" s="586"/>
      <c r="F261" s="586"/>
      <c r="G261" s="586"/>
      <c r="H261" s="586"/>
      <c r="I261" s="583"/>
      <c r="J261" s="586"/>
      <c r="K261" s="586"/>
      <c r="L261" s="586"/>
      <c r="M261" s="586"/>
      <c r="N261" s="583"/>
      <c r="O261" s="583"/>
      <c r="P261" s="586"/>
      <c r="Q261" s="586"/>
      <c r="R261" s="586"/>
      <c r="S261" s="583"/>
      <c r="T261" s="583"/>
      <c r="U261" s="587"/>
      <c r="V261" s="587"/>
      <c r="W261" s="587"/>
      <c r="X261" s="586"/>
      <c r="Y261" s="586"/>
    </row>
    <row r="262" spans="1:25" x14ac:dyDescent="0.2">
      <c r="A262" s="583"/>
      <c r="B262" s="584"/>
      <c r="C262" s="585"/>
      <c r="D262" s="586"/>
      <c r="E262" s="586"/>
      <c r="F262" s="586"/>
      <c r="G262" s="586"/>
      <c r="H262" s="586"/>
      <c r="I262" s="583"/>
      <c r="J262" s="586"/>
      <c r="K262" s="586"/>
      <c r="L262" s="586"/>
      <c r="M262" s="586"/>
      <c r="N262" s="583"/>
      <c r="O262" s="583"/>
      <c r="P262" s="586"/>
      <c r="Q262" s="586"/>
      <c r="R262" s="586"/>
      <c r="S262" s="583"/>
      <c r="T262" s="583"/>
      <c r="U262" s="587"/>
      <c r="V262" s="587"/>
      <c r="W262" s="587"/>
      <c r="X262" s="586"/>
      <c r="Y262" s="586"/>
    </row>
    <row r="263" spans="1:25" x14ac:dyDescent="0.2">
      <c r="A263" s="583"/>
      <c r="B263" s="584"/>
      <c r="C263" s="585"/>
      <c r="D263" s="586"/>
      <c r="E263" s="586"/>
      <c r="F263" s="586"/>
      <c r="G263" s="586"/>
      <c r="H263" s="586"/>
      <c r="I263" s="583"/>
      <c r="J263" s="586"/>
      <c r="K263" s="586"/>
      <c r="L263" s="586"/>
      <c r="M263" s="586"/>
      <c r="N263" s="583"/>
      <c r="O263" s="583"/>
      <c r="P263" s="586"/>
      <c r="Q263" s="586"/>
      <c r="R263" s="586"/>
      <c r="S263" s="583"/>
      <c r="T263" s="583"/>
      <c r="U263" s="587"/>
      <c r="V263" s="587"/>
      <c r="W263" s="587"/>
      <c r="X263" s="586"/>
      <c r="Y263" s="586"/>
    </row>
    <row r="264" spans="1:25" x14ac:dyDescent="0.2">
      <c r="A264" s="583"/>
      <c r="B264" s="584"/>
      <c r="C264" s="585"/>
      <c r="D264" s="586"/>
      <c r="E264" s="586"/>
      <c r="F264" s="586"/>
      <c r="G264" s="586"/>
      <c r="H264" s="586"/>
      <c r="I264" s="583"/>
      <c r="J264" s="586"/>
      <c r="K264" s="586"/>
      <c r="L264" s="586"/>
      <c r="M264" s="586"/>
      <c r="N264" s="583"/>
      <c r="O264" s="583"/>
      <c r="P264" s="586"/>
      <c r="Q264" s="586"/>
      <c r="R264" s="586"/>
      <c r="S264" s="583"/>
      <c r="T264" s="583"/>
      <c r="U264" s="587"/>
      <c r="V264" s="587"/>
      <c r="W264" s="587"/>
      <c r="X264" s="586"/>
      <c r="Y264" s="586"/>
    </row>
    <row r="265" spans="1:25" x14ac:dyDescent="0.2">
      <c r="A265" s="583"/>
      <c r="B265" s="584"/>
      <c r="C265" s="585"/>
      <c r="D265" s="586"/>
      <c r="E265" s="586"/>
      <c r="F265" s="586"/>
      <c r="G265" s="586"/>
      <c r="H265" s="586"/>
      <c r="I265" s="583"/>
      <c r="J265" s="586"/>
      <c r="K265" s="586"/>
      <c r="L265" s="586"/>
      <c r="M265" s="586"/>
      <c r="N265" s="583"/>
      <c r="O265" s="583"/>
      <c r="P265" s="586"/>
      <c r="Q265" s="586"/>
      <c r="R265" s="586"/>
      <c r="S265" s="583"/>
      <c r="T265" s="583"/>
      <c r="U265" s="587"/>
      <c r="V265" s="587"/>
      <c r="W265" s="587"/>
      <c r="X265" s="586"/>
      <c r="Y265" s="586"/>
    </row>
    <row r="266" spans="1:25" x14ac:dyDescent="0.2">
      <c r="A266" s="583"/>
      <c r="B266" s="584"/>
      <c r="C266" s="585"/>
      <c r="D266" s="586"/>
      <c r="E266" s="586"/>
      <c r="F266" s="586"/>
      <c r="G266" s="586"/>
      <c r="H266" s="586"/>
      <c r="I266" s="583"/>
      <c r="J266" s="586"/>
      <c r="K266" s="586"/>
      <c r="L266" s="586"/>
      <c r="M266" s="586"/>
      <c r="N266" s="583"/>
      <c r="O266" s="583"/>
      <c r="P266" s="586"/>
      <c r="Q266" s="586"/>
      <c r="R266" s="586"/>
      <c r="S266" s="583"/>
      <c r="T266" s="583"/>
      <c r="U266" s="587"/>
      <c r="V266" s="587"/>
      <c r="W266" s="587"/>
      <c r="X266" s="586"/>
      <c r="Y266" s="586"/>
    </row>
    <row r="267" spans="1:25" x14ac:dyDescent="0.2">
      <c r="A267" s="583"/>
      <c r="B267" s="584"/>
      <c r="C267" s="585"/>
      <c r="D267" s="586"/>
      <c r="E267" s="586"/>
      <c r="F267" s="586"/>
      <c r="G267" s="586"/>
      <c r="H267" s="586"/>
      <c r="I267" s="583"/>
      <c r="J267" s="586"/>
      <c r="K267" s="586"/>
      <c r="L267" s="586"/>
      <c r="M267" s="586"/>
      <c r="N267" s="583"/>
      <c r="O267" s="583"/>
      <c r="P267" s="586"/>
      <c r="Q267" s="586"/>
      <c r="R267" s="586"/>
      <c r="S267" s="583"/>
      <c r="T267" s="583"/>
      <c r="U267" s="587"/>
      <c r="V267" s="587"/>
      <c r="W267" s="587"/>
      <c r="X267" s="586"/>
      <c r="Y267" s="586"/>
    </row>
    <row r="268" spans="1:25" x14ac:dyDescent="0.2">
      <c r="A268" s="583"/>
      <c r="B268" s="584"/>
      <c r="C268" s="585"/>
      <c r="D268" s="586"/>
      <c r="E268" s="586"/>
      <c r="F268" s="586"/>
      <c r="G268" s="586"/>
      <c r="H268" s="586"/>
      <c r="I268" s="583"/>
      <c r="J268" s="586"/>
      <c r="K268" s="586"/>
      <c r="L268" s="586"/>
      <c r="M268" s="586"/>
      <c r="N268" s="583"/>
      <c r="O268" s="583"/>
      <c r="P268" s="586"/>
      <c r="Q268" s="586"/>
      <c r="R268" s="586"/>
      <c r="S268" s="583"/>
      <c r="T268" s="583"/>
      <c r="U268" s="587"/>
      <c r="V268" s="587"/>
      <c r="W268" s="587"/>
      <c r="X268" s="586"/>
      <c r="Y268" s="586"/>
    </row>
    <row r="269" spans="1:25" x14ac:dyDescent="0.2">
      <c r="A269" s="583"/>
      <c r="B269" s="584"/>
      <c r="C269" s="585"/>
      <c r="D269" s="586"/>
      <c r="E269" s="586"/>
      <c r="F269" s="586"/>
      <c r="G269" s="586"/>
      <c r="H269" s="586"/>
      <c r="I269" s="583"/>
      <c r="J269" s="586"/>
      <c r="K269" s="586"/>
      <c r="L269" s="586"/>
      <c r="M269" s="586"/>
      <c r="N269" s="583"/>
      <c r="O269" s="583"/>
      <c r="P269" s="586"/>
      <c r="Q269" s="586"/>
      <c r="R269" s="586"/>
      <c r="S269" s="583"/>
      <c r="T269" s="583"/>
      <c r="U269" s="587"/>
      <c r="V269" s="587"/>
      <c r="W269" s="587"/>
      <c r="X269" s="586"/>
      <c r="Y269" s="586"/>
    </row>
    <row r="270" spans="1:25" x14ac:dyDescent="0.2">
      <c r="A270" s="583"/>
      <c r="B270" s="584"/>
      <c r="C270" s="585"/>
      <c r="D270" s="586"/>
      <c r="E270" s="586"/>
      <c r="F270" s="586"/>
      <c r="G270" s="586"/>
      <c r="H270" s="586"/>
      <c r="I270" s="583"/>
      <c r="J270" s="586"/>
      <c r="K270" s="586"/>
      <c r="L270" s="586"/>
      <c r="M270" s="586"/>
      <c r="N270" s="583"/>
      <c r="O270" s="583"/>
      <c r="P270" s="586"/>
      <c r="Q270" s="586"/>
      <c r="R270" s="586"/>
      <c r="S270" s="583"/>
      <c r="T270" s="583"/>
      <c r="U270" s="587"/>
      <c r="V270" s="587"/>
      <c r="W270" s="587"/>
      <c r="X270" s="586"/>
      <c r="Y270" s="586"/>
    </row>
    <row r="271" spans="1:25" x14ac:dyDescent="0.2">
      <c r="A271" s="583"/>
      <c r="B271" s="584"/>
      <c r="C271" s="585"/>
      <c r="D271" s="586"/>
      <c r="E271" s="586"/>
      <c r="F271" s="586"/>
      <c r="G271" s="586"/>
      <c r="H271" s="586"/>
      <c r="I271" s="583"/>
      <c r="J271" s="586"/>
      <c r="K271" s="586"/>
      <c r="L271" s="586"/>
      <c r="M271" s="586"/>
      <c r="N271" s="583"/>
      <c r="O271" s="583"/>
      <c r="P271" s="586"/>
      <c r="Q271" s="586"/>
      <c r="R271" s="586"/>
      <c r="S271" s="583"/>
      <c r="T271" s="583"/>
      <c r="U271" s="587"/>
      <c r="V271" s="587"/>
      <c r="W271" s="587"/>
      <c r="X271" s="586"/>
      <c r="Y271" s="586"/>
    </row>
    <row r="272" spans="1:25" x14ac:dyDescent="0.2">
      <c r="A272" s="583"/>
      <c r="B272" s="584"/>
      <c r="C272" s="585"/>
      <c r="D272" s="586"/>
      <c r="E272" s="586"/>
      <c r="F272" s="586"/>
      <c r="G272" s="586"/>
      <c r="H272" s="586"/>
      <c r="I272" s="583"/>
      <c r="J272" s="586"/>
      <c r="K272" s="586"/>
      <c r="L272" s="586"/>
      <c r="M272" s="586"/>
      <c r="N272" s="583"/>
      <c r="O272" s="583"/>
      <c r="P272" s="586"/>
      <c r="Q272" s="586"/>
      <c r="R272" s="586"/>
      <c r="S272" s="583"/>
      <c r="T272" s="583"/>
      <c r="U272" s="587"/>
      <c r="V272" s="587"/>
      <c r="W272" s="587"/>
      <c r="X272" s="586"/>
      <c r="Y272" s="586"/>
    </row>
    <row r="273" spans="1:25" x14ac:dyDescent="0.2">
      <c r="A273" s="583"/>
      <c r="B273" s="584"/>
      <c r="C273" s="585"/>
      <c r="D273" s="586"/>
      <c r="E273" s="586"/>
      <c r="F273" s="586"/>
      <c r="G273" s="586"/>
      <c r="H273" s="586"/>
      <c r="I273" s="583"/>
      <c r="J273" s="586"/>
      <c r="K273" s="586"/>
      <c r="L273" s="586"/>
      <c r="M273" s="586"/>
      <c r="N273" s="583"/>
      <c r="O273" s="583"/>
      <c r="P273" s="586"/>
      <c r="Q273" s="586"/>
      <c r="R273" s="586"/>
      <c r="S273" s="583"/>
      <c r="T273" s="583"/>
      <c r="U273" s="587"/>
      <c r="V273" s="587"/>
      <c r="W273" s="587"/>
      <c r="X273" s="586"/>
      <c r="Y273" s="586"/>
    </row>
    <row r="274" spans="1:25" x14ac:dyDescent="0.2">
      <c r="A274" s="583"/>
      <c r="B274" s="584"/>
      <c r="C274" s="585"/>
      <c r="D274" s="586"/>
      <c r="E274" s="586"/>
      <c r="F274" s="586"/>
      <c r="G274" s="586"/>
      <c r="H274" s="586"/>
      <c r="I274" s="583"/>
      <c r="J274" s="586"/>
      <c r="K274" s="586"/>
      <c r="L274" s="586"/>
      <c r="M274" s="586"/>
      <c r="N274" s="583"/>
      <c r="O274" s="583"/>
      <c r="P274" s="586"/>
      <c r="Q274" s="586"/>
      <c r="R274" s="586"/>
      <c r="S274" s="583"/>
      <c r="T274" s="583"/>
      <c r="U274" s="587"/>
      <c r="V274" s="587"/>
      <c r="W274" s="587"/>
      <c r="X274" s="586"/>
      <c r="Y274" s="586"/>
    </row>
    <row r="275" spans="1:25" x14ac:dyDescent="0.2">
      <c r="A275" s="583"/>
      <c r="B275" s="584"/>
      <c r="C275" s="585"/>
      <c r="D275" s="586"/>
      <c r="E275" s="586"/>
      <c r="F275" s="586"/>
      <c r="G275" s="586"/>
      <c r="H275" s="586"/>
      <c r="I275" s="583"/>
      <c r="J275" s="586"/>
      <c r="K275" s="586"/>
      <c r="L275" s="586"/>
      <c r="M275" s="586"/>
      <c r="N275" s="583"/>
      <c r="O275" s="583"/>
      <c r="P275" s="586"/>
      <c r="Q275" s="586"/>
      <c r="R275" s="586"/>
      <c r="S275" s="583"/>
      <c r="T275" s="583"/>
      <c r="U275" s="587"/>
      <c r="V275" s="587"/>
      <c r="W275" s="587"/>
      <c r="X275" s="586"/>
      <c r="Y275" s="586"/>
    </row>
    <row r="276" spans="1:25" x14ac:dyDescent="0.2">
      <c r="A276" s="583"/>
      <c r="B276" s="584"/>
      <c r="C276" s="585"/>
      <c r="D276" s="586"/>
      <c r="E276" s="586"/>
      <c r="F276" s="586"/>
      <c r="G276" s="586"/>
      <c r="H276" s="586"/>
      <c r="I276" s="583"/>
      <c r="J276" s="586"/>
      <c r="K276" s="586"/>
      <c r="L276" s="586"/>
      <c r="M276" s="586"/>
      <c r="N276" s="583"/>
      <c r="O276" s="583"/>
      <c r="P276" s="586"/>
      <c r="Q276" s="586"/>
      <c r="R276" s="586"/>
      <c r="S276" s="583"/>
      <c r="T276" s="583"/>
      <c r="U276" s="587"/>
      <c r="V276" s="587"/>
      <c r="W276" s="587"/>
      <c r="X276" s="586"/>
      <c r="Y276" s="586"/>
    </row>
    <row r="277" spans="1:25" x14ac:dyDescent="0.2">
      <c r="A277" s="583"/>
      <c r="B277" s="584"/>
      <c r="C277" s="585"/>
      <c r="D277" s="586"/>
      <c r="E277" s="586"/>
      <c r="F277" s="586"/>
      <c r="G277" s="586"/>
      <c r="H277" s="586"/>
      <c r="I277" s="583"/>
      <c r="J277" s="586"/>
      <c r="K277" s="586"/>
      <c r="L277" s="586"/>
      <c r="M277" s="586"/>
      <c r="N277" s="583"/>
      <c r="O277" s="583"/>
      <c r="P277" s="586"/>
      <c r="Q277" s="586"/>
      <c r="R277" s="586"/>
      <c r="S277" s="583"/>
      <c r="T277" s="583"/>
      <c r="U277" s="587"/>
      <c r="V277" s="587"/>
      <c r="W277" s="587"/>
      <c r="X277" s="586"/>
      <c r="Y277" s="586"/>
    </row>
    <row r="278" spans="1:25" x14ac:dyDescent="0.2">
      <c r="A278" s="583"/>
      <c r="B278" s="584"/>
      <c r="C278" s="585"/>
      <c r="D278" s="586"/>
      <c r="E278" s="586"/>
      <c r="F278" s="586"/>
      <c r="G278" s="586"/>
      <c r="H278" s="586"/>
      <c r="I278" s="583"/>
      <c r="J278" s="586"/>
      <c r="K278" s="586"/>
      <c r="L278" s="586"/>
      <c r="M278" s="586"/>
      <c r="N278" s="583"/>
      <c r="O278" s="583"/>
      <c r="P278" s="586"/>
      <c r="Q278" s="586"/>
      <c r="R278" s="586"/>
      <c r="S278" s="583"/>
      <c r="T278" s="583"/>
      <c r="U278" s="587"/>
      <c r="V278" s="587"/>
      <c r="W278" s="587"/>
      <c r="X278" s="586"/>
      <c r="Y278" s="586"/>
    </row>
    <row r="279" spans="1:25" x14ac:dyDescent="0.2">
      <c r="A279" s="583"/>
      <c r="B279" s="584"/>
      <c r="C279" s="585"/>
      <c r="D279" s="586"/>
      <c r="E279" s="586"/>
      <c r="F279" s="586"/>
      <c r="G279" s="586"/>
      <c r="H279" s="586"/>
      <c r="I279" s="583"/>
      <c r="J279" s="586"/>
      <c r="K279" s="586"/>
      <c r="L279" s="586"/>
      <c r="M279" s="586"/>
      <c r="N279" s="583"/>
      <c r="O279" s="583"/>
      <c r="P279" s="586"/>
      <c r="Q279" s="586"/>
      <c r="R279" s="586"/>
      <c r="S279" s="583"/>
      <c r="T279" s="583"/>
      <c r="U279" s="587"/>
      <c r="V279" s="587"/>
      <c r="W279" s="587"/>
      <c r="X279" s="586"/>
      <c r="Y279" s="586"/>
    </row>
    <row r="280" spans="1:25" x14ac:dyDescent="0.2">
      <c r="A280" s="583"/>
      <c r="B280" s="584"/>
      <c r="C280" s="585"/>
      <c r="D280" s="586"/>
      <c r="E280" s="586"/>
      <c r="F280" s="586"/>
      <c r="G280" s="586"/>
      <c r="H280" s="586"/>
      <c r="I280" s="583"/>
      <c r="J280" s="586"/>
      <c r="K280" s="586"/>
      <c r="L280" s="586"/>
      <c r="M280" s="586"/>
      <c r="N280" s="583"/>
      <c r="O280" s="583"/>
      <c r="P280" s="586"/>
      <c r="Q280" s="586"/>
      <c r="R280" s="586"/>
      <c r="S280" s="583"/>
      <c r="T280" s="583"/>
      <c r="U280" s="587"/>
      <c r="V280" s="587"/>
      <c r="W280" s="587"/>
      <c r="X280" s="586"/>
      <c r="Y280" s="586"/>
    </row>
    <row r="281" spans="1:25" x14ac:dyDescent="0.2">
      <c r="A281" s="583"/>
      <c r="B281" s="584"/>
      <c r="C281" s="585"/>
      <c r="D281" s="586"/>
      <c r="E281" s="586"/>
      <c r="F281" s="586"/>
      <c r="G281" s="586"/>
      <c r="H281" s="586"/>
      <c r="I281" s="583"/>
      <c r="J281" s="586"/>
      <c r="K281" s="586"/>
      <c r="L281" s="586"/>
      <c r="M281" s="586"/>
      <c r="N281" s="583"/>
      <c r="O281" s="583"/>
      <c r="P281" s="586"/>
      <c r="Q281" s="586"/>
      <c r="R281" s="586"/>
      <c r="S281" s="583"/>
      <c r="T281" s="583"/>
      <c r="U281" s="587"/>
      <c r="V281" s="587"/>
      <c r="W281" s="587"/>
      <c r="X281" s="586"/>
      <c r="Y281" s="586"/>
    </row>
    <row r="282" spans="1:25" x14ac:dyDescent="0.2">
      <c r="A282" s="583"/>
      <c r="B282" s="584"/>
      <c r="C282" s="585"/>
      <c r="D282" s="586"/>
      <c r="E282" s="586"/>
      <c r="F282" s="586"/>
      <c r="G282" s="586"/>
      <c r="H282" s="586"/>
      <c r="I282" s="583"/>
      <c r="J282" s="586"/>
      <c r="K282" s="586"/>
      <c r="L282" s="586"/>
      <c r="M282" s="586"/>
      <c r="N282" s="583"/>
      <c r="O282" s="583"/>
      <c r="P282" s="586"/>
      <c r="Q282" s="586"/>
      <c r="R282" s="586"/>
      <c r="S282" s="583"/>
      <c r="T282" s="583"/>
      <c r="U282" s="587"/>
      <c r="V282" s="587"/>
      <c r="W282" s="587"/>
      <c r="X282" s="586"/>
      <c r="Y282" s="586"/>
    </row>
    <row r="283" spans="1:25" x14ac:dyDescent="0.2">
      <c r="A283" s="583"/>
      <c r="B283" s="584"/>
      <c r="C283" s="585"/>
      <c r="D283" s="586"/>
      <c r="E283" s="586"/>
      <c r="F283" s="586"/>
      <c r="G283" s="586"/>
      <c r="H283" s="586"/>
      <c r="I283" s="583"/>
      <c r="J283" s="586"/>
      <c r="K283" s="586"/>
      <c r="L283" s="586"/>
      <c r="M283" s="586"/>
      <c r="N283" s="583"/>
      <c r="O283" s="583"/>
      <c r="P283" s="586"/>
      <c r="Q283" s="586"/>
      <c r="R283" s="586"/>
      <c r="S283" s="583"/>
      <c r="T283" s="583"/>
      <c r="U283" s="587"/>
      <c r="V283" s="587"/>
      <c r="W283" s="587"/>
      <c r="X283" s="586"/>
      <c r="Y283" s="586"/>
    </row>
    <row r="284" spans="1:25" x14ac:dyDescent="0.2">
      <c r="A284" s="583"/>
      <c r="B284" s="584"/>
      <c r="C284" s="585"/>
      <c r="D284" s="586"/>
      <c r="E284" s="586"/>
      <c r="F284" s="586"/>
      <c r="G284" s="586"/>
      <c r="H284" s="586"/>
      <c r="I284" s="583"/>
      <c r="J284" s="586"/>
      <c r="K284" s="586"/>
      <c r="L284" s="586"/>
      <c r="M284" s="586"/>
      <c r="N284" s="583"/>
      <c r="O284" s="583"/>
      <c r="P284" s="586"/>
      <c r="Q284" s="586"/>
      <c r="R284" s="586"/>
      <c r="S284" s="583"/>
      <c r="T284" s="583"/>
      <c r="U284" s="587"/>
      <c r="V284" s="587"/>
      <c r="W284" s="587"/>
      <c r="X284" s="586"/>
      <c r="Y284" s="586"/>
    </row>
    <row r="285" spans="1:25" x14ac:dyDescent="0.2">
      <c r="A285" s="583"/>
      <c r="B285" s="584"/>
      <c r="C285" s="585"/>
      <c r="D285" s="586"/>
      <c r="E285" s="586"/>
      <c r="F285" s="586"/>
      <c r="G285" s="586"/>
      <c r="H285" s="586"/>
      <c r="I285" s="583"/>
      <c r="J285" s="586"/>
      <c r="K285" s="586"/>
      <c r="L285" s="586"/>
      <c r="M285" s="586"/>
      <c r="N285" s="583"/>
      <c r="O285" s="583"/>
      <c r="P285" s="586"/>
      <c r="Q285" s="586"/>
      <c r="R285" s="586"/>
      <c r="S285" s="583"/>
      <c r="T285" s="583"/>
      <c r="U285" s="587"/>
      <c r="V285" s="587"/>
      <c r="W285" s="587"/>
      <c r="X285" s="586"/>
      <c r="Y285" s="586"/>
    </row>
    <row r="286" spans="1:25" x14ac:dyDescent="0.2">
      <c r="A286" s="583"/>
      <c r="B286" s="584"/>
      <c r="C286" s="585"/>
      <c r="D286" s="586"/>
      <c r="E286" s="586"/>
      <c r="F286" s="586"/>
      <c r="G286" s="586"/>
      <c r="H286" s="586"/>
      <c r="I286" s="583"/>
      <c r="J286" s="586"/>
      <c r="K286" s="586"/>
      <c r="L286" s="586"/>
      <c r="M286" s="586"/>
      <c r="N286" s="583"/>
      <c r="O286" s="583"/>
      <c r="P286" s="586"/>
      <c r="Q286" s="586"/>
      <c r="R286" s="586"/>
      <c r="S286" s="583"/>
      <c r="T286" s="583"/>
      <c r="U286" s="587"/>
      <c r="V286" s="587"/>
      <c r="W286" s="587"/>
      <c r="X286" s="586"/>
      <c r="Y286" s="586"/>
    </row>
    <row r="287" spans="1:25" x14ac:dyDescent="0.2">
      <c r="A287" s="583"/>
      <c r="B287" s="584"/>
      <c r="C287" s="585"/>
      <c r="D287" s="586"/>
      <c r="E287" s="586"/>
      <c r="F287" s="586"/>
      <c r="G287" s="586"/>
      <c r="H287" s="586"/>
      <c r="I287" s="583"/>
      <c r="J287" s="586"/>
      <c r="K287" s="586"/>
      <c r="L287" s="586"/>
      <c r="M287" s="586"/>
      <c r="N287" s="583"/>
      <c r="O287" s="583"/>
      <c r="P287" s="586"/>
      <c r="Q287" s="586"/>
      <c r="R287" s="586"/>
      <c r="S287" s="583"/>
      <c r="T287" s="583"/>
      <c r="U287" s="587"/>
      <c r="V287" s="587"/>
      <c r="W287" s="587"/>
      <c r="X287" s="586"/>
      <c r="Y287" s="586"/>
    </row>
    <row r="288" spans="1:25" x14ac:dyDescent="0.2">
      <c r="A288" s="583"/>
      <c r="B288" s="584"/>
      <c r="C288" s="585"/>
      <c r="D288" s="586"/>
      <c r="E288" s="586"/>
      <c r="F288" s="586"/>
      <c r="G288" s="586"/>
      <c r="H288" s="586"/>
      <c r="I288" s="583"/>
      <c r="J288" s="586"/>
      <c r="K288" s="586"/>
      <c r="L288" s="586"/>
      <c r="M288" s="586"/>
      <c r="N288" s="583"/>
      <c r="O288" s="583"/>
      <c r="P288" s="586"/>
      <c r="Q288" s="586"/>
      <c r="R288" s="586"/>
      <c r="S288" s="583"/>
      <c r="T288" s="583"/>
      <c r="U288" s="587"/>
      <c r="V288" s="587"/>
      <c r="W288" s="587"/>
      <c r="X288" s="586"/>
      <c r="Y288" s="586"/>
    </row>
    <row r="289" spans="1:25" x14ac:dyDescent="0.2">
      <c r="A289" s="583"/>
      <c r="B289" s="584"/>
      <c r="C289" s="585"/>
      <c r="D289" s="586"/>
      <c r="E289" s="586"/>
      <c r="F289" s="586"/>
      <c r="G289" s="586"/>
      <c r="H289" s="586"/>
      <c r="I289" s="583"/>
      <c r="J289" s="586"/>
      <c r="K289" s="586"/>
      <c r="L289" s="586"/>
      <c r="M289" s="586"/>
      <c r="N289" s="583"/>
      <c r="O289" s="583"/>
      <c r="P289" s="586"/>
      <c r="Q289" s="586"/>
      <c r="R289" s="586"/>
      <c r="S289" s="583"/>
      <c r="T289" s="583"/>
      <c r="U289" s="587"/>
      <c r="V289" s="587"/>
      <c r="W289" s="587"/>
      <c r="X289" s="586"/>
      <c r="Y289" s="586"/>
    </row>
    <row r="290" spans="1:25" x14ac:dyDescent="0.2">
      <c r="A290" s="583"/>
      <c r="B290" s="584"/>
      <c r="C290" s="585"/>
      <c r="D290" s="586"/>
      <c r="E290" s="586"/>
      <c r="F290" s="586"/>
      <c r="G290" s="586"/>
      <c r="H290" s="586"/>
      <c r="I290" s="583"/>
      <c r="J290" s="586"/>
      <c r="K290" s="586"/>
      <c r="L290" s="586"/>
      <c r="M290" s="586"/>
      <c r="N290" s="583"/>
      <c r="O290" s="583"/>
      <c r="P290" s="586"/>
      <c r="Q290" s="586"/>
      <c r="R290" s="586"/>
      <c r="S290" s="583"/>
      <c r="T290" s="583"/>
      <c r="U290" s="587"/>
      <c r="V290" s="587"/>
      <c r="W290" s="587"/>
      <c r="X290" s="586"/>
      <c r="Y290" s="586"/>
    </row>
    <row r="291" spans="1:25" x14ac:dyDescent="0.2">
      <c r="A291" s="583"/>
      <c r="B291" s="584"/>
      <c r="C291" s="585"/>
      <c r="D291" s="586"/>
      <c r="E291" s="586"/>
      <c r="F291" s="586"/>
      <c r="G291" s="586"/>
      <c r="H291" s="586"/>
      <c r="I291" s="583"/>
      <c r="J291" s="586"/>
      <c r="K291" s="586"/>
      <c r="L291" s="586"/>
      <c r="M291" s="586"/>
      <c r="N291" s="583"/>
      <c r="O291" s="583"/>
      <c r="P291" s="586"/>
      <c r="Q291" s="586"/>
      <c r="R291" s="586"/>
      <c r="S291" s="583"/>
      <c r="T291" s="583"/>
      <c r="U291" s="587"/>
      <c r="V291" s="587"/>
      <c r="W291" s="587"/>
      <c r="X291" s="586"/>
      <c r="Y291" s="586"/>
    </row>
    <row r="292" spans="1:25" x14ac:dyDescent="0.2">
      <c r="A292" s="583"/>
      <c r="B292" s="584"/>
      <c r="C292" s="585"/>
      <c r="D292" s="586"/>
      <c r="E292" s="586"/>
      <c r="F292" s="586"/>
      <c r="G292" s="586"/>
      <c r="H292" s="586"/>
      <c r="I292" s="583"/>
      <c r="J292" s="586"/>
      <c r="K292" s="586"/>
      <c r="L292" s="586"/>
      <c r="M292" s="586"/>
      <c r="N292" s="583"/>
      <c r="O292" s="583"/>
      <c r="P292" s="586"/>
      <c r="Q292" s="586"/>
      <c r="R292" s="586"/>
      <c r="S292" s="583"/>
      <c r="T292" s="583"/>
      <c r="U292" s="587"/>
      <c r="V292" s="587"/>
      <c r="W292" s="587"/>
      <c r="X292" s="586"/>
      <c r="Y292" s="586"/>
    </row>
    <row r="293" spans="1:25" x14ac:dyDescent="0.2">
      <c r="A293" s="583"/>
      <c r="B293" s="584"/>
      <c r="C293" s="585"/>
      <c r="D293" s="586"/>
      <c r="E293" s="586"/>
      <c r="F293" s="586"/>
      <c r="G293" s="586"/>
      <c r="H293" s="586"/>
      <c r="I293" s="583"/>
      <c r="J293" s="586"/>
      <c r="K293" s="586"/>
      <c r="L293" s="586"/>
      <c r="M293" s="586"/>
      <c r="N293" s="583"/>
      <c r="O293" s="583"/>
      <c r="P293" s="586"/>
      <c r="Q293" s="586"/>
      <c r="R293" s="586"/>
      <c r="S293" s="583"/>
      <c r="T293" s="583"/>
      <c r="U293" s="587"/>
      <c r="V293" s="587"/>
      <c r="W293" s="587"/>
      <c r="X293" s="586"/>
      <c r="Y293" s="586"/>
    </row>
    <row r="294" spans="1:25" x14ac:dyDescent="0.2">
      <c r="A294" s="583"/>
      <c r="B294" s="584"/>
      <c r="C294" s="585"/>
      <c r="D294" s="586"/>
      <c r="E294" s="586"/>
      <c r="F294" s="586"/>
      <c r="G294" s="586"/>
      <c r="H294" s="586"/>
      <c r="I294" s="583"/>
      <c r="J294" s="586"/>
      <c r="K294" s="586"/>
      <c r="L294" s="586"/>
      <c r="M294" s="586"/>
      <c r="N294" s="583"/>
      <c r="O294" s="583"/>
      <c r="P294" s="586"/>
      <c r="Q294" s="586"/>
      <c r="R294" s="586"/>
      <c r="S294" s="583"/>
      <c r="T294" s="583"/>
      <c r="U294" s="587"/>
      <c r="V294" s="587"/>
      <c r="W294" s="587"/>
      <c r="X294" s="586"/>
      <c r="Y294" s="586"/>
    </row>
    <row r="295" spans="1:25" x14ac:dyDescent="0.2">
      <c r="A295" s="583"/>
      <c r="B295" s="584"/>
      <c r="C295" s="585"/>
      <c r="D295" s="586"/>
      <c r="E295" s="586"/>
      <c r="F295" s="586"/>
      <c r="G295" s="586"/>
      <c r="H295" s="586"/>
      <c r="I295" s="583"/>
      <c r="J295" s="586"/>
      <c r="K295" s="586"/>
      <c r="L295" s="586"/>
      <c r="M295" s="586"/>
      <c r="N295" s="583"/>
      <c r="O295" s="583"/>
      <c r="P295" s="586"/>
      <c r="Q295" s="586"/>
      <c r="R295" s="586"/>
      <c r="S295" s="583"/>
      <c r="T295" s="583"/>
      <c r="U295" s="587"/>
      <c r="V295" s="587"/>
      <c r="W295" s="587"/>
      <c r="X295" s="586"/>
      <c r="Y295" s="586"/>
    </row>
    <row r="296" spans="1:25" x14ac:dyDescent="0.2">
      <c r="A296" s="583"/>
      <c r="B296" s="584"/>
      <c r="C296" s="585"/>
      <c r="D296" s="586"/>
      <c r="E296" s="586"/>
      <c r="F296" s="586"/>
      <c r="G296" s="586"/>
      <c r="H296" s="586"/>
      <c r="I296" s="583"/>
      <c r="J296" s="586"/>
      <c r="K296" s="586"/>
      <c r="L296" s="586"/>
      <c r="M296" s="586"/>
      <c r="N296" s="583"/>
      <c r="O296" s="583"/>
      <c r="P296" s="586"/>
      <c r="Q296" s="586"/>
      <c r="R296" s="586"/>
      <c r="S296" s="583"/>
      <c r="T296" s="583"/>
      <c r="U296" s="587"/>
      <c r="V296" s="587"/>
      <c r="W296" s="587"/>
      <c r="X296" s="586"/>
      <c r="Y296" s="586"/>
    </row>
    <row r="297" spans="1:25" x14ac:dyDescent="0.2">
      <c r="A297" s="583"/>
      <c r="B297" s="584"/>
      <c r="C297" s="585"/>
      <c r="D297" s="586"/>
      <c r="E297" s="586"/>
      <c r="F297" s="586"/>
      <c r="G297" s="586"/>
      <c r="H297" s="586"/>
      <c r="I297" s="583"/>
      <c r="J297" s="586"/>
      <c r="K297" s="586"/>
      <c r="L297" s="586"/>
      <c r="M297" s="586"/>
      <c r="N297" s="583"/>
      <c r="O297" s="583"/>
      <c r="P297" s="586"/>
      <c r="Q297" s="586"/>
      <c r="R297" s="586"/>
      <c r="S297" s="583"/>
      <c r="T297" s="583"/>
      <c r="U297" s="587"/>
      <c r="V297" s="587"/>
      <c r="W297" s="587"/>
      <c r="X297" s="586"/>
      <c r="Y297" s="586"/>
    </row>
    <row r="298" spans="1:25" x14ac:dyDescent="0.2">
      <c r="A298" s="583"/>
      <c r="B298" s="584"/>
      <c r="C298" s="585"/>
      <c r="D298" s="586"/>
      <c r="E298" s="586"/>
      <c r="F298" s="586"/>
      <c r="G298" s="586"/>
      <c r="H298" s="586"/>
      <c r="I298" s="583"/>
      <c r="J298" s="586"/>
      <c r="K298" s="586"/>
      <c r="L298" s="586"/>
      <c r="M298" s="586"/>
      <c r="N298" s="583"/>
      <c r="O298" s="583"/>
      <c r="P298" s="586"/>
      <c r="Q298" s="586"/>
      <c r="R298" s="586"/>
      <c r="S298" s="583"/>
      <c r="T298" s="583"/>
      <c r="U298" s="587"/>
      <c r="V298" s="587"/>
      <c r="W298" s="587"/>
      <c r="X298" s="586"/>
      <c r="Y298" s="586"/>
    </row>
    <row r="299" spans="1:25" x14ac:dyDescent="0.2">
      <c r="A299" s="583"/>
      <c r="B299" s="584"/>
      <c r="C299" s="585"/>
      <c r="D299" s="586"/>
      <c r="E299" s="586"/>
      <c r="F299" s="586"/>
      <c r="G299" s="586"/>
      <c r="H299" s="586"/>
      <c r="I299" s="583"/>
      <c r="J299" s="586"/>
      <c r="K299" s="586"/>
      <c r="L299" s="586"/>
      <c r="M299" s="586"/>
      <c r="N299" s="583"/>
      <c r="O299" s="583"/>
      <c r="P299" s="586"/>
      <c r="Q299" s="586"/>
      <c r="R299" s="586"/>
      <c r="S299" s="583"/>
      <c r="T299" s="583"/>
      <c r="U299" s="587"/>
      <c r="V299" s="587"/>
      <c r="W299" s="587"/>
      <c r="X299" s="586"/>
      <c r="Y299" s="586"/>
    </row>
    <row r="300" spans="1:25" x14ac:dyDescent="0.2">
      <c r="A300" s="583"/>
      <c r="B300" s="584"/>
      <c r="C300" s="585"/>
      <c r="D300" s="586"/>
      <c r="E300" s="586"/>
      <c r="F300" s="586"/>
      <c r="G300" s="586"/>
      <c r="H300" s="586"/>
      <c r="I300" s="583"/>
      <c r="J300" s="586"/>
      <c r="K300" s="586"/>
      <c r="L300" s="586"/>
      <c r="M300" s="586"/>
      <c r="N300" s="583"/>
      <c r="O300" s="583"/>
      <c r="P300" s="586"/>
      <c r="Q300" s="586"/>
      <c r="R300" s="586"/>
      <c r="S300" s="583"/>
      <c r="T300" s="583"/>
      <c r="U300" s="587"/>
      <c r="V300" s="587"/>
      <c r="W300" s="587"/>
      <c r="X300" s="586"/>
      <c r="Y300" s="586"/>
    </row>
    <row r="301" spans="1:25" x14ac:dyDescent="0.2">
      <c r="A301" s="583"/>
      <c r="B301" s="584"/>
      <c r="C301" s="585"/>
      <c r="D301" s="586"/>
      <c r="E301" s="586"/>
      <c r="F301" s="586"/>
      <c r="G301" s="586"/>
      <c r="H301" s="586"/>
      <c r="I301" s="583"/>
      <c r="J301" s="586"/>
      <c r="K301" s="586"/>
      <c r="L301" s="586"/>
      <c r="M301" s="586"/>
      <c r="N301" s="583"/>
      <c r="O301" s="583"/>
      <c r="P301" s="586"/>
      <c r="Q301" s="586"/>
      <c r="R301" s="586"/>
      <c r="S301" s="583"/>
      <c r="T301" s="583"/>
      <c r="U301" s="587"/>
      <c r="V301" s="587"/>
      <c r="W301" s="587"/>
      <c r="X301" s="586"/>
      <c r="Y301" s="586"/>
    </row>
    <row r="302" spans="1:25" x14ac:dyDescent="0.2">
      <c r="A302" s="583"/>
      <c r="B302" s="584"/>
      <c r="C302" s="585"/>
      <c r="D302" s="586"/>
      <c r="E302" s="586"/>
      <c r="F302" s="586"/>
      <c r="G302" s="586"/>
      <c r="H302" s="586"/>
      <c r="I302" s="583"/>
      <c r="J302" s="586"/>
      <c r="K302" s="586"/>
      <c r="L302" s="586"/>
      <c r="M302" s="586"/>
      <c r="N302" s="583"/>
      <c r="O302" s="583"/>
      <c r="P302" s="586"/>
      <c r="Q302" s="586"/>
      <c r="R302" s="586"/>
      <c r="S302" s="583"/>
      <c r="T302" s="583"/>
      <c r="U302" s="587"/>
      <c r="V302" s="587"/>
      <c r="W302" s="587"/>
      <c r="X302" s="586"/>
      <c r="Y302" s="586"/>
    </row>
    <row r="303" spans="1:25" x14ac:dyDescent="0.2">
      <c r="A303" s="583"/>
      <c r="B303" s="584"/>
      <c r="C303" s="585"/>
      <c r="D303" s="586"/>
      <c r="E303" s="586"/>
      <c r="F303" s="586"/>
      <c r="G303" s="586"/>
      <c r="H303" s="586"/>
      <c r="I303" s="583"/>
      <c r="J303" s="586"/>
      <c r="K303" s="586"/>
      <c r="L303" s="586"/>
      <c r="M303" s="586"/>
      <c r="N303" s="583"/>
      <c r="O303" s="583"/>
      <c r="P303" s="586"/>
      <c r="Q303" s="586"/>
      <c r="R303" s="586"/>
      <c r="S303" s="583"/>
      <c r="T303" s="583"/>
      <c r="U303" s="587"/>
      <c r="V303" s="587"/>
      <c r="W303" s="587"/>
      <c r="X303" s="586"/>
      <c r="Y303" s="586"/>
    </row>
    <row r="304" spans="1:25" x14ac:dyDescent="0.2">
      <c r="A304" s="583"/>
      <c r="B304" s="584"/>
      <c r="C304" s="585"/>
      <c r="D304" s="586"/>
      <c r="E304" s="586"/>
      <c r="F304" s="586"/>
      <c r="G304" s="586"/>
      <c r="H304" s="586"/>
      <c r="I304" s="583"/>
      <c r="J304" s="586"/>
      <c r="K304" s="586"/>
      <c r="L304" s="586"/>
      <c r="M304" s="586"/>
      <c r="N304" s="583"/>
      <c r="O304" s="583"/>
      <c r="P304" s="586"/>
      <c r="Q304" s="586"/>
      <c r="R304" s="586"/>
      <c r="S304" s="583"/>
      <c r="T304" s="583"/>
      <c r="U304" s="587"/>
      <c r="V304" s="587"/>
      <c r="W304" s="587"/>
      <c r="X304" s="586"/>
      <c r="Y304" s="586"/>
    </row>
    <row r="305" spans="1:25" x14ac:dyDescent="0.2">
      <c r="A305" s="583"/>
      <c r="B305" s="584"/>
      <c r="C305" s="585"/>
      <c r="D305" s="586"/>
      <c r="E305" s="586"/>
      <c r="F305" s="586"/>
      <c r="G305" s="586"/>
      <c r="H305" s="586"/>
      <c r="I305" s="583"/>
      <c r="J305" s="586"/>
      <c r="K305" s="586"/>
      <c r="L305" s="586"/>
      <c r="M305" s="586"/>
      <c r="N305" s="583"/>
      <c r="O305" s="583"/>
      <c r="P305" s="586"/>
      <c r="Q305" s="586"/>
      <c r="R305" s="586"/>
      <c r="S305" s="583"/>
      <c r="T305" s="583"/>
      <c r="U305" s="587"/>
      <c r="V305" s="587"/>
      <c r="W305" s="587"/>
      <c r="X305" s="586"/>
      <c r="Y305" s="586"/>
    </row>
    <row r="306" spans="1:25" x14ac:dyDescent="0.2">
      <c r="A306" s="583"/>
      <c r="B306" s="584"/>
      <c r="C306" s="585"/>
      <c r="D306" s="586"/>
      <c r="E306" s="586"/>
      <c r="F306" s="586"/>
      <c r="G306" s="586"/>
      <c r="H306" s="586"/>
      <c r="I306" s="583"/>
      <c r="J306" s="586"/>
      <c r="K306" s="586"/>
      <c r="L306" s="586"/>
      <c r="M306" s="586"/>
      <c r="N306" s="583"/>
      <c r="O306" s="583"/>
      <c r="P306" s="586"/>
      <c r="Q306" s="586"/>
      <c r="R306" s="586"/>
      <c r="S306" s="583"/>
      <c r="T306" s="583"/>
      <c r="U306" s="587"/>
      <c r="V306" s="587"/>
      <c r="W306" s="587"/>
      <c r="X306" s="586"/>
      <c r="Y306" s="586"/>
    </row>
    <row r="307" spans="1:25" x14ac:dyDescent="0.2">
      <c r="A307" s="583"/>
      <c r="B307" s="584"/>
      <c r="C307" s="585"/>
      <c r="D307" s="586"/>
      <c r="E307" s="586"/>
      <c r="F307" s="586"/>
      <c r="G307" s="586"/>
      <c r="H307" s="586"/>
      <c r="I307" s="583"/>
      <c r="J307" s="586"/>
      <c r="K307" s="586"/>
      <c r="L307" s="586"/>
      <c r="M307" s="586"/>
      <c r="N307" s="583"/>
      <c r="O307" s="583"/>
      <c r="P307" s="586"/>
      <c r="Q307" s="586"/>
      <c r="R307" s="586"/>
      <c r="S307" s="583"/>
      <c r="T307" s="583"/>
      <c r="U307" s="587"/>
      <c r="V307" s="587"/>
      <c r="W307" s="587"/>
      <c r="X307" s="586"/>
      <c r="Y307" s="586"/>
    </row>
    <row r="308" spans="1:25" x14ac:dyDescent="0.2">
      <c r="A308" s="583"/>
      <c r="B308" s="584"/>
      <c r="C308" s="585"/>
      <c r="D308" s="586"/>
      <c r="E308" s="586"/>
      <c r="F308" s="586"/>
      <c r="G308" s="586"/>
      <c r="H308" s="586"/>
      <c r="I308" s="583"/>
      <c r="J308" s="586"/>
      <c r="K308" s="586"/>
      <c r="L308" s="586"/>
      <c r="M308" s="586"/>
      <c r="N308" s="583"/>
      <c r="O308" s="583"/>
      <c r="P308" s="586"/>
      <c r="Q308" s="586"/>
      <c r="R308" s="586"/>
      <c r="S308" s="583"/>
      <c r="T308" s="583"/>
      <c r="U308" s="587"/>
      <c r="V308" s="587"/>
      <c r="W308" s="587"/>
      <c r="X308" s="586"/>
      <c r="Y308" s="586"/>
    </row>
    <row r="309" spans="1:25" x14ac:dyDescent="0.2">
      <c r="A309" s="583"/>
      <c r="B309" s="584"/>
      <c r="C309" s="585"/>
      <c r="D309" s="586"/>
      <c r="E309" s="586"/>
      <c r="F309" s="586"/>
      <c r="G309" s="586"/>
      <c r="H309" s="586"/>
      <c r="I309" s="583"/>
      <c r="J309" s="586"/>
      <c r="K309" s="586"/>
      <c r="L309" s="586"/>
      <c r="M309" s="586"/>
      <c r="N309" s="583"/>
      <c r="O309" s="583"/>
      <c r="P309" s="586"/>
      <c r="Q309" s="586"/>
      <c r="R309" s="586"/>
      <c r="S309" s="583"/>
      <c r="T309" s="583"/>
      <c r="U309" s="587"/>
      <c r="V309" s="587"/>
      <c r="W309" s="587"/>
      <c r="X309" s="586"/>
      <c r="Y309" s="586"/>
    </row>
    <row r="310" spans="1:25" x14ac:dyDescent="0.2">
      <c r="A310" s="583"/>
      <c r="B310" s="584"/>
      <c r="C310" s="585"/>
      <c r="D310" s="586"/>
      <c r="E310" s="586"/>
      <c r="F310" s="586"/>
      <c r="G310" s="586"/>
      <c r="H310" s="586"/>
      <c r="I310" s="583"/>
      <c r="J310" s="586"/>
      <c r="K310" s="586"/>
      <c r="L310" s="586"/>
      <c r="M310" s="586"/>
      <c r="N310" s="583"/>
      <c r="O310" s="583"/>
      <c r="P310" s="586"/>
      <c r="Q310" s="586"/>
      <c r="R310" s="586"/>
      <c r="S310" s="583"/>
      <c r="T310" s="583"/>
      <c r="U310" s="587"/>
      <c r="V310" s="587"/>
      <c r="W310" s="587"/>
      <c r="X310" s="586"/>
      <c r="Y310" s="586"/>
    </row>
    <row r="311" spans="1:25" x14ac:dyDescent="0.2">
      <c r="A311" s="583"/>
      <c r="B311" s="584"/>
      <c r="C311" s="585"/>
      <c r="D311" s="586"/>
      <c r="E311" s="586"/>
      <c r="F311" s="586"/>
      <c r="G311" s="586"/>
      <c r="H311" s="586"/>
      <c r="I311" s="583"/>
      <c r="J311" s="586"/>
      <c r="K311" s="586"/>
      <c r="L311" s="586"/>
      <c r="M311" s="586"/>
      <c r="N311" s="583"/>
      <c r="O311" s="583"/>
      <c r="P311" s="586"/>
      <c r="Q311" s="586"/>
      <c r="R311" s="586"/>
      <c r="S311" s="583"/>
      <c r="T311" s="583"/>
      <c r="U311" s="587"/>
      <c r="V311" s="587"/>
      <c r="W311" s="587"/>
      <c r="X311" s="586"/>
      <c r="Y311" s="586"/>
    </row>
    <row r="312" spans="1:25" x14ac:dyDescent="0.2">
      <c r="A312" s="583"/>
      <c r="B312" s="584"/>
      <c r="C312" s="585"/>
      <c r="D312" s="586"/>
      <c r="E312" s="586"/>
      <c r="F312" s="586"/>
      <c r="G312" s="586"/>
      <c r="H312" s="586"/>
      <c r="I312" s="583"/>
      <c r="J312" s="586"/>
      <c r="K312" s="586"/>
      <c r="L312" s="586"/>
      <c r="M312" s="586"/>
      <c r="N312" s="583"/>
      <c r="O312" s="583"/>
      <c r="P312" s="586"/>
      <c r="Q312" s="586"/>
      <c r="R312" s="586"/>
      <c r="S312" s="583"/>
      <c r="T312" s="583"/>
      <c r="U312" s="587"/>
      <c r="V312" s="587"/>
      <c r="W312" s="587"/>
      <c r="X312" s="586"/>
      <c r="Y312" s="586"/>
    </row>
    <row r="313" spans="1:25" x14ac:dyDescent="0.2">
      <c r="A313" s="583"/>
      <c r="B313" s="584"/>
      <c r="C313" s="585"/>
      <c r="D313" s="586"/>
      <c r="E313" s="586"/>
      <c r="F313" s="586"/>
      <c r="G313" s="586"/>
      <c r="H313" s="586"/>
      <c r="I313" s="583"/>
      <c r="J313" s="586"/>
      <c r="K313" s="586"/>
      <c r="L313" s="586"/>
      <c r="M313" s="586"/>
      <c r="N313" s="583"/>
      <c r="O313" s="583"/>
      <c r="P313" s="586"/>
      <c r="Q313" s="586"/>
      <c r="R313" s="586"/>
      <c r="S313" s="583"/>
      <c r="T313" s="583"/>
      <c r="U313" s="587"/>
      <c r="V313" s="587"/>
      <c r="W313" s="587"/>
      <c r="X313" s="586"/>
      <c r="Y313" s="586"/>
    </row>
    <row r="314" spans="1:25" x14ac:dyDescent="0.2">
      <c r="A314" s="583"/>
      <c r="B314" s="584"/>
      <c r="C314" s="585"/>
      <c r="D314" s="586"/>
      <c r="E314" s="586"/>
      <c r="F314" s="586"/>
      <c r="G314" s="586"/>
      <c r="H314" s="586"/>
      <c r="I314" s="583"/>
      <c r="J314" s="586"/>
      <c r="K314" s="586"/>
      <c r="L314" s="586"/>
      <c r="M314" s="586"/>
      <c r="N314" s="583"/>
      <c r="O314" s="583"/>
      <c r="P314" s="586"/>
      <c r="Q314" s="586"/>
      <c r="R314" s="586"/>
      <c r="S314" s="583"/>
      <c r="T314" s="583"/>
      <c r="U314" s="587"/>
      <c r="V314" s="587"/>
      <c r="W314" s="587"/>
      <c r="X314" s="586"/>
      <c r="Y314" s="586"/>
    </row>
    <row r="315" spans="1:25" x14ac:dyDescent="0.2">
      <c r="A315" s="583"/>
      <c r="B315" s="584"/>
      <c r="C315" s="585"/>
      <c r="D315" s="586"/>
      <c r="E315" s="586"/>
      <c r="F315" s="586"/>
      <c r="G315" s="586"/>
      <c r="H315" s="586"/>
      <c r="I315" s="583"/>
      <c r="J315" s="586"/>
      <c r="K315" s="586"/>
      <c r="L315" s="586"/>
      <c r="M315" s="586"/>
      <c r="N315" s="583"/>
      <c r="O315" s="583"/>
      <c r="P315" s="586"/>
      <c r="Q315" s="586"/>
      <c r="R315" s="586"/>
      <c r="S315" s="583"/>
      <c r="T315" s="583"/>
      <c r="U315" s="587"/>
      <c r="V315" s="587"/>
      <c r="W315" s="587"/>
      <c r="X315" s="586"/>
      <c r="Y315" s="586"/>
    </row>
    <row r="316" spans="1:25" x14ac:dyDescent="0.2">
      <c r="A316" s="583"/>
      <c r="B316" s="584"/>
      <c r="C316" s="585"/>
      <c r="D316" s="586"/>
      <c r="E316" s="586"/>
      <c r="F316" s="586"/>
      <c r="G316" s="586"/>
      <c r="H316" s="586"/>
      <c r="I316" s="583"/>
      <c r="J316" s="586"/>
      <c r="K316" s="586"/>
      <c r="L316" s="586"/>
      <c r="M316" s="586"/>
      <c r="N316" s="583"/>
      <c r="O316" s="583"/>
      <c r="P316" s="586"/>
      <c r="Q316" s="586"/>
      <c r="R316" s="586"/>
      <c r="S316" s="583"/>
      <c r="T316" s="583"/>
      <c r="U316" s="587"/>
      <c r="V316" s="587"/>
      <c r="W316" s="587"/>
      <c r="X316" s="586"/>
      <c r="Y316" s="586"/>
    </row>
    <row r="317" spans="1:25" x14ac:dyDescent="0.2">
      <c r="A317" s="583"/>
      <c r="B317" s="584"/>
      <c r="C317" s="585"/>
      <c r="D317" s="586"/>
      <c r="E317" s="586"/>
      <c r="F317" s="586"/>
      <c r="G317" s="586"/>
      <c r="H317" s="586"/>
      <c r="I317" s="583"/>
      <c r="J317" s="586"/>
      <c r="K317" s="586"/>
      <c r="L317" s="586"/>
      <c r="M317" s="586"/>
      <c r="N317" s="583"/>
      <c r="O317" s="583"/>
      <c r="P317" s="586"/>
      <c r="Q317" s="586"/>
      <c r="R317" s="586"/>
      <c r="S317" s="583"/>
      <c r="T317" s="583"/>
      <c r="U317" s="587"/>
      <c r="V317" s="587"/>
      <c r="W317" s="587"/>
      <c r="X317" s="586"/>
      <c r="Y317" s="586"/>
    </row>
    <row r="318" spans="1:25" x14ac:dyDescent="0.2">
      <c r="A318" s="583"/>
      <c r="B318" s="584"/>
      <c r="C318" s="585"/>
      <c r="D318" s="586"/>
      <c r="E318" s="586"/>
      <c r="F318" s="586"/>
      <c r="G318" s="586"/>
      <c r="H318" s="586"/>
      <c r="I318" s="583"/>
      <c r="J318" s="586"/>
      <c r="K318" s="586"/>
      <c r="L318" s="586"/>
      <c r="M318" s="586"/>
      <c r="N318" s="583"/>
      <c r="O318" s="583"/>
      <c r="P318" s="586"/>
      <c r="Q318" s="586"/>
      <c r="R318" s="586"/>
      <c r="S318" s="583"/>
      <c r="T318" s="583"/>
      <c r="U318" s="587"/>
      <c r="V318" s="587"/>
      <c r="W318" s="587"/>
      <c r="X318" s="586"/>
      <c r="Y318" s="586"/>
    </row>
    <row r="319" spans="1:25" x14ac:dyDescent="0.2">
      <c r="A319" s="583"/>
      <c r="B319" s="584"/>
      <c r="C319" s="585"/>
      <c r="D319" s="586"/>
      <c r="E319" s="586"/>
      <c r="F319" s="586"/>
      <c r="G319" s="586"/>
      <c r="H319" s="586"/>
      <c r="I319" s="583"/>
      <c r="J319" s="586"/>
      <c r="K319" s="586"/>
      <c r="L319" s="586"/>
      <c r="M319" s="586"/>
      <c r="N319" s="583"/>
      <c r="O319" s="583"/>
      <c r="P319" s="586"/>
      <c r="Q319" s="586"/>
      <c r="R319" s="586"/>
      <c r="S319" s="583"/>
      <c r="T319" s="583"/>
      <c r="U319" s="587"/>
      <c r="V319" s="587"/>
      <c r="W319" s="587"/>
      <c r="X319" s="586"/>
      <c r="Y319" s="586"/>
    </row>
    <row r="320" spans="1:25" x14ac:dyDescent="0.2">
      <c r="A320" s="583"/>
      <c r="B320" s="584"/>
      <c r="C320" s="585"/>
      <c r="D320" s="586"/>
      <c r="E320" s="586"/>
      <c r="F320" s="586"/>
      <c r="G320" s="586"/>
      <c r="H320" s="586"/>
      <c r="I320" s="583"/>
      <c r="J320" s="586"/>
      <c r="K320" s="586"/>
      <c r="L320" s="586"/>
      <c r="M320" s="586"/>
      <c r="N320" s="583"/>
      <c r="O320" s="583"/>
      <c r="P320" s="586"/>
      <c r="Q320" s="586"/>
      <c r="R320" s="586"/>
      <c r="S320" s="583"/>
      <c r="T320" s="583"/>
      <c r="U320" s="587"/>
      <c r="V320" s="587"/>
      <c r="W320" s="587"/>
      <c r="X320" s="586"/>
      <c r="Y320" s="586"/>
    </row>
    <row r="321" spans="1:25" x14ac:dyDescent="0.2">
      <c r="A321" s="583"/>
      <c r="B321" s="584"/>
      <c r="C321" s="585"/>
      <c r="D321" s="586"/>
      <c r="E321" s="586"/>
      <c r="F321" s="586"/>
      <c r="G321" s="586"/>
      <c r="H321" s="586"/>
      <c r="I321" s="583"/>
      <c r="J321" s="586"/>
      <c r="K321" s="586"/>
      <c r="L321" s="586"/>
      <c r="M321" s="586"/>
      <c r="N321" s="583"/>
      <c r="O321" s="583"/>
      <c r="P321" s="586"/>
      <c r="Q321" s="586"/>
      <c r="R321" s="586"/>
      <c r="S321" s="583"/>
      <c r="T321" s="583"/>
      <c r="U321" s="587"/>
      <c r="V321" s="587"/>
      <c r="W321" s="587"/>
      <c r="X321" s="586"/>
      <c r="Y321" s="586"/>
    </row>
    <row r="322" spans="1:25" x14ac:dyDescent="0.2">
      <c r="A322" s="583"/>
      <c r="B322" s="584"/>
      <c r="C322" s="585"/>
      <c r="D322" s="586"/>
      <c r="E322" s="586"/>
      <c r="F322" s="586"/>
      <c r="G322" s="586"/>
      <c r="H322" s="586"/>
      <c r="I322" s="583"/>
      <c r="J322" s="586"/>
      <c r="K322" s="586"/>
      <c r="L322" s="586"/>
      <c r="M322" s="586"/>
      <c r="N322" s="583"/>
      <c r="O322" s="583"/>
      <c r="P322" s="586"/>
      <c r="Q322" s="586"/>
      <c r="R322" s="586"/>
      <c r="S322" s="583"/>
      <c r="T322" s="583"/>
      <c r="U322" s="587"/>
      <c r="V322" s="587"/>
      <c r="W322" s="587"/>
      <c r="X322" s="586"/>
      <c r="Y322" s="586"/>
    </row>
    <row r="323" spans="1:25" x14ac:dyDescent="0.2">
      <c r="A323" s="583"/>
      <c r="B323" s="584"/>
      <c r="C323" s="585"/>
      <c r="D323" s="586"/>
      <c r="E323" s="586"/>
      <c r="F323" s="586"/>
      <c r="G323" s="586"/>
      <c r="H323" s="586"/>
      <c r="I323" s="583"/>
      <c r="J323" s="586"/>
      <c r="K323" s="586"/>
      <c r="L323" s="586"/>
      <c r="M323" s="586"/>
      <c r="N323" s="583"/>
      <c r="O323" s="583"/>
      <c r="P323" s="586"/>
      <c r="Q323" s="586"/>
      <c r="R323" s="586"/>
      <c r="S323" s="583"/>
      <c r="T323" s="583"/>
      <c r="U323" s="587"/>
      <c r="V323" s="587"/>
      <c r="W323" s="587"/>
      <c r="X323" s="586"/>
      <c r="Y323" s="586"/>
    </row>
    <row r="324" spans="1:25" x14ac:dyDescent="0.2">
      <c r="A324" s="583"/>
      <c r="B324" s="584"/>
      <c r="C324" s="585"/>
      <c r="D324" s="586"/>
      <c r="E324" s="586"/>
      <c r="F324" s="586"/>
      <c r="G324" s="586"/>
      <c r="H324" s="586"/>
      <c r="I324" s="583"/>
      <c r="J324" s="586"/>
      <c r="K324" s="586"/>
      <c r="L324" s="586"/>
      <c r="M324" s="586"/>
      <c r="N324" s="583"/>
      <c r="O324" s="583"/>
      <c r="P324" s="586"/>
      <c r="Q324" s="586"/>
      <c r="R324" s="586"/>
      <c r="S324" s="583"/>
      <c r="T324" s="583"/>
      <c r="U324" s="587"/>
      <c r="V324" s="587"/>
      <c r="W324" s="587"/>
      <c r="X324" s="586"/>
      <c r="Y324" s="586"/>
    </row>
    <row r="325" spans="1:25" x14ac:dyDescent="0.2">
      <c r="A325" s="583"/>
      <c r="B325" s="584"/>
      <c r="C325" s="585"/>
      <c r="D325" s="586"/>
      <c r="E325" s="586"/>
      <c r="F325" s="586"/>
      <c r="G325" s="586"/>
      <c r="H325" s="586"/>
      <c r="I325" s="583"/>
      <c r="J325" s="586"/>
      <c r="K325" s="586"/>
      <c r="L325" s="586"/>
      <c r="M325" s="586"/>
      <c r="N325" s="583"/>
      <c r="O325" s="583"/>
      <c r="P325" s="586"/>
      <c r="Q325" s="586"/>
      <c r="R325" s="586"/>
      <c r="S325" s="583"/>
      <c r="T325" s="583"/>
      <c r="U325" s="587"/>
      <c r="V325" s="587"/>
      <c r="W325" s="587"/>
      <c r="X325" s="586"/>
      <c r="Y325" s="586"/>
    </row>
    <row r="326" spans="1:25" x14ac:dyDescent="0.2">
      <c r="A326" s="583"/>
      <c r="B326" s="584"/>
      <c r="C326" s="585"/>
      <c r="D326" s="586"/>
      <c r="E326" s="586"/>
      <c r="F326" s="586"/>
      <c r="G326" s="586"/>
      <c r="H326" s="586"/>
      <c r="I326" s="583"/>
      <c r="J326" s="586"/>
      <c r="K326" s="586"/>
      <c r="L326" s="586"/>
      <c r="M326" s="586"/>
      <c r="N326" s="583"/>
      <c r="O326" s="583"/>
      <c r="P326" s="586"/>
      <c r="Q326" s="586"/>
      <c r="R326" s="586"/>
      <c r="S326" s="583"/>
      <c r="T326" s="583"/>
      <c r="U326" s="587"/>
      <c r="V326" s="587"/>
      <c r="W326" s="587"/>
      <c r="X326" s="586"/>
      <c r="Y326" s="586"/>
    </row>
    <row r="327" spans="1:25" x14ac:dyDescent="0.2">
      <c r="A327" s="583"/>
      <c r="B327" s="584"/>
      <c r="C327" s="585"/>
      <c r="D327" s="586"/>
      <c r="E327" s="586"/>
      <c r="F327" s="586"/>
      <c r="G327" s="586"/>
      <c r="H327" s="586"/>
      <c r="I327" s="583"/>
      <c r="J327" s="586"/>
      <c r="K327" s="586"/>
      <c r="L327" s="586"/>
      <c r="M327" s="586"/>
      <c r="N327" s="583"/>
      <c r="O327" s="583"/>
      <c r="P327" s="586"/>
      <c r="Q327" s="586"/>
      <c r="R327" s="586"/>
      <c r="S327" s="583"/>
      <c r="T327" s="583"/>
      <c r="U327" s="587"/>
      <c r="V327" s="587"/>
      <c r="W327" s="587"/>
      <c r="X327" s="586"/>
      <c r="Y327" s="586"/>
    </row>
    <row r="328" spans="1:25" x14ac:dyDescent="0.2">
      <c r="A328" s="583"/>
      <c r="B328" s="584"/>
      <c r="C328" s="585"/>
      <c r="D328" s="586"/>
      <c r="E328" s="586"/>
      <c r="F328" s="586"/>
      <c r="G328" s="586"/>
      <c r="H328" s="586"/>
      <c r="I328" s="583"/>
      <c r="J328" s="586"/>
      <c r="K328" s="586"/>
      <c r="L328" s="586"/>
      <c r="M328" s="586"/>
      <c r="N328" s="583"/>
      <c r="O328" s="583"/>
      <c r="P328" s="586"/>
      <c r="Q328" s="586"/>
      <c r="R328" s="586"/>
      <c r="S328" s="583"/>
      <c r="T328" s="583"/>
      <c r="U328" s="587"/>
      <c r="V328" s="587"/>
      <c r="W328" s="587"/>
      <c r="X328" s="586"/>
      <c r="Y328" s="586"/>
    </row>
    <row r="329" spans="1:25" x14ac:dyDescent="0.2">
      <c r="A329" s="583"/>
      <c r="B329" s="584"/>
      <c r="C329" s="585"/>
      <c r="D329" s="586"/>
      <c r="E329" s="586"/>
      <c r="F329" s="586"/>
      <c r="G329" s="586"/>
      <c r="H329" s="586"/>
      <c r="I329" s="583"/>
      <c r="J329" s="586"/>
      <c r="K329" s="586"/>
      <c r="L329" s="586"/>
      <c r="M329" s="586"/>
      <c r="N329" s="583"/>
      <c r="O329" s="583"/>
      <c r="P329" s="586"/>
      <c r="Q329" s="586"/>
      <c r="R329" s="586"/>
      <c r="S329" s="583"/>
      <c r="T329" s="583"/>
      <c r="U329" s="587"/>
      <c r="V329" s="587"/>
      <c r="W329" s="587"/>
      <c r="X329" s="586"/>
      <c r="Y329" s="586"/>
    </row>
    <row r="330" spans="1:25" x14ac:dyDescent="0.2">
      <c r="A330" s="583"/>
      <c r="B330" s="584"/>
      <c r="C330" s="585"/>
      <c r="D330" s="586"/>
      <c r="E330" s="586"/>
      <c r="F330" s="586"/>
      <c r="G330" s="586"/>
      <c r="H330" s="586"/>
      <c r="I330" s="583"/>
      <c r="J330" s="586"/>
      <c r="K330" s="586"/>
      <c r="L330" s="586"/>
      <c r="M330" s="586"/>
      <c r="N330" s="583"/>
      <c r="O330" s="583"/>
      <c r="P330" s="586"/>
      <c r="Q330" s="586"/>
      <c r="R330" s="586"/>
      <c r="S330" s="583"/>
      <c r="T330" s="583"/>
      <c r="U330" s="587"/>
      <c r="V330" s="587"/>
      <c r="W330" s="587"/>
      <c r="X330" s="586"/>
      <c r="Y330" s="586"/>
    </row>
    <row r="331" spans="1:25" x14ac:dyDescent="0.2">
      <c r="A331" s="583"/>
      <c r="B331" s="584"/>
      <c r="C331" s="585"/>
      <c r="D331" s="586"/>
      <c r="E331" s="586"/>
      <c r="F331" s="586"/>
      <c r="G331" s="586"/>
      <c r="H331" s="586"/>
      <c r="I331" s="583"/>
      <c r="J331" s="586"/>
      <c r="K331" s="586"/>
      <c r="L331" s="586"/>
      <c r="M331" s="586"/>
      <c r="N331" s="583"/>
      <c r="O331" s="583"/>
      <c r="P331" s="586"/>
      <c r="Q331" s="586"/>
      <c r="R331" s="586"/>
      <c r="S331" s="583"/>
      <c r="T331" s="583"/>
      <c r="U331" s="587"/>
      <c r="V331" s="587"/>
      <c r="W331" s="587"/>
      <c r="X331" s="586"/>
      <c r="Y331" s="586"/>
    </row>
    <row r="332" spans="1:25" x14ac:dyDescent="0.2">
      <c r="A332" s="583"/>
      <c r="B332" s="584"/>
      <c r="C332" s="585"/>
      <c r="D332" s="586"/>
      <c r="E332" s="586"/>
      <c r="F332" s="586"/>
      <c r="G332" s="586"/>
      <c r="H332" s="586"/>
      <c r="I332" s="583"/>
      <c r="J332" s="586"/>
      <c r="K332" s="586"/>
      <c r="L332" s="586"/>
      <c r="M332" s="586"/>
      <c r="N332" s="583"/>
      <c r="O332" s="583"/>
      <c r="P332" s="586"/>
      <c r="Q332" s="586"/>
      <c r="R332" s="586"/>
      <c r="S332" s="583"/>
      <c r="T332" s="583"/>
      <c r="U332" s="587"/>
      <c r="V332" s="587"/>
      <c r="W332" s="587"/>
      <c r="X332" s="586"/>
      <c r="Y332" s="586"/>
    </row>
    <row r="333" spans="1:25" x14ac:dyDescent="0.2">
      <c r="A333" s="583"/>
      <c r="B333" s="584"/>
      <c r="C333" s="585"/>
      <c r="D333" s="586"/>
      <c r="E333" s="586"/>
      <c r="F333" s="586"/>
      <c r="G333" s="586"/>
      <c r="H333" s="586"/>
      <c r="I333" s="583"/>
      <c r="J333" s="586"/>
      <c r="K333" s="586"/>
      <c r="L333" s="586"/>
      <c r="M333" s="586"/>
      <c r="N333" s="583"/>
      <c r="O333" s="583"/>
      <c r="P333" s="586"/>
      <c r="Q333" s="586"/>
      <c r="R333" s="586"/>
      <c r="S333" s="583"/>
      <c r="T333" s="583"/>
      <c r="U333" s="587"/>
      <c r="V333" s="587"/>
      <c r="W333" s="587"/>
      <c r="X333" s="586"/>
      <c r="Y333" s="586"/>
    </row>
    <row r="334" spans="1:25" x14ac:dyDescent="0.2">
      <c r="A334" s="583"/>
      <c r="B334" s="584"/>
      <c r="C334" s="585"/>
      <c r="D334" s="586"/>
      <c r="E334" s="586"/>
      <c r="F334" s="586"/>
      <c r="G334" s="586"/>
      <c r="H334" s="586"/>
      <c r="I334" s="583"/>
      <c r="J334" s="586"/>
      <c r="K334" s="586"/>
      <c r="L334" s="586"/>
      <c r="M334" s="586"/>
      <c r="N334" s="583"/>
      <c r="O334" s="583"/>
      <c r="P334" s="586"/>
      <c r="Q334" s="586"/>
      <c r="R334" s="586"/>
      <c r="S334" s="583"/>
      <c r="T334" s="583"/>
      <c r="U334" s="587"/>
      <c r="V334" s="587"/>
      <c r="W334" s="587"/>
      <c r="X334" s="586"/>
      <c r="Y334" s="586"/>
    </row>
    <row r="335" spans="1:25" x14ac:dyDescent="0.2">
      <c r="A335" s="583"/>
      <c r="B335" s="584"/>
      <c r="C335" s="585"/>
      <c r="D335" s="586"/>
      <c r="E335" s="586"/>
      <c r="F335" s="586"/>
      <c r="G335" s="586"/>
      <c r="H335" s="586"/>
      <c r="I335" s="583"/>
      <c r="J335" s="586"/>
      <c r="K335" s="586"/>
      <c r="L335" s="586"/>
      <c r="M335" s="586"/>
      <c r="N335" s="583"/>
      <c r="O335" s="583"/>
      <c r="P335" s="586"/>
      <c r="Q335" s="586"/>
      <c r="R335" s="586"/>
      <c r="S335" s="583"/>
      <c r="T335" s="583"/>
      <c r="U335" s="587"/>
      <c r="V335" s="587"/>
      <c r="W335" s="587"/>
      <c r="X335" s="586"/>
      <c r="Y335" s="586"/>
    </row>
    <row r="336" spans="1:25" x14ac:dyDescent="0.2">
      <c r="A336" s="583"/>
      <c r="B336" s="584"/>
      <c r="C336" s="585"/>
      <c r="D336" s="586"/>
      <c r="E336" s="586"/>
      <c r="F336" s="586"/>
      <c r="G336" s="586"/>
      <c r="H336" s="586"/>
      <c r="I336" s="583"/>
      <c r="J336" s="586"/>
      <c r="K336" s="586"/>
      <c r="L336" s="586"/>
      <c r="M336" s="586"/>
      <c r="N336" s="583"/>
      <c r="O336" s="583"/>
      <c r="P336" s="586"/>
      <c r="Q336" s="586"/>
      <c r="R336" s="586"/>
      <c r="S336" s="583"/>
      <c r="T336" s="583"/>
      <c r="U336" s="587"/>
      <c r="V336" s="587"/>
      <c r="W336" s="587"/>
      <c r="X336" s="586"/>
      <c r="Y336" s="586"/>
    </row>
    <row r="337" spans="1:25" x14ac:dyDescent="0.2">
      <c r="A337" s="583"/>
      <c r="B337" s="584"/>
      <c r="C337" s="585"/>
      <c r="D337" s="586"/>
      <c r="E337" s="586"/>
      <c r="F337" s="586"/>
      <c r="G337" s="586"/>
      <c r="H337" s="586"/>
      <c r="I337" s="583"/>
      <c r="J337" s="586"/>
      <c r="K337" s="586"/>
      <c r="L337" s="586"/>
      <c r="M337" s="586"/>
      <c r="N337" s="583"/>
      <c r="O337" s="583"/>
      <c r="P337" s="586"/>
      <c r="Q337" s="586"/>
      <c r="R337" s="586"/>
      <c r="S337" s="583"/>
      <c r="T337" s="583"/>
      <c r="U337" s="587"/>
      <c r="V337" s="587"/>
      <c r="W337" s="587"/>
      <c r="X337" s="586"/>
      <c r="Y337" s="586"/>
    </row>
    <row r="338" spans="1:25" x14ac:dyDescent="0.2">
      <c r="A338" s="583"/>
      <c r="B338" s="584"/>
      <c r="C338" s="585"/>
      <c r="D338" s="586"/>
      <c r="E338" s="586"/>
      <c r="F338" s="586"/>
      <c r="G338" s="586"/>
      <c r="H338" s="586"/>
      <c r="I338" s="583"/>
      <c r="J338" s="586"/>
      <c r="K338" s="586"/>
      <c r="L338" s="586"/>
      <c r="M338" s="586"/>
      <c r="N338" s="583"/>
      <c r="O338" s="583"/>
      <c r="P338" s="586"/>
      <c r="Q338" s="586"/>
      <c r="R338" s="586"/>
      <c r="S338" s="583"/>
      <c r="T338" s="583"/>
      <c r="U338" s="587"/>
      <c r="V338" s="587"/>
      <c r="W338" s="587"/>
      <c r="X338" s="586"/>
      <c r="Y338" s="586"/>
    </row>
    <row r="339" spans="1:25" x14ac:dyDescent="0.2">
      <c r="A339" s="583"/>
      <c r="B339" s="584"/>
      <c r="C339" s="585"/>
      <c r="D339" s="586"/>
      <c r="E339" s="586"/>
      <c r="F339" s="586"/>
      <c r="G339" s="586"/>
      <c r="H339" s="586"/>
      <c r="I339" s="583"/>
      <c r="J339" s="586"/>
      <c r="K339" s="586"/>
      <c r="L339" s="586"/>
      <c r="M339" s="586"/>
      <c r="N339" s="583"/>
      <c r="O339" s="583"/>
      <c r="P339" s="586"/>
      <c r="Q339" s="586"/>
      <c r="R339" s="586"/>
      <c r="S339" s="583"/>
      <c r="T339" s="583"/>
      <c r="U339" s="587"/>
      <c r="V339" s="587"/>
      <c r="W339" s="587"/>
      <c r="X339" s="586"/>
      <c r="Y339" s="586"/>
    </row>
    <row r="340" spans="1:25" x14ac:dyDescent="0.2">
      <c r="A340" s="583"/>
      <c r="B340" s="584"/>
      <c r="C340" s="585"/>
      <c r="D340" s="586"/>
      <c r="E340" s="586"/>
      <c r="F340" s="586"/>
      <c r="G340" s="586"/>
      <c r="H340" s="586"/>
      <c r="I340" s="583"/>
      <c r="J340" s="586"/>
      <c r="K340" s="586"/>
      <c r="L340" s="586"/>
      <c r="M340" s="586"/>
      <c r="N340" s="583"/>
      <c r="O340" s="583"/>
      <c r="P340" s="586"/>
      <c r="Q340" s="586"/>
      <c r="R340" s="586"/>
      <c r="S340" s="583"/>
      <c r="T340" s="583"/>
      <c r="U340" s="587"/>
      <c r="V340" s="587"/>
      <c r="W340" s="587"/>
      <c r="X340" s="586"/>
      <c r="Y340" s="586"/>
    </row>
    <row r="341" spans="1:25" x14ac:dyDescent="0.2">
      <c r="A341" s="583"/>
      <c r="B341" s="584"/>
      <c r="C341" s="585"/>
      <c r="D341" s="586"/>
      <c r="E341" s="586"/>
      <c r="F341" s="586"/>
      <c r="G341" s="586"/>
      <c r="H341" s="586"/>
      <c r="I341" s="583"/>
      <c r="J341" s="586"/>
      <c r="K341" s="586"/>
      <c r="L341" s="586"/>
      <c r="M341" s="586"/>
      <c r="N341" s="583"/>
      <c r="O341" s="583"/>
      <c r="P341" s="586"/>
      <c r="Q341" s="586"/>
      <c r="R341" s="586"/>
      <c r="S341" s="583"/>
      <c r="T341" s="583"/>
      <c r="U341" s="587"/>
      <c r="V341" s="587"/>
      <c r="W341" s="587"/>
      <c r="X341" s="586"/>
      <c r="Y341" s="586"/>
    </row>
    <row r="342" spans="1:25" x14ac:dyDescent="0.2">
      <c r="A342" s="583"/>
      <c r="B342" s="584"/>
      <c r="C342" s="585"/>
      <c r="D342" s="586"/>
      <c r="E342" s="586"/>
      <c r="F342" s="586"/>
      <c r="G342" s="586"/>
      <c r="H342" s="586"/>
      <c r="I342" s="583"/>
      <c r="J342" s="586"/>
      <c r="K342" s="586"/>
      <c r="L342" s="586"/>
      <c r="M342" s="586"/>
      <c r="N342" s="583"/>
      <c r="O342" s="583"/>
      <c r="P342" s="586"/>
      <c r="Q342" s="586"/>
      <c r="R342" s="586"/>
      <c r="S342" s="583"/>
      <c r="T342" s="583"/>
      <c r="U342" s="587"/>
      <c r="V342" s="587"/>
      <c r="W342" s="587"/>
      <c r="X342" s="586"/>
      <c r="Y342" s="586"/>
    </row>
    <row r="343" spans="1:25" x14ac:dyDescent="0.2">
      <c r="A343" s="583"/>
      <c r="B343" s="584"/>
      <c r="C343" s="585"/>
      <c r="D343" s="586"/>
      <c r="E343" s="586"/>
      <c r="F343" s="586"/>
      <c r="G343" s="586"/>
      <c r="H343" s="586"/>
      <c r="I343" s="583"/>
      <c r="J343" s="586"/>
      <c r="K343" s="586"/>
      <c r="L343" s="586"/>
      <c r="M343" s="586"/>
      <c r="N343" s="583"/>
      <c r="O343" s="583"/>
      <c r="P343" s="586"/>
      <c r="Q343" s="586"/>
      <c r="R343" s="586"/>
      <c r="S343" s="583"/>
      <c r="T343" s="583"/>
      <c r="U343" s="587"/>
      <c r="V343" s="587"/>
      <c r="W343" s="587"/>
      <c r="X343" s="586"/>
      <c r="Y343" s="586"/>
    </row>
    <row r="344" spans="1:25" x14ac:dyDescent="0.2">
      <c r="A344" s="583"/>
      <c r="B344" s="584"/>
      <c r="C344" s="585"/>
      <c r="D344" s="586"/>
      <c r="E344" s="586"/>
      <c r="F344" s="586"/>
      <c r="G344" s="586"/>
      <c r="H344" s="586"/>
      <c r="I344" s="583"/>
      <c r="J344" s="586"/>
      <c r="K344" s="586"/>
      <c r="L344" s="586"/>
      <c r="M344" s="586"/>
      <c r="N344" s="583"/>
      <c r="O344" s="583"/>
      <c r="P344" s="586"/>
      <c r="Q344" s="586"/>
      <c r="R344" s="586"/>
      <c r="S344" s="583"/>
      <c r="T344" s="583"/>
      <c r="U344" s="587"/>
      <c r="V344" s="587"/>
      <c r="W344" s="587"/>
      <c r="X344" s="586"/>
      <c r="Y344" s="586"/>
    </row>
    <row r="345" spans="1:25" x14ac:dyDescent="0.2">
      <c r="A345" s="583"/>
      <c r="B345" s="584"/>
      <c r="C345" s="585"/>
      <c r="D345" s="586"/>
      <c r="E345" s="586"/>
      <c r="F345" s="586"/>
      <c r="G345" s="586"/>
      <c r="H345" s="586"/>
      <c r="I345" s="583"/>
      <c r="J345" s="586"/>
      <c r="K345" s="586"/>
      <c r="L345" s="586"/>
      <c r="M345" s="586"/>
      <c r="N345" s="583"/>
      <c r="O345" s="583"/>
      <c r="P345" s="586"/>
      <c r="Q345" s="586"/>
      <c r="R345" s="586"/>
      <c r="S345" s="583"/>
      <c r="T345" s="583"/>
      <c r="U345" s="587"/>
      <c r="V345" s="587"/>
      <c r="W345" s="587"/>
      <c r="X345" s="586"/>
      <c r="Y345" s="586"/>
    </row>
    <row r="346" spans="1:25" x14ac:dyDescent="0.2">
      <c r="A346" s="583"/>
      <c r="B346" s="584"/>
      <c r="C346" s="585"/>
      <c r="D346" s="586"/>
      <c r="E346" s="586"/>
      <c r="F346" s="586"/>
      <c r="G346" s="586"/>
      <c r="H346" s="586"/>
      <c r="I346" s="583"/>
      <c r="J346" s="586"/>
      <c r="K346" s="586"/>
      <c r="L346" s="586"/>
      <c r="M346" s="586"/>
      <c r="N346" s="583"/>
      <c r="O346" s="583"/>
      <c r="P346" s="586"/>
      <c r="Q346" s="586"/>
      <c r="R346" s="586"/>
      <c r="S346" s="583"/>
      <c r="T346" s="583"/>
      <c r="U346" s="587"/>
      <c r="V346" s="587"/>
      <c r="W346" s="587"/>
      <c r="X346" s="586"/>
      <c r="Y346" s="586"/>
    </row>
    <row r="347" spans="1:25" x14ac:dyDescent="0.2">
      <c r="A347" s="583"/>
      <c r="B347" s="584"/>
      <c r="C347" s="585"/>
      <c r="D347" s="586"/>
      <c r="E347" s="586"/>
      <c r="F347" s="586"/>
      <c r="G347" s="586"/>
      <c r="H347" s="586"/>
      <c r="I347" s="583"/>
      <c r="J347" s="586"/>
      <c r="K347" s="586"/>
      <c r="L347" s="586"/>
      <c r="M347" s="586"/>
      <c r="N347" s="583"/>
      <c r="O347" s="583"/>
      <c r="P347" s="586"/>
      <c r="Q347" s="586"/>
      <c r="R347" s="586"/>
      <c r="S347" s="583"/>
      <c r="T347" s="583"/>
      <c r="U347" s="587"/>
      <c r="V347" s="587"/>
      <c r="W347" s="587"/>
      <c r="X347" s="586"/>
      <c r="Y347" s="586"/>
    </row>
    <row r="348" spans="1:25" x14ac:dyDescent="0.2">
      <c r="A348" s="583"/>
      <c r="B348" s="584"/>
      <c r="C348" s="585"/>
      <c r="D348" s="586"/>
      <c r="E348" s="586"/>
      <c r="F348" s="586"/>
      <c r="G348" s="586"/>
      <c r="H348" s="586"/>
      <c r="I348" s="583"/>
      <c r="J348" s="586"/>
      <c r="K348" s="586"/>
      <c r="L348" s="586"/>
      <c r="M348" s="586"/>
      <c r="N348" s="583"/>
      <c r="O348" s="583"/>
      <c r="P348" s="586"/>
      <c r="Q348" s="586"/>
      <c r="R348" s="586"/>
      <c r="S348" s="583"/>
      <c r="T348" s="583"/>
      <c r="U348" s="587"/>
      <c r="V348" s="587"/>
      <c r="W348" s="587"/>
      <c r="X348" s="586"/>
      <c r="Y348" s="586"/>
    </row>
    <row r="349" spans="1:25" x14ac:dyDescent="0.2">
      <c r="A349" s="583"/>
      <c r="B349" s="584"/>
      <c r="C349" s="585"/>
      <c r="D349" s="586"/>
      <c r="E349" s="586"/>
      <c r="F349" s="586"/>
      <c r="G349" s="586"/>
      <c r="H349" s="586"/>
      <c r="I349" s="583"/>
      <c r="J349" s="586"/>
      <c r="K349" s="586"/>
      <c r="L349" s="586"/>
      <c r="M349" s="586"/>
      <c r="N349" s="583"/>
      <c r="O349" s="583"/>
      <c r="P349" s="586"/>
      <c r="Q349" s="586"/>
      <c r="R349" s="586"/>
      <c r="S349" s="583"/>
      <c r="T349" s="583"/>
      <c r="U349" s="587"/>
      <c r="V349" s="587"/>
      <c r="W349" s="587"/>
      <c r="X349" s="586"/>
      <c r="Y349" s="586"/>
    </row>
    <row r="350" spans="1:25" x14ac:dyDescent="0.2">
      <c r="A350" s="583"/>
      <c r="B350" s="584"/>
      <c r="C350" s="585"/>
      <c r="D350" s="586"/>
      <c r="E350" s="586"/>
      <c r="F350" s="586"/>
      <c r="G350" s="586"/>
      <c r="H350" s="586"/>
      <c r="I350" s="583"/>
      <c r="J350" s="586"/>
      <c r="K350" s="586"/>
      <c r="L350" s="586"/>
      <c r="M350" s="586"/>
      <c r="N350" s="583"/>
      <c r="O350" s="583"/>
      <c r="P350" s="586"/>
      <c r="Q350" s="586"/>
      <c r="R350" s="586"/>
      <c r="S350" s="583"/>
      <c r="T350" s="583"/>
      <c r="U350" s="587"/>
      <c r="V350" s="587"/>
      <c r="W350" s="587"/>
      <c r="X350" s="586"/>
      <c r="Y350" s="586"/>
    </row>
    <row r="351" spans="1:25" x14ac:dyDescent="0.2">
      <c r="A351" s="583"/>
      <c r="B351" s="584"/>
      <c r="C351" s="585"/>
      <c r="D351" s="586"/>
      <c r="E351" s="586"/>
      <c r="F351" s="586"/>
      <c r="G351" s="586"/>
      <c r="H351" s="586"/>
      <c r="I351" s="583"/>
      <c r="J351" s="586"/>
      <c r="K351" s="586"/>
      <c r="L351" s="586"/>
      <c r="M351" s="586"/>
      <c r="N351" s="583"/>
      <c r="O351" s="583"/>
      <c r="P351" s="586"/>
      <c r="Q351" s="586"/>
      <c r="R351" s="586"/>
      <c r="S351" s="583"/>
      <c r="T351" s="583"/>
      <c r="U351" s="587"/>
      <c r="V351" s="587"/>
      <c r="W351" s="587"/>
      <c r="X351" s="586"/>
      <c r="Y351" s="586"/>
    </row>
    <row r="352" spans="1:25" x14ac:dyDescent="0.2">
      <c r="A352" s="583"/>
      <c r="B352" s="584"/>
      <c r="C352" s="585"/>
      <c r="D352" s="586"/>
      <c r="E352" s="586"/>
      <c r="F352" s="586"/>
      <c r="G352" s="586"/>
      <c r="H352" s="586"/>
      <c r="I352" s="583"/>
      <c r="J352" s="586"/>
      <c r="K352" s="586"/>
      <c r="L352" s="586"/>
      <c r="M352" s="586"/>
      <c r="N352" s="583"/>
      <c r="O352" s="583"/>
      <c r="P352" s="586"/>
      <c r="Q352" s="586"/>
      <c r="R352" s="586"/>
      <c r="S352" s="583"/>
      <c r="T352" s="583"/>
      <c r="U352" s="587"/>
      <c r="V352" s="587"/>
      <c r="W352" s="587"/>
      <c r="X352" s="586"/>
      <c r="Y352" s="586"/>
    </row>
    <row r="353" spans="1:25" x14ac:dyDescent="0.2">
      <c r="A353" s="583"/>
      <c r="B353" s="584"/>
      <c r="C353" s="585"/>
      <c r="D353" s="586"/>
      <c r="E353" s="586"/>
      <c r="F353" s="586"/>
      <c r="G353" s="586"/>
      <c r="H353" s="586"/>
      <c r="I353" s="583"/>
      <c r="J353" s="586"/>
      <c r="K353" s="586"/>
      <c r="L353" s="586"/>
      <c r="M353" s="586"/>
      <c r="N353" s="583"/>
      <c r="O353" s="583"/>
      <c r="P353" s="586"/>
      <c r="Q353" s="586"/>
      <c r="R353" s="586"/>
      <c r="S353" s="583"/>
      <c r="T353" s="583"/>
      <c r="U353" s="587"/>
      <c r="V353" s="587"/>
      <c r="W353" s="587"/>
      <c r="X353" s="586"/>
      <c r="Y353" s="586"/>
    </row>
    <row r="354" spans="1:25" x14ac:dyDescent="0.2">
      <c r="A354" s="583"/>
      <c r="B354" s="584"/>
      <c r="C354" s="585"/>
      <c r="D354" s="586"/>
      <c r="E354" s="586"/>
      <c r="F354" s="586"/>
      <c r="G354" s="586"/>
      <c r="H354" s="586"/>
      <c r="I354" s="583"/>
      <c r="J354" s="586"/>
      <c r="K354" s="586"/>
      <c r="L354" s="586"/>
      <c r="M354" s="586"/>
      <c r="N354" s="583"/>
      <c r="O354" s="583"/>
      <c r="P354" s="586"/>
      <c r="Q354" s="586"/>
      <c r="R354" s="586"/>
      <c r="S354" s="583"/>
      <c r="T354" s="583"/>
      <c r="U354" s="587"/>
      <c r="V354" s="587"/>
      <c r="W354" s="587"/>
      <c r="X354" s="586"/>
      <c r="Y354" s="586"/>
    </row>
    <row r="355" spans="1:25" x14ac:dyDescent="0.2">
      <c r="A355" s="583"/>
      <c r="B355" s="584"/>
      <c r="C355" s="585"/>
      <c r="D355" s="586"/>
      <c r="E355" s="586"/>
      <c r="F355" s="586"/>
      <c r="G355" s="586"/>
      <c r="H355" s="586"/>
      <c r="I355" s="583"/>
      <c r="J355" s="586"/>
      <c r="K355" s="586"/>
      <c r="L355" s="586"/>
      <c r="M355" s="586"/>
      <c r="N355" s="583"/>
      <c r="O355" s="583"/>
      <c r="P355" s="586"/>
      <c r="Q355" s="586"/>
      <c r="R355" s="586"/>
      <c r="S355" s="583"/>
      <c r="T355" s="583"/>
      <c r="U355" s="587"/>
      <c r="V355" s="587"/>
      <c r="W355" s="587"/>
      <c r="X355" s="586"/>
      <c r="Y355" s="586"/>
    </row>
    <row r="356" spans="1:25" x14ac:dyDescent="0.2">
      <c r="A356" s="583"/>
      <c r="B356" s="584"/>
      <c r="C356" s="585"/>
      <c r="D356" s="586"/>
      <c r="E356" s="586"/>
      <c r="F356" s="586"/>
      <c r="G356" s="586"/>
      <c r="H356" s="586"/>
      <c r="I356" s="583"/>
      <c r="J356" s="586"/>
      <c r="K356" s="586"/>
      <c r="L356" s="586"/>
      <c r="M356" s="586"/>
      <c r="N356" s="583"/>
      <c r="O356" s="583"/>
      <c r="P356" s="586"/>
      <c r="Q356" s="586"/>
      <c r="R356" s="586"/>
      <c r="S356" s="583"/>
      <c r="T356" s="583"/>
      <c r="U356" s="587"/>
      <c r="V356" s="587"/>
      <c r="W356" s="587"/>
      <c r="X356" s="586"/>
      <c r="Y356" s="586"/>
    </row>
    <row r="357" spans="1:25" x14ac:dyDescent="0.2">
      <c r="A357" s="583"/>
      <c r="B357" s="584"/>
      <c r="C357" s="585"/>
      <c r="D357" s="586"/>
      <c r="E357" s="586"/>
      <c r="F357" s="586"/>
      <c r="G357" s="586"/>
      <c r="H357" s="586"/>
      <c r="I357" s="583"/>
      <c r="J357" s="586"/>
      <c r="K357" s="586"/>
      <c r="L357" s="586"/>
      <c r="M357" s="586"/>
      <c r="N357" s="583"/>
      <c r="O357" s="583"/>
      <c r="P357" s="586"/>
      <c r="Q357" s="586"/>
      <c r="R357" s="586"/>
      <c r="S357" s="583"/>
      <c r="T357" s="583"/>
      <c r="U357" s="587"/>
      <c r="V357" s="587"/>
      <c r="W357" s="587"/>
      <c r="X357" s="586"/>
      <c r="Y357" s="586"/>
    </row>
    <row r="358" spans="1:25" x14ac:dyDescent="0.2">
      <c r="A358" s="583"/>
      <c r="B358" s="584"/>
      <c r="C358" s="585"/>
      <c r="D358" s="586"/>
      <c r="E358" s="586"/>
      <c r="F358" s="586"/>
      <c r="G358" s="586"/>
      <c r="H358" s="586"/>
      <c r="I358" s="583"/>
      <c r="J358" s="586"/>
      <c r="K358" s="586"/>
      <c r="L358" s="586"/>
      <c r="M358" s="586"/>
      <c r="N358" s="583"/>
      <c r="O358" s="583"/>
      <c r="P358" s="586"/>
      <c r="Q358" s="586"/>
      <c r="R358" s="586"/>
      <c r="S358" s="583"/>
      <c r="T358" s="583"/>
      <c r="U358" s="587"/>
      <c r="V358" s="587"/>
      <c r="W358" s="587"/>
      <c r="X358" s="586"/>
      <c r="Y358" s="586"/>
    </row>
    <row r="359" spans="1:25" x14ac:dyDescent="0.2">
      <c r="A359" s="583"/>
      <c r="B359" s="584"/>
      <c r="C359" s="585"/>
      <c r="D359" s="586"/>
      <c r="E359" s="586"/>
      <c r="F359" s="586"/>
      <c r="G359" s="586"/>
      <c r="H359" s="586"/>
      <c r="I359" s="583"/>
      <c r="J359" s="586"/>
      <c r="K359" s="586"/>
      <c r="L359" s="586"/>
      <c r="M359" s="586"/>
      <c r="N359" s="583"/>
      <c r="O359" s="583"/>
      <c r="P359" s="586"/>
      <c r="Q359" s="586"/>
      <c r="R359" s="586"/>
      <c r="S359" s="583"/>
      <c r="T359" s="583"/>
      <c r="U359" s="587"/>
      <c r="V359" s="587"/>
      <c r="W359" s="587"/>
      <c r="X359" s="586"/>
      <c r="Y359" s="586"/>
    </row>
    <row r="360" spans="1:25" x14ac:dyDescent="0.2">
      <c r="A360" s="583"/>
      <c r="B360" s="584"/>
      <c r="C360" s="585"/>
      <c r="D360" s="586"/>
      <c r="E360" s="586"/>
      <c r="F360" s="586"/>
      <c r="G360" s="586"/>
      <c r="H360" s="586"/>
      <c r="I360" s="583"/>
      <c r="J360" s="586"/>
      <c r="K360" s="586"/>
      <c r="L360" s="586"/>
      <c r="M360" s="586"/>
      <c r="N360" s="583"/>
      <c r="O360" s="583"/>
      <c r="P360" s="586"/>
      <c r="Q360" s="586"/>
      <c r="R360" s="586"/>
      <c r="S360" s="583"/>
      <c r="T360" s="583"/>
      <c r="U360" s="587"/>
      <c r="V360" s="587"/>
      <c r="W360" s="587"/>
      <c r="X360" s="586"/>
      <c r="Y360" s="586"/>
    </row>
    <row r="361" spans="1:25" x14ac:dyDescent="0.2">
      <c r="A361" s="583"/>
      <c r="B361" s="584"/>
      <c r="C361" s="585"/>
      <c r="D361" s="586"/>
      <c r="E361" s="586"/>
      <c r="F361" s="586"/>
      <c r="G361" s="586"/>
      <c r="H361" s="586"/>
      <c r="I361" s="583"/>
      <c r="J361" s="586"/>
      <c r="K361" s="586"/>
      <c r="L361" s="586"/>
      <c r="M361" s="586"/>
      <c r="N361" s="583"/>
      <c r="O361" s="583"/>
      <c r="P361" s="586"/>
      <c r="Q361" s="586"/>
      <c r="R361" s="586"/>
      <c r="S361" s="583"/>
      <c r="T361" s="583"/>
      <c r="U361" s="587"/>
      <c r="V361" s="587"/>
      <c r="W361" s="587"/>
      <c r="X361" s="586"/>
      <c r="Y361" s="586"/>
    </row>
    <row r="362" spans="1:25" x14ac:dyDescent="0.2">
      <c r="A362" s="583"/>
      <c r="B362" s="584"/>
      <c r="C362" s="585"/>
      <c r="D362" s="586"/>
      <c r="E362" s="586"/>
      <c r="F362" s="586"/>
      <c r="G362" s="586"/>
      <c r="H362" s="586"/>
      <c r="I362" s="583"/>
      <c r="J362" s="586"/>
      <c r="K362" s="586"/>
      <c r="L362" s="586"/>
      <c r="M362" s="586"/>
      <c r="N362" s="583"/>
      <c r="O362" s="583"/>
      <c r="P362" s="586"/>
      <c r="Q362" s="586"/>
      <c r="R362" s="586"/>
      <c r="S362" s="583"/>
      <c r="T362" s="583"/>
      <c r="U362" s="587"/>
      <c r="V362" s="587"/>
      <c r="W362" s="587"/>
      <c r="X362" s="586"/>
      <c r="Y362" s="586"/>
    </row>
    <row r="363" spans="1:25" x14ac:dyDescent="0.2">
      <c r="A363" s="583"/>
      <c r="B363" s="584"/>
      <c r="C363" s="585"/>
      <c r="D363" s="586"/>
      <c r="E363" s="586"/>
      <c r="F363" s="586"/>
      <c r="G363" s="586"/>
      <c r="H363" s="586"/>
      <c r="I363" s="583"/>
      <c r="J363" s="586"/>
      <c r="K363" s="586"/>
      <c r="L363" s="586"/>
      <c r="M363" s="586"/>
      <c r="N363" s="583"/>
      <c r="O363" s="583"/>
      <c r="P363" s="586"/>
      <c r="Q363" s="586"/>
      <c r="R363" s="586"/>
      <c r="S363" s="583"/>
      <c r="T363" s="583"/>
      <c r="U363" s="587"/>
      <c r="V363" s="587"/>
      <c r="W363" s="587"/>
      <c r="X363" s="586"/>
      <c r="Y363" s="586"/>
    </row>
    <row r="364" spans="1:25" x14ac:dyDescent="0.2">
      <c r="A364" s="583"/>
      <c r="B364" s="584"/>
      <c r="C364" s="585"/>
      <c r="D364" s="586"/>
      <c r="E364" s="586"/>
      <c r="F364" s="586"/>
      <c r="G364" s="586"/>
      <c r="H364" s="586"/>
      <c r="I364" s="583"/>
      <c r="J364" s="586"/>
      <c r="K364" s="586"/>
      <c r="L364" s="586"/>
      <c r="M364" s="586"/>
      <c r="N364" s="583"/>
      <c r="O364" s="583"/>
      <c r="P364" s="586"/>
      <c r="Q364" s="586"/>
      <c r="R364" s="586"/>
      <c r="S364" s="583"/>
      <c r="T364" s="583"/>
      <c r="U364" s="587"/>
      <c r="V364" s="587"/>
      <c r="W364" s="587"/>
      <c r="X364" s="586"/>
      <c r="Y364" s="586"/>
    </row>
    <row r="365" spans="1:25" x14ac:dyDescent="0.2">
      <c r="A365" s="583"/>
      <c r="B365" s="584"/>
      <c r="C365" s="585"/>
      <c r="D365" s="586"/>
      <c r="E365" s="586"/>
      <c r="F365" s="586"/>
      <c r="G365" s="586"/>
      <c r="H365" s="586"/>
      <c r="I365" s="583"/>
      <c r="J365" s="586"/>
      <c r="K365" s="586"/>
      <c r="L365" s="586"/>
      <c r="M365" s="586"/>
      <c r="N365" s="583"/>
      <c r="O365" s="583"/>
      <c r="P365" s="586"/>
      <c r="Q365" s="586"/>
      <c r="R365" s="586"/>
      <c r="S365" s="583"/>
      <c r="T365" s="583"/>
      <c r="U365" s="587"/>
      <c r="V365" s="587"/>
      <c r="W365" s="587"/>
      <c r="X365" s="586"/>
      <c r="Y365" s="586"/>
    </row>
    <row r="366" spans="1:25" x14ac:dyDescent="0.2">
      <c r="A366" s="583"/>
      <c r="B366" s="584"/>
      <c r="C366" s="585"/>
      <c r="D366" s="586"/>
      <c r="E366" s="586"/>
      <c r="F366" s="586"/>
      <c r="G366" s="586"/>
      <c r="H366" s="586"/>
      <c r="I366" s="583"/>
      <c r="J366" s="586"/>
      <c r="K366" s="586"/>
      <c r="L366" s="586"/>
      <c r="M366" s="586"/>
      <c r="N366" s="583"/>
      <c r="O366" s="583"/>
      <c r="P366" s="586"/>
      <c r="Q366" s="586"/>
      <c r="R366" s="586"/>
      <c r="S366" s="583"/>
      <c r="T366" s="583"/>
      <c r="U366" s="587"/>
      <c r="V366" s="587"/>
      <c r="W366" s="587"/>
      <c r="X366" s="586"/>
      <c r="Y366" s="586"/>
    </row>
    <row r="367" spans="1:25" x14ac:dyDescent="0.2">
      <c r="A367" s="583"/>
      <c r="B367" s="584"/>
      <c r="C367" s="585"/>
      <c r="D367" s="586"/>
      <c r="E367" s="586"/>
      <c r="F367" s="586"/>
      <c r="G367" s="586"/>
      <c r="H367" s="586"/>
      <c r="I367" s="583"/>
      <c r="J367" s="586"/>
      <c r="K367" s="586"/>
      <c r="L367" s="586"/>
      <c r="M367" s="586"/>
      <c r="N367" s="583"/>
      <c r="O367" s="583"/>
      <c r="P367" s="586"/>
      <c r="Q367" s="586"/>
      <c r="R367" s="586"/>
      <c r="S367" s="583"/>
      <c r="T367" s="583"/>
      <c r="U367" s="587"/>
      <c r="V367" s="587"/>
      <c r="W367" s="587"/>
      <c r="X367" s="586"/>
      <c r="Y367" s="586"/>
    </row>
    <row r="368" spans="1:25" x14ac:dyDescent="0.2">
      <c r="A368" s="583"/>
      <c r="B368" s="584"/>
      <c r="C368" s="585"/>
      <c r="D368" s="586"/>
      <c r="E368" s="586"/>
      <c r="F368" s="586"/>
      <c r="G368" s="586"/>
      <c r="H368" s="586"/>
      <c r="I368" s="583"/>
      <c r="J368" s="586"/>
      <c r="K368" s="586"/>
      <c r="L368" s="586"/>
      <c r="M368" s="586"/>
      <c r="N368" s="583"/>
      <c r="O368" s="583"/>
      <c r="P368" s="586"/>
      <c r="Q368" s="586"/>
      <c r="R368" s="586"/>
      <c r="S368" s="583"/>
      <c r="T368" s="583"/>
      <c r="U368" s="587"/>
      <c r="V368" s="587"/>
      <c r="W368" s="587"/>
      <c r="X368" s="586"/>
      <c r="Y368" s="586"/>
    </row>
    <row r="369" spans="1:25" x14ac:dyDescent="0.2">
      <c r="A369" s="583"/>
      <c r="B369" s="584"/>
      <c r="C369" s="585"/>
      <c r="D369" s="586"/>
      <c r="E369" s="586"/>
      <c r="F369" s="586"/>
      <c r="G369" s="586"/>
      <c r="H369" s="586"/>
      <c r="I369" s="583"/>
      <c r="J369" s="586"/>
      <c r="K369" s="586"/>
      <c r="L369" s="586"/>
      <c r="M369" s="586"/>
      <c r="N369" s="583"/>
      <c r="O369" s="583"/>
      <c r="P369" s="586"/>
      <c r="Q369" s="586"/>
      <c r="R369" s="586"/>
      <c r="S369" s="583"/>
      <c r="T369" s="583"/>
      <c r="U369" s="587"/>
      <c r="V369" s="587"/>
      <c r="W369" s="587"/>
      <c r="X369" s="586"/>
      <c r="Y369" s="586"/>
    </row>
    <row r="370" spans="1:25" x14ac:dyDescent="0.2">
      <c r="A370" s="583"/>
      <c r="B370" s="584"/>
      <c r="C370" s="585"/>
      <c r="D370" s="586"/>
      <c r="E370" s="586"/>
      <c r="F370" s="586"/>
      <c r="G370" s="586"/>
      <c r="H370" s="586"/>
      <c r="I370" s="583"/>
      <c r="J370" s="586"/>
      <c r="K370" s="586"/>
      <c r="L370" s="586"/>
      <c r="M370" s="586"/>
      <c r="N370" s="583"/>
      <c r="O370" s="583"/>
      <c r="P370" s="586"/>
      <c r="Q370" s="586"/>
      <c r="R370" s="586"/>
      <c r="S370" s="583"/>
      <c r="T370" s="583"/>
      <c r="U370" s="587"/>
      <c r="V370" s="587"/>
      <c r="W370" s="587"/>
      <c r="X370" s="586"/>
      <c r="Y370" s="586"/>
    </row>
    <row r="371" spans="1:25" x14ac:dyDescent="0.2">
      <c r="A371" s="583"/>
      <c r="B371" s="584"/>
      <c r="C371" s="585"/>
      <c r="D371" s="586"/>
      <c r="E371" s="586"/>
      <c r="F371" s="586"/>
      <c r="G371" s="586"/>
      <c r="H371" s="586"/>
      <c r="I371" s="583"/>
      <c r="J371" s="586"/>
      <c r="K371" s="586"/>
      <c r="L371" s="586"/>
      <c r="M371" s="586"/>
      <c r="N371" s="583"/>
      <c r="O371" s="583"/>
      <c r="P371" s="586"/>
      <c r="Q371" s="586"/>
      <c r="R371" s="586"/>
      <c r="S371" s="583"/>
      <c r="T371" s="583"/>
      <c r="U371" s="587"/>
      <c r="V371" s="587"/>
      <c r="W371" s="587"/>
      <c r="X371" s="586"/>
      <c r="Y371" s="586"/>
    </row>
    <row r="372" spans="1:25" x14ac:dyDescent="0.2">
      <c r="A372" s="583"/>
      <c r="B372" s="584"/>
      <c r="C372" s="585"/>
      <c r="D372" s="586"/>
      <c r="E372" s="586"/>
      <c r="F372" s="586"/>
      <c r="G372" s="586"/>
      <c r="H372" s="586"/>
      <c r="I372" s="583"/>
      <c r="J372" s="586"/>
      <c r="K372" s="586"/>
      <c r="L372" s="586"/>
      <c r="M372" s="586"/>
      <c r="N372" s="583"/>
      <c r="O372" s="583"/>
      <c r="P372" s="586"/>
      <c r="Q372" s="586"/>
      <c r="R372" s="586"/>
      <c r="S372" s="583"/>
      <c r="T372" s="583"/>
      <c r="U372" s="587"/>
      <c r="V372" s="587"/>
      <c r="W372" s="587"/>
      <c r="X372" s="586"/>
      <c r="Y372" s="586"/>
    </row>
    <row r="373" spans="1:25" x14ac:dyDescent="0.2">
      <c r="A373" s="583"/>
      <c r="B373" s="584"/>
      <c r="C373" s="585"/>
      <c r="D373" s="586"/>
      <c r="E373" s="586"/>
      <c r="F373" s="586"/>
      <c r="G373" s="586"/>
      <c r="H373" s="586"/>
      <c r="I373" s="583"/>
      <c r="J373" s="586"/>
      <c r="K373" s="586"/>
      <c r="L373" s="586"/>
      <c r="M373" s="586"/>
      <c r="N373" s="583"/>
      <c r="O373" s="583"/>
      <c r="P373" s="586"/>
      <c r="Q373" s="586"/>
      <c r="R373" s="586"/>
      <c r="S373" s="583"/>
      <c r="T373" s="583"/>
      <c r="U373" s="587"/>
      <c r="V373" s="587"/>
      <c r="W373" s="587"/>
      <c r="X373" s="586"/>
      <c r="Y373" s="586"/>
    </row>
    <row r="374" spans="1:25" x14ac:dyDescent="0.2">
      <c r="A374" s="583"/>
      <c r="B374" s="584"/>
      <c r="C374" s="585"/>
      <c r="D374" s="586"/>
      <c r="E374" s="586"/>
      <c r="F374" s="586"/>
      <c r="G374" s="586"/>
      <c r="H374" s="586"/>
      <c r="I374" s="583"/>
      <c r="J374" s="586"/>
      <c r="K374" s="586"/>
      <c r="L374" s="586"/>
      <c r="M374" s="586"/>
      <c r="N374" s="583"/>
      <c r="O374" s="583"/>
      <c r="P374" s="586"/>
      <c r="Q374" s="586"/>
      <c r="R374" s="586"/>
      <c r="S374" s="583"/>
      <c r="T374" s="583"/>
      <c r="U374" s="587"/>
      <c r="V374" s="587"/>
      <c r="W374" s="587"/>
      <c r="X374" s="586"/>
      <c r="Y374" s="586"/>
    </row>
    <row r="375" spans="1:25" x14ac:dyDescent="0.2">
      <c r="A375" s="583"/>
      <c r="B375" s="584"/>
      <c r="C375" s="585"/>
      <c r="D375" s="586"/>
      <c r="E375" s="586"/>
      <c r="F375" s="586"/>
      <c r="G375" s="586"/>
      <c r="H375" s="586"/>
      <c r="I375" s="583"/>
      <c r="J375" s="586"/>
      <c r="K375" s="586"/>
      <c r="L375" s="586"/>
      <c r="M375" s="586"/>
      <c r="N375" s="583"/>
      <c r="O375" s="583"/>
      <c r="P375" s="586"/>
      <c r="Q375" s="586"/>
      <c r="R375" s="586"/>
      <c r="S375" s="583"/>
      <c r="T375" s="583"/>
      <c r="U375" s="587"/>
      <c r="V375" s="587"/>
      <c r="W375" s="587"/>
      <c r="X375" s="586"/>
      <c r="Y375" s="586"/>
    </row>
    <row r="376" spans="1:25" x14ac:dyDescent="0.2">
      <c r="A376" s="583"/>
      <c r="B376" s="584"/>
      <c r="C376" s="585"/>
      <c r="D376" s="586"/>
      <c r="E376" s="586"/>
      <c r="F376" s="586"/>
      <c r="G376" s="586"/>
      <c r="H376" s="586"/>
      <c r="I376" s="583"/>
      <c r="J376" s="586"/>
      <c r="K376" s="586"/>
      <c r="L376" s="586"/>
      <c r="M376" s="586"/>
      <c r="N376" s="583"/>
      <c r="O376" s="583"/>
      <c r="P376" s="586"/>
      <c r="Q376" s="586"/>
      <c r="R376" s="586"/>
      <c r="S376" s="583"/>
      <c r="T376" s="583"/>
      <c r="U376" s="587"/>
      <c r="V376" s="587"/>
      <c r="W376" s="587"/>
      <c r="X376" s="586"/>
      <c r="Y376" s="586"/>
    </row>
    <row r="377" spans="1:25" x14ac:dyDescent="0.2">
      <c r="A377" s="583"/>
      <c r="B377" s="584"/>
      <c r="C377" s="585"/>
      <c r="D377" s="586"/>
      <c r="E377" s="586"/>
      <c r="F377" s="586"/>
      <c r="G377" s="586"/>
      <c r="H377" s="586"/>
      <c r="I377" s="583"/>
      <c r="J377" s="586"/>
      <c r="K377" s="586"/>
      <c r="L377" s="586"/>
      <c r="M377" s="586"/>
      <c r="N377" s="583"/>
      <c r="O377" s="583"/>
      <c r="P377" s="586"/>
      <c r="Q377" s="586"/>
      <c r="R377" s="586"/>
      <c r="S377" s="583"/>
      <c r="T377" s="583"/>
      <c r="U377" s="587"/>
      <c r="V377" s="587"/>
      <c r="W377" s="587"/>
      <c r="X377" s="586"/>
      <c r="Y377" s="586"/>
    </row>
    <row r="378" spans="1:25" x14ac:dyDescent="0.2">
      <c r="A378" s="583"/>
      <c r="B378" s="584"/>
      <c r="C378" s="585"/>
      <c r="D378" s="586"/>
      <c r="E378" s="586"/>
      <c r="F378" s="586"/>
      <c r="G378" s="586"/>
      <c r="H378" s="586"/>
      <c r="I378" s="583"/>
      <c r="J378" s="586"/>
      <c r="K378" s="586"/>
      <c r="L378" s="586"/>
      <c r="M378" s="586"/>
      <c r="N378" s="583"/>
      <c r="O378" s="583"/>
      <c r="P378" s="586"/>
      <c r="Q378" s="586"/>
      <c r="R378" s="586"/>
      <c r="S378" s="583"/>
      <c r="T378" s="583"/>
      <c r="U378" s="587"/>
      <c r="V378" s="587"/>
      <c r="W378" s="587"/>
      <c r="X378" s="586"/>
      <c r="Y378" s="586"/>
    </row>
    <row r="379" spans="1:25" x14ac:dyDescent="0.2">
      <c r="A379" s="583"/>
      <c r="B379" s="584"/>
      <c r="C379" s="585"/>
      <c r="D379" s="586"/>
      <c r="E379" s="586"/>
      <c r="F379" s="586"/>
      <c r="G379" s="586"/>
      <c r="H379" s="586"/>
      <c r="I379" s="583"/>
      <c r="J379" s="586"/>
      <c r="K379" s="586"/>
      <c r="L379" s="586"/>
      <c r="M379" s="586"/>
      <c r="N379" s="583"/>
      <c r="O379" s="583"/>
      <c r="P379" s="586"/>
      <c r="Q379" s="586"/>
      <c r="R379" s="586"/>
      <c r="S379" s="583"/>
      <c r="T379" s="583"/>
      <c r="U379" s="587"/>
      <c r="V379" s="587"/>
      <c r="W379" s="587"/>
      <c r="X379" s="586"/>
      <c r="Y379" s="586"/>
    </row>
    <row r="380" spans="1:25" x14ac:dyDescent="0.2">
      <c r="A380" s="583"/>
      <c r="B380" s="584"/>
      <c r="C380" s="585"/>
      <c r="D380" s="586"/>
      <c r="E380" s="586"/>
      <c r="F380" s="586"/>
      <c r="G380" s="586"/>
      <c r="H380" s="586"/>
      <c r="I380" s="583"/>
      <c r="J380" s="586"/>
      <c r="K380" s="586"/>
      <c r="L380" s="586"/>
      <c r="M380" s="586"/>
      <c r="N380" s="583"/>
      <c r="O380" s="583"/>
      <c r="P380" s="586"/>
      <c r="Q380" s="586"/>
      <c r="R380" s="586"/>
      <c r="S380" s="583"/>
      <c r="T380" s="583"/>
      <c r="U380" s="587"/>
      <c r="V380" s="587"/>
      <c r="W380" s="587"/>
      <c r="X380" s="586"/>
      <c r="Y380" s="586"/>
    </row>
    <row r="381" spans="1:25" x14ac:dyDescent="0.2">
      <c r="A381" s="583"/>
      <c r="B381" s="584"/>
      <c r="C381" s="585"/>
      <c r="D381" s="586"/>
      <c r="E381" s="586"/>
      <c r="F381" s="586"/>
      <c r="G381" s="586"/>
      <c r="H381" s="586"/>
      <c r="I381" s="583"/>
      <c r="J381" s="586"/>
      <c r="K381" s="586"/>
      <c r="L381" s="586"/>
      <c r="M381" s="586"/>
      <c r="N381" s="583"/>
      <c r="O381" s="583"/>
      <c r="P381" s="586"/>
      <c r="Q381" s="586"/>
      <c r="R381" s="586"/>
      <c r="S381" s="583"/>
      <c r="T381" s="583"/>
      <c r="U381" s="587"/>
      <c r="V381" s="587"/>
      <c r="W381" s="587"/>
      <c r="X381" s="586"/>
      <c r="Y381" s="586"/>
    </row>
    <row r="382" spans="1:25" x14ac:dyDescent="0.2">
      <c r="A382" s="583"/>
      <c r="B382" s="584"/>
      <c r="C382" s="585"/>
      <c r="D382" s="586"/>
      <c r="E382" s="586"/>
      <c r="F382" s="586"/>
      <c r="G382" s="586"/>
      <c r="H382" s="586"/>
      <c r="I382" s="583"/>
      <c r="J382" s="586"/>
      <c r="K382" s="586"/>
      <c r="L382" s="586"/>
      <c r="M382" s="586"/>
      <c r="N382" s="583"/>
      <c r="O382" s="583"/>
      <c r="P382" s="586"/>
      <c r="Q382" s="586"/>
      <c r="R382" s="586"/>
      <c r="S382" s="583"/>
      <c r="T382" s="583"/>
      <c r="U382" s="587"/>
      <c r="V382" s="587"/>
      <c r="W382" s="587"/>
      <c r="X382" s="586"/>
      <c r="Y382" s="586"/>
    </row>
    <row r="383" spans="1:25" x14ac:dyDescent="0.2">
      <c r="A383" s="583"/>
      <c r="B383" s="584"/>
      <c r="C383" s="585"/>
      <c r="D383" s="586"/>
      <c r="E383" s="586"/>
      <c r="F383" s="586"/>
      <c r="G383" s="586"/>
      <c r="H383" s="586"/>
      <c r="I383" s="583"/>
      <c r="J383" s="586"/>
      <c r="K383" s="586"/>
      <c r="L383" s="586"/>
      <c r="M383" s="586"/>
      <c r="N383" s="583"/>
      <c r="O383" s="583"/>
      <c r="P383" s="586"/>
      <c r="Q383" s="586"/>
      <c r="R383" s="586"/>
      <c r="S383" s="583"/>
      <c r="T383" s="583"/>
      <c r="U383" s="587"/>
      <c r="V383" s="587"/>
      <c r="W383" s="587"/>
      <c r="X383" s="586"/>
      <c r="Y383" s="586"/>
    </row>
    <row r="384" spans="1:25" x14ac:dyDescent="0.2">
      <c r="A384" s="583"/>
      <c r="B384" s="584"/>
      <c r="C384" s="585"/>
      <c r="D384" s="586"/>
      <c r="E384" s="586"/>
      <c r="F384" s="586"/>
      <c r="G384" s="586"/>
      <c r="H384" s="586"/>
      <c r="I384" s="583"/>
      <c r="J384" s="586"/>
      <c r="K384" s="586"/>
      <c r="L384" s="586"/>
      <c r="M384" s="586"/>
      <c r="N384" s="583"/>
      <c r="O384" s="583"/>
      <c r="P384" s="586"/>
      <c r="Q384" s="586"/>
      <c r="R384" s="586"/>
      <c r="S384" s="583"/>
      <c r="T384" s="583"/>
      <c r="U384" s="587"/>
      <c r="V384" s="587"/>
      <c r="W384" s="587"/>
      <c r="X384" s="586"/>
      <c r="Y384" s="586"/>
    </row>
    <row r="385" spans="1:25" x14ac:dyDescent="0.2">
      <c r="A385" s="583"/>
      <c r="B385" s="584"/>
      <c r="C385" s="585"/>
      <c r="D385" s="586"/>
      <c r="E385" s="586"/>
      <c r="F385" s="586"/>
      <c r="G385" s="586"/>
      <c r="H385" s="586"/>
      <c r="I385" s="583"/>
      <c r="J385" s="586"/>
      <c r="K385" s="586"/>
      <c r="L385" s="586"/>
      <c r="M385" s="586"/>
      <c r="N385" s="583"/>
      <c r="O385" s="583"/>
      <c r="P385" s="586"/>
      <c r="Q385" s="586"/>
      <c r="R385" s="586"/>
      <c r="S385" s="583"/>
      <c r="T385" s="583"/>
      <c r="U385" s="587"/>
      <c r="V385" s="587"/>
      <c r="W385" s="587"/>
      <c r="X385" s="586"/>
      <c r="Y385" s="586"/>
    </row>
    <row r="386" spans="1:25" x14ac:dyDescent="0.2">
      <c r="A386" s="583"/>
      <c r="B386" s="584"/>
      <c r="C386" s="585"/>
      <c r="D386" s="586"/>
      <c r="E386" s="586"/>
      <c r="F386" s="586"/>
      <c r="G386" s="586"/>
      <c r="H386" s="586"/>
      <c r="I386" s="583"/>
      <c r="J386" s="586"/>
      <c r="K386" s="586"/>
      <c r="L386" s="586"/>
      <c r="M386" s="586"/>
      <c r="N386" s="583"/>
      <c r="O386" s="583"/>
      <c r="P386" s="586"/>
      <c r="Q386" s="586"/>
      <c r="R386" s="586"/>
      <c r="S386" s="583"/>
      <c r="T386" s="583"/>
      <c r="U386" s="587"/>
      <c r="V386" s="587"/>
      <c r="W386" s="587"/>
      <c r="X386" s="586"/>
      <c r="Y386" s="586"/>
    </row>
    <row r="387" spans="1:25" x14ac:dyDescent="0.2">
      <c r="A387" s="583"/>
      <c r="B387" s="584"/>
      <c r="C387" s="585"/>
      <c r="D387" s="586"/>
      <c r="E387" s="586"/>
      <c r="F387" s="586"/>
      <c r="G387" s="586"/>
      <c r="H387" s="586"/>
      <c r="I387" s="583"/>
      <c r="J387" s="586"/>
      <c r="K387" s="586"/>
      <c r="L387" s="586"/>
      <c r="M387" s="586"/>
      <c r="N387" s="583"/>
      <c r="O387" s="583"/>
      <c r="P387" s="586"/>
      <c r="Q387" s="586"/>
      <c r="R387" s="586"/>
      <c r="S387" s="583"/>
      <c r="T387" s="583"/>
      <c r="U387" s="587"/>
      <c r="V387" s="587"/>
      <c r="W387" s="587"/>
      <c r="X387" s="586"/>
      <c r="Y387" s="586"/>
    </row>
    <row r="388" spans="1:25" x14ac:dyDescent="0.2">
      <c r="A388" s="583"/>
      <c r="B388" s="584"/>
      <c r="C388" s="585"/>
      <c r="D388" s="586"/>
      <c r="E388" s="586"/>
      <c r="F388" s="586"/>
      <c r="G388" s="586"/>
      <c r="H388" s="586"/>
      <c r="I388" s="583"/>
      <c r="J388" s="586"/>
      <c r="K388" s="586"/>
      <c r="L388" s="586"/>
      <c r="M388" s="586"/>
      <c r="N388" s="583"/>
      <c r="O388" s="583"/>
      <c r="P388" s="586"/>
      <c r="Q388" s="586"/>
      <c r="R388" s="586"/>
      <c r="S388" s="583"/>
      <c r="T388" s="583"/>
      <c r="U388" s="587"/>
      <c r="V388" s="587"/>
      <c r="W388" s="587"/>
      <c r="X388" s="586"/>
      <c r="Y388" s="586"/>
    </row>
    <row r="389" spans="1:25" x14ac:dyDescent="0.2">
      <c r="A389" s="583"/>
      <c r="B389" s="584"/>
      <c r="C389" s="585"/>
      <c r="D389" s="586"/>
      <c r="E389" s="586"/>
      <c r="F389" s="586"/>
      <c r="G389" s="586"/>
      <c r="H389" s="586"/>
      <c r="I389" s="583"/>
      <c r="J389" s="586"/>
      <c r="K389" s="586"/>
      <c r="L389" s="586"/>
      <c r="M389" s="586"/>
      <c r="N389" s="583"/>
      <c r="O389" s="583"/>
      <c r="P389" s="586"/>
      <c r="Q389" s="586"/>
      <c r="R389" s="586"/>
      <c r="S389" s="583"/>
      <c r="T389" s="583"/>
      <c r="U389" s="587"/>
      <c r="V389" s="587"/>
      <c r="W389" s="587"/>
      <c r="X389" s="586"/>
      <c r="Y389" s="586"/>
    </row>
    <row r="390" spans="1:25" x14ac:dyDescent="0.2">
      <c r="A390" s="583"/>
      <c r="B390" s="584"/>
      <c r="C390" s="585"/>
      <c r="D390" s="586"/>
      <c r="E390" s="586"/>
      <c r="F390" s="586"/>
      <c r="G390" s="586"/>
      <c r="H390" s="586"/>
      <c r="I390" s="583"/>
      <c r="J390" s="586"/>
      <c r="K390" s="586"/>
      <c r="L390" s="586"/>
      <c r="M390" s="586"/>
      <c r="N390" s="583"/>
      <c r="O390" s="583"/>
      <c r="P390" s="586"/>
      <c r="Q390" s="586"/>
      <c r="R390" s="586"/>
      <c r="S390" s="583"/>
      <c r="T390" s="583"/>
      <c r="U390" s="587"/>
      <c r="V390" s="587"/>
      <c r="W390" s="587"/>
      <c r="X390" s="586"/>
      <c r="Y390" s="586"/>
    </row>
    <row r="391" spans="1:25" x14ac:dyDescent="0.2">
      <c r="A391" s="583"/>
      <c r="B391" s="584"/>
      <c r="C391" s="585"/>
      <c r="D391" s="586"/>
      <c r="E391" s="586"/>
      <c r="F391" s="586"/>
      <c r="G391" s="586"/>
      <c r="H391" s="586"/>
      <c r="I391" s="583"/>
      <c r="J391" s="586"/>
      <c r="K391" s="586"/>
      <c r="L391" s="586"/>
      <c r="M391" s="586"/>
      <c r="N391" s="583"/>
      <c r="O391" s="583"/>
      <c r="P391" s="586"/>
      <c r="Q391" s="586"/>
      <c r="R391" s="586"/>
      <c r="S391" s="583"/>
      <c r="T391" s="583"/>
      <c r="U391" s="587"/>
      <c r="V391" s="587"/>
      <c r="W391" s="587"/>
      <c r="X391" s="586"/>
      <c r="Y391" s="586"/>
    </row>
    <row r="392" spans="1:25" x14ac:dyDescent="0.2">
      <c r="A392" s="583"/>
      <c r="B392" s="584"/>
      <c r="C392" s="585"/>
      <c r="D392" s="586"/>
      <c r="E392" s="586"/>
      <c r="F392" s="586"/>
      <c r="G392" s="586"/>
      <c r="H392" s="586"/>
      <c r="I392" s="583"/>
      <c r="J392" s="586"/>
      <c r="K392" s="586"/>
      <c r="L392" s="586"/>
      <c r="M392" s="586"/>
      <c r="N392" s="583"/>
      <c r="O392" s="583"/>
      <c r="P392" s="586"/>
      <c r="Q392" s="586"/>
      <c r="R392" s="586"/>
      <c r="S392" s="583"/>
      <c r="T392" s="583"/>
      <c r="U392" s="587"/>
      <c r="V392" s="587"/>
      <c r="W392" s="587"/>
      <c r="X392" s="586"/>
      <c r="Y392" s="586"/>
    </row>
    <row r="393" spans="1:25" x14ac:dyDescent="0.2">
      <c r="A393" s="583"/>
      <c r="B393" s="584"/>
      <c r="C393" s="585"/>
      <c r="D393" s="586"/>
      <c r="E393" s="586"/>
      <c r="F393" s="586"/>
      <c r="G393" s="586"/>
      <c r="H393" s="586"/>
      <c r="I393" s="583"/>
      <c r="J393" s="586"/>
      <c r="K393" s="586"/>
      <c r="L393" s="586"/>
      <c r="M393" s="586"/>
      <c r="N393" s="583"/>
      <c r="O393" s="583"/>
      <c r="P393" s="586"/>
      <c r="Q393" s="586"/>
      <c r="R393" s="586"/>
      <c r="S393" s="583"/>
      <c r="T393" s="583"/>
      <c r="U393" s="587"/>
      <c r="V393" s="587"/>
      <c r="W393" s="587"/>
      <c r="X393" s="586"/>
      <c r="Y393" s="586"/>
    </row>
    <row r="394" spans="1:25" x14ac:dyDescent="0.2">
      <c r="A394" s="583"/>
      <c r="B394" s="584"/>
      <c r="C394" s="585"/>
      <c r="D394" s="586"/>
      <c r="E394" s="586"/>
      <c r="F394" s="586"/>
      <c r="G394" s="586"/>
      <c r="H394" s="586"/>
      <c r="I394" s="583"/>
      <c r="J394" s="586"/>
      <c r="K394" s="586"/>
      <c r="L394" s="586"/>
      <c r="M394" s="586"/>
      <c r="N394" s="583"/>
      <c r="O394" s="583"/>
      <c r="P394" s="586"/>
      <c r="Q394" s="586"/>
      <c r="R394" s="586"/>
      <c r="S394" s="583"/>
      <c r="T394" s="583"/>
      <c r="U394" s="587"/>
      <c r="V394" s="587"/>
      <c r="W394" s="587"/>
      <c r="X394" s="586"/>
      <c r="Y394" s="586"/>
    </row>
    <row r="395" spans="1:25" x14ac:dyDescent="0.2">
      <c r="A395" s="583"/>
      <c r="B395" s="584"/>
      <c r="C395" s="585"/>
      <c r="D395" s="586"/>
      <c r="E395" s="586"/>
      <c r="F395" s="586"/>
      <c r="G395" s="586"/>
      <c r="H395" s="586"/>
      <c r="I395" s="583"/>
      <c r="J395" s="586"/>
      <c r="K395" s="586"/>
      <c r="L395" s="586"/>
      <c r="M395" s="586"/>
      <c r="N395" s="583"/>
      <c r="O395" s="583"/>
      <c r="P395" s="586"/>
      <c r="Q395" s="586"/>
      <c r="R395" s="586"/>
      <c r="S395" s="583"/>
      <c r="T395" s="583"/>
      <c r="U395" s="587"/>
      <c r="V395" s="587"/>
      <c r="W395" s="587"/>
      <c r="X395" s="586"/>
      <c r="Y395" s="586"/>
    </row>
    <row r="396" spans="1:25" x14ac:dyDescent="0.2">
      <c r="A396" s="583"/>
      <c r="B396" s="584"/>
      <c r="C396" s="585"/>
      <c r="D396" s="586"/>
      <c r="E396" s="586"/>
      <c r="F396" s="586"/>
      <c r="G396" s="586"/>
      <c r="H396" s="586"/>
      <c r="I396" s="583"/>
      <c r="J396" s="586"/>
      <c r="K396" s="586"/>
      <c r="L396" s="586"/>
      <c r="M396" s="586"/>
      <c r="N396" s="583"/>
      <c r="O396" s="583"/>
      <c r="P396" s="586"/>
      <c r="Q396" s="586"/>
      <c r="R396" s="586"/>
      <c r="S396" s="583"/>
      <c r="T396" s="583"/>
      <c r="U396" s="587"/>
      <c r="V396" s="587"/>
      <c r="W396" s="587"/>
      <c r="X396" s="586"/>
      <c r="Y396" s="586"/>
    </row>
    <row r="397" spans="1:25" x14ac:dyDescent="0.2">
      <c r="A397" s="583"/>
      <c r="B397" s="584"/>
      <c r="C397" s="585"/>
      <c r="D397" s="586"/>
      <c r="E397" s="586"/>
      <c r="F397" s="586"/>
      <c r="G397" s="586"/>
      <c r="H397" s="586"/>
      <c r="I397" s="583"/>
      <c r="J397" s="586"/>
      <c r="K397" s="586"/>
      <c r="L397" s="586"/>
      <c r="M397" s="586"/>
      <c r="N397" s="583"/>
      <c r="O397" s="583"/>
      <c r="P397" s="586"/>
      <c r="Q397" s="586"/>
      <c r="R397" s="586"/>
      <c r="S397" s="583"/>
      <c r="T397" s="583"/>
      <c r="U397" s="587"/>
      <c r="V397" s="587"/>
      <c r="W397" s="587"/>
      <c r="X397" s="586"/>
      <c r="Y397" s="586"/>
    </row>
    <row r="398" spans="1:25" x14ac:dyDescent="0.2">
      <c r="A398" s="583"/>
      <c r="B398" s="584"/>
      <c r="C398" s="585"/>
      <c r="D398" s="586"/>
      <c r="E398" s="586"/>
      <c r="F398" s="586"/>
      <c r="G398" s="586"/>
      <c r="H398" s="586"/>
      <c r="I398" s="583"/>
      <c r="J398" s="586"/>
      <c r="K398" s="586"/>
      <c r="L398" s="586"/>
      <c r="M398" s="586"/>
      <c r="N398" s="583"/>
      <c r="O398" s="583"/>
      <c r="P398" s="586"/>
      <c r="Q398" s="586"/>
      <c r="R398" s="586"/>
      <c r="S398" s="583"/>
      <c r="T398" s="583"/>
      <c r="U398" s="587"/>
      <c r="V398" s="587"/>
      <c r="W398" s="587"/>
      <c r="X398" s="586"/>
      <c r="Y398" s="586"/>
    </row>
    <row r="399" spans="1:25" x14ac:dyDescent="0.2">
      <c r="A399" s="583"/>
      <c r="B399" s="584"/>
      <c r="C399" s="585"/>
      <c r="D399" s="586"/>
      <c r="E399" s="586"/>
      <c r="F399" s="586"/>
      <c r="G399" s="586"/>
      <c r="H399" s="586"/>
      <c r="I399" s="583"/>
      <c r="J399" s="586"/>
      <c r="K399" s="586"/>
      <c r="L399" s="586"/>
      <c r="M399" s="586"/>
      <c r="N399" s="583"/>
      <c r="O399" s="583"/>
      <c r="P399" s="586"/>
      <c r="Q399" s="586"/>
      <c r="R399" s="586"/>
      <c r="S399" s="583"/>
      <c r="T399" s="583"/>
      <c r="U399" s="587"/>
      <c r="V399" s="587"/>
      <c r="W399" s="587"/>
      <c r="X399" s="586"/>
      <c r="Y399" s="586"/>
    </row>
    <row r="400" spans="1:25" x14ac:dyDescent="0.2">
      <c r="A400" s="583"/>
      <c r="B400" s="584"/>
      <c r="C400" s="585"/>
      <c r="D400" s="586"/>
      <c r="E400" s="586"/>
      <c r="F400" s="586"/>
      <c r="G400" s="586"/>
      <c r="H400" s="586"/>
      <c r="I400" s="583"/>
      <c r="J400" s="586"/>
      <c r="K400" s="586"/>
      <c r="L400" s="586"/>
      <c r="M400" s="586"/>
      <c r="N400" s="583"/>
      <c r="O400" s="583"/>
      <c r="P400" s="586"/>
      <c r="Q400" s="586"/>
      <c r="R400" s="586"/>
      <c r="S400" s="583"/>
      <c r="T400" s="583"/>
      <c r="U400" s="587"/>
      <c r="V400" s="587"/>
      <c r="W400" s="587"/>
      <c r="X400" s="586"/>
      <c r="Y400" s="586"/>
    </row>
    <row r="401" spans="1:25" x14ac:dyDescent="0.2">
      <c r="A401" s="583"/>
      <c r="B401" s="584"/>
      <c r="C401" s="585"/>
      <c r="D401" s="586"/>
      <c r="E401" s="586"/>
      <c r="F401" s="586"/>
      <c r="G401" s="586"/>
      <c r="H401" s="586"/>
      <c r="I401" s="583"/>
      <c r="J401" s="586"/>
      <c r="K401" s="586"/>
      <c r="L401" s="586"/>
      <c r="M401" s="586"/>
      <c r="N401" s="583"/>
      <c r="O401" s="583"/>
      <c r="P401" s="586"/>
      <c r="Q401" s="586"/>
      <c r="R401" s="586"/>
      <c r="S401" s="583"/>
      <c r="T401" s="583"/>
      <c r="U401" s="587"/>
      <c r="V401" s="587"/>
      <c r="W401" s="587"/>
      <c r="X401" s="586"/>
      <c r="Y401" s="586"/>
    </row>
    <row r="402" spans="1:25" x14ac:dyDescent="0.2">
      <c r="A402" s="583"/>
      <c r="B402" s="584"/>
      <c r="C402" s="585"/>
      <c r="D402" s="586"/>
      <c r="E402" s="586"/>
      <c r="F402" s="586"/>
      <c r="G402" s="586"/>
      <c r="H402" s="586"/>
      <c r="I402" s="583"/>
      <c r="J402" s="586"/>
      <c r="K402" s="586"/>
      <c r="L402" s="586"/>
      <c r="M402" s="586"/>
      <c r="N402" s="583"/>
      <c r="O402" s="583"/>
      <c r="P402" s="586"/>
      <c r="Q402" s="586"/>
      <c r="R402" s="586"/>
      <c r="S402" s="583"/>
      <c r="T402" s="583"/>
      <c r="U402" s="587"/>
      <c r="V402" s="587"/>
      <c r="W402" s="587"/>
      <c r="X402" s="586"/>
      <c r="Y402" s="586"/>
    </row>
    <row r="403" spans="1:25" x14ac:dyDescent="0.2">
      <c r="A403" s="583"/>
      <c r="B403" s="584"/>
      <c r="C403" s="585"/>
      <c r="D403" s="586"/>
      <c r="E403" s="586"/>
      <c r="F403" s="586"/>
      <c r="G403" s="586"/>
      <c r="H403" s="586"/>
      <c r="I403" s="583"/>
      <c r="J403" s="586"/>
      <c r="K403" s="586"/>
      <c r="L403" s="586"/>
      <c r="M403" s="586"/>
      <c r="N403" s="583"/>
      <c r="O403" s="583"/>
      <c r="P403" s="586"/>
      <c r="Q403" s="586"/>
      <c r="R403" s="586"/>
      <c r="S403" s="583"/>
      <c r="T403" s="583"/>
      <c r="U403" s="587"/>
      <c r="V403" s="587"/>
      <c r="W403" s="587"/>
      <c r="X403" s="586"/>
      <c r="Y403" s="586"/>
    </row>
    <row r="404" spans="1:25" x14ac:dyDescent="0.2">
      <c r="A404" s="583"/>
      <c r="B404" s="584"/>
      <c r="C404" s="585"/>
      <c r="D404" s="586"/>
      <c r="E404" s="586"/>
      <c r="F404" s="586"/>
      <c r="G404" s="586"/>
      <c r="H404" s="586"/>
      <c r="I404" s="583"/>
      <c r="J404" s="586"/>
      <c r="K404" s="586"/>
      <c r="L404" s="586"/>
      <c r="M404" s="586"/>
      <c r="N404" s="583"/>
      <c r="O404" s="583"/>
      <c r="P404" s="586"/>
      <c r="Q404" s="586"/>
      <c r="R404" s="586"/>
      <c r="S404" s="583"/>
      <c r="T404" s="583"/>
      <c r="U404" s="587"/>
      <c r="V404" s="587"/>
      <c r="W404" s="587"/>
      <c r="X404" s="586"/>
      <c r="Y404" s="586"/>
    </row>
    <row r="405" spans="1:25" x14ac:dyDescent="0.2">
      <c r="A405" s="583"/>
      <c r="B405" s="584"/>
      <c r="C405" s="585"/>
      <c r="D405" s="586"/>
      <c r="E405" s="586"/>
      <c r="F405" s="586"/>
      <c r="G405" s="586"/>
      <c r="H405" s="586"/>
      <c r="I405" s="583"/>
      <c r="J405" s="586"/>
      <c r="K405" s="586"/>
      <c r="L405" s="586"/>
      <c r="M405" s="586"/>
      <c r="N405" s="583"/>
      <c r="O405" s="583"/>
      <c r="P405" s="586"/>
      <c r="Q405" s="586"/>
      <c r="R405" s="586"/>
      <c r="S405" s="583"/>
      <c r="T405" s="583"/>
      <c r="U405" s="587"/>
      <c r="V405" s="587"/>
      <c r="W405" s="587"/>
      <c r="X405" s="586"/>
      <c r="Y405" s="586"/>
    </row>
    <row r="406" spans="1:25" x14ac:dyDescent="0.2">
      <c r="A406" s="583"/>
      <c r="B406" s="584"/>
      <c r="C406" s="585"/>
      <c r="D406" s="586"/>
      <c r="E406" s="586"/>
      <c r="F406" s="586"/>
      <c r="G406" s="586"/>
      <c r="H406" s="586"/>
      <c r="I406" s="583"/>
      <c r="J406" s="586"/>
      <c r="K406" s="586"/>
      <c r="L406" s="586"/>
      <c r="M406" s="586"/>
      <c r="N406" s="583"/>
      <c r="O406" s="583"/>
      <c r="P406" s="586"/>
      <c r="Q406" s="586"/>
      <c r="R406" s="586"/>
      <c r="S406" s="583"/>
      <c r="T406" s="583"/>
      <c r="U406" s="587"/>
      <c r="V406" s="587"/>
      <c r="W406" s="587"/>
      <c r="X406" s="586"/>
      <c r="Y406" s="586"/>
    </row>
    <row r="407" spans="1:25" x14ac:dyDescent="0.2">
      <c r="A407" s="583"/>
      <c r="B407" s="584"/>
      <c r="C407" s="585"/>
      <c r="D407" s="586"/>
      <c r="E407" s="586"/>
      <c r="F407" s="586"/>
      <c r="G407" s="586"/>
      <c r="H407" s="586"/>
      <c r="I407" s="583"/>
      <c r="J407" s="586"/>
      <c r="K407" s="586"/>
      <c r="L407" s="586"/>
      <c r="M407" s="586"/>
      <c r="N407" s="583"/>
      <c r="O407" s="583"/>
      <c r="P407" s="586"/>
      <c r="Q407" s="586"/>
      <c r="R407" s="586"/>
      <c r="S407" s="583"/>
      <c r="T407" s="583"/>
      <c r="U407" s="587"/>
      <c r="V407" s="587"/>
      <c r="W407" s="587"/>
      <c r="X407" s="586"/>
      <c r="Y407" s="586"/>
    </row>
    <row r="408" spans="1:25" x14ac:dyDescent="0.2">
      <c r="A408" s="583"/>
      <c r="B408" s="584"/>
      <c r="C408" s="585"/>
      <c r="D408" s="586"/>
      <c r="E408" s="586"/>
      <c r="F408" s="586"/>
      <c r="G408" s="586"/>
      <c r="H408" s="586"/>
      <c r="I408" s="583"/>
      <c r="J408" s="586"/>
      <c r="K408" s="586"/>
      <c r="L408" s="586"/>
      <c r="M408" s="586"/>
      <c r="N408" s="583"/>
      <c r="O408" s="583"/>
      <c r="P408" s="586"/>
      <c r="Q408" s="586"/>
      <c r="R408" s="586"/>
      <c r="S408" s="583"/>
      <c r="T408" s="583"/>
      <c r="U408" s="587"/>
      <c r="V408" s="587"/>
      <c r="W408" s="587"/>
      <c r="X408" s="586"/>
      <c r="Y408" s="586"/>
    </row>
    <row r="409" spans="1:25" x14ac:dyDescent="0.2">
      <c r="A409" s="583"/>
      <c r="B409" s="584"/>
      <c r="C409" s="585"/>
      <c r="D409" s="586"/>
      <c r="E409" s="586"/>
      <c r="F409" s="586"/>
      <c r="G409" s="586"/>
      <c r="H409" s="586"/>
      <c r="I409" s="583"/>
      <c r="J409" s="586"/>
      <c r="K409" s="586"/>
      <c r="L409" s="586"/>
      <c r="M409" s="586"/>
      <c r="N409" s="583"/>
      <c r="O409" s="583"/>
      <c r="P409" s="586"/>
      <c r="Q409" s="586"/>
      <c r="R409" s="586"/>
      <c r="S409" s="583"/>
      <c r="T409" s="583"/>
      <c r="U409" s="587"/>
      <c r="V409" s="587"/>
      <c r="W409" s="587"/>
      <c r="X409" s="586"/>
      <c r="Y409" s="586"/>
    </row>
    <row r="410" spans="1:25" x14ac:dyDescent="0.2">
      <c r="A410" s="583"/>
      <c r="B410" s="584"/>
      <c r="C410" s="585"/>
      <c r="D410" s="586"/>
      <c r="E410" s="586"/>
      <c r="F410" s="586"/>
      <c r="G410" s="586"/>
      <c r="H410" s="586"/>
      <c r="I410" s="583"/>
      <c r="J410" s="586"/>
      <c r="K410" s="586"/>
      <c r="L410" s="586"/>
      <c r="M410" s="586"/>
      <c r="N410" s="583"/>
      <c r="O410" s="583"/>
      <c r="P410" s="586"/>
      <c r="Q410" s="586"/>
      <c r="R410" s="586"/>
      <c r="S410" s="583"/>
      <c r="T410" s="583"/>
      <c r="U410" s="587"/>
      <c r="V410" s="587"/>
      <c r="W410" s="587"/>
      <c r="X410" s="586"/>
      <c r="Y410" s="586"/>
    </row>
    <row r="411" spans="1:25" x14ac:dyDescent="0.2">
      <c r="A411" s="583"/>
      <c r="B411" s="584"/>
      <c r="C411" s="585"/>
      <c r="D411" s="586"/>
      <c r="E411" s="586"/>
      <c r="F411" s="586"/>
      <c r="G411" s="586"/>
      <c r="H411" s="586"/>
      <c r="I411" s="583"/>
      <c r="J411" s="586"/>
      <c r="K411" s="586"/>
      <c r="L411" s="586"/>
      <c r="M411" s="586"/>
      <c r="N411" s="583"/>
      <c r="O411" s="583"/>
      <c r="P411" s="586"/>
      <c r="Q411" s="586"/>
      <c r="R411" s="586"/>
      <c r="S411" s="583"/>
      <c r="T411" s="583"/>
      <c r="U411" s="587"/>
      <c r="V411" s="587"/>
      <c r="W411" s="587"/>
      <c r="X411" s="586"/>
      <c r="Y411" s="586"/>
    </row>
    <row r="412" spans="1:25" x14ac:dyDescent="0.2">
      <c r="A412" s="583"/>
      <c r="B412" s="584"/>
      <c r="C412" s="585"/>
      <c r="D412" s="586"/>
      <c r="E412" s="586"/>
      <c r="F412" s="586"/>
      <c r="G412" s="586"/>
      <c r="H412" s="586"/>
      <c r="I412" s="583"/>
      <c r="J412" s="586"/>
      <c r="K412" s="586"/>
      <c r="L412" s="586"/>
      <c r="M412" s="586"/>
      <c r="N412" s="583"/>
      <c r="O412" s="583"/>
      <c r="P412" s="586"/>
      <c r="Q412" s="586"/>
      <c r="R412" s="586"/>
      <c r="S412" s="583"/>
      <c r="T412" s="583"/>
      <c r="U412" s="587"/>
      <c r="V412" s="587"/>
      <c r="W412" s="587"/>
      <c r="X412" s="586"/>
      <c r="Y412" s="586"/>
    </row>
    <row r="413" spans="1:25" x14ac:dyDescent="0.2">
      <c r="A413" s="583"/>
      <c r="B413" s="584"/>
      <c r="C413" s="585"/>
      <c r="D413" s="586"/>
      <c r="E413" s="586"/>
      <c r="F413" s="586"/>
      <c r="G413" s="586"/>
      <c r="H413" s="586"/>
      <c r="I413" s="583"/>
      <c r="J413" s="586"/>
      <c r="K413" s="586"/>
      <c r="L413" s="586"/>
      <c r="M413" s="586"/>
      <c r="N413" s="583"/>
      <c r="O413" s="583"/>
      <c r="P413" s="586"/>
      <c r="Q413" s="586"/>
      <c r="R413" s="586"/>
      <c r="S413" s="583"/>
      <c r="T413" s="583"/>
      <c r="U413" s="587"/>
      <c r="V413" s="587"/>
      <c r="W413" s="587"/>
      <c r="X413" s="586"/>
      <c r="Y413" s="586"/>
    </row>
    <row r="414" spans="1:25" x14ac:dyDescent="0.2">
      <c r="A414" s="583"/>
      <c r="B414" s="584"/>
      <c r="C414" s="585"/>
      <c r="D414" s="586"/>
      <c r="E414" s="586"/>
      <c r="F414" s="586"/>
      <c r="G414" s="586"/>
      <c r="H414" s="586"/>
      <c r="I414" s="583"/>
      <c r="J414" s="586"/>
      <c r="K414" s="586"/>
      <c r="L414" s="586"/>
      <c r="M414" s="586"/>
      <c r="N414" s="583"/>
      <c r="O414" s="583"/>
      <c r="P414" s="586"/>
      <c r="Q414" s="586"/>
      <c r="R414" s="586"/>
      <c r="S414" s="583"/>
      <c r="T414" s="583"/>
      <c r="U414" s="587"/>
      <c r="V414" s="587"/>
      <c r="W414" s="587"/>
      <c r="X414" s="586"/>
      <c r="Y414" s="586"/>
    </row>
    <row r="415" spans="1:25" x14ac:dyDescent="0.2">
      <c r="A415" s="583"/>
      <c r="B415" s="584"/>
      <c r="C415" s="585"/>
      <c r="D415" s="586"/>
      <c r="E415" s="586"/>
      <c r="F415" s="586"/>
      <c r="G415" s="586"/>
      <c r="H415" s="586"/>
      <c r="I415" s="583"/>
      <c r="J415" s="586"/>
      <c r="K415" s="586"/>
      <c r="L415" s="586"/>
      <c r="M415" s="586"/>
      <c r="N415" s="583"/>
      <c r="O415" s="583"/>
      <c r="P415" s="586"/>
      <c r="Q415" s="586"/>
      <c r="R415" s="586"/>
      <c r="S415" s="583"/>
      <c r="T415" s="583"/>
      <c r="U415" s="587"/>
      <c r="V415" s="587"/>
      <c r="W415" s="587"/>
      <c r="X415" s="586"/>
      <c r="Y415" s="586"/>
    </row>
    <row r="416" spans="1:25" x14ac:dyDescent="0.2">
      <c r="A416" s="583"/>
      <c r="B416" s="584"/>
      <c r="C416" s="585"/>
      <c r="D416" s="586"/>
      <c r="E416" s="586"/>
      <c r="F416" s="586"/>
      <c r="G416" s="586"/>
      <c r="H416" s="586"/>
      <c r="I416" s="583"/>
      <c r="J416" s="586"/>
      <c r="K416" s="586"/>
      <c r="L416" s="586"/>
      <c r="M416" s="586"/>
      <c r="N416" s="583"/>
      <c r="O416" s="583"/>
      <c r="P416" s="586"/>
      <c r="Q416" s="586"/>
      <c r="R416" s="586"/>
      <c r="S416" s="583"/>
      <c r="T416" s="583"/>
      <c r="U416" s="587"/>
      <c r="V416" s="587"/>
      <c r="W416" s="587"/>
      <c r="X416" s="586"/>
      <c r="Y416" s="586"/>
    </row>
    <row r="417" spans="1:25" x14ac:dyDescent="0.2">
      <c r="A417" s="583"/>
      <c r="B417" s="584"/>
      <c r="C417" s="585"/>
      <c r="D417" s="586"/>
      <c r="E417" s="586"/>
      <c r="F417" s="586"/>
      <c r="G417" s="586"/>
      <c r="H417" s="586"/>
      <c r="I417" s="583"/>
      <c r="J417" s="586"/>
      <c r="K417" s="586"/>
      <c r="L417" s="586"/>
      <c r="M417" s="586"/>
      <c r="N417" s="583"/>
      <c r="O417" s="583"/>
      <c r="P417" s="586"/>
      <c r="Q417" s="586"/>
      <c r="R417" s="586"/>
      <c r="S417" s="583"/>
      <c r="T417" s="583"/>
      <c r="U417" s="587"/>
      <c r="V417" s="587"/>
      <c r="W417" s="587"/>
      <c r="X417" s="586"/>
      <c r="Y417" s="586"/>
    </row>
    <row r="418" spans="1:25" x14ac:dyDescent="0.2">
      <c r="A418" s="583"/>
      <c r="B418" s="584"/>
      <c r="C418" s="585"/>
      <c r="D418" s="586"/>
      <c r="E418" s="586"/>
      <c r="F418" s="586"/>
      <c r="G418" s="586"/>
      <c r="H418" s="586"/>
      <c r="I418" s="583"/>
      <c r="J418" s="586"/>
      <c r="K418" s="586"/>
      <c r="L418" s="586"/>
      <c r="M418" s="586"/>
      <c r="N418" s="583"/>
      <c r="O418" s="583"/>
      <c r="P418" s="586"/>
      <c r="Q418" s="586"/>
      <c r="R418" s="586"/>
      <c r="S418" s="583"/>
      <c r="T418" s="583"/>
      <c r="U418" s="587"/>
      <c r="V418" s="587"/>
      <c r="W418" s="587"/>
      <c r="X418" s="586"/>
      <c r="Y418" s="586"/>
    </row>
    <row r="419" spans="1:25" x14ac:dyDescent="0.2">
      <c r="A419" s="583"/>
      <c r="B419" s="584"/>
      <c r="C419" s="585"/>
      <c r="D419" s="586"/>
      <c r="E419" s="586"/>
      <c r="F419" s="586"/>
      <c r="G419" s="586"/>
      <c r="H419" s="586"/>
      <c r="I419" s="583"/>
      <c r="J419" s="586"/>
      <c r="K419" s="586"/>
      <c r="L419" s="586"/>
      <c r="M419" s="586"/>
      <c r="N419" s="583"/>
      <c r="O419" s="583"/>
      <c r="P419" s="586"/>
      <c r="Q419" s="586"/>
      <c r="R419" s="586"/>
      <c r="S419" s="583"/>
      <c r="T419" s="583"/>
      <c r="U419" s="587"/>
      <c r="V419" s="587"/>
      <c r="W419" s="587"/>
      <c r="X419" s="586"/>
      <c r="Y419" s="586"/>
    </row>
    <row r="420" spans="1:25" x14ac:dyDescent="0.2">
      <c r="A420" s="583"/>
      <c r="B420" s="584"/>
      <c r="C420" s="585"/>
      <c r="D420" s="586"/>
      <c r="E420" s="586"/>
      <c r="F420" s="586"/>
      <c r="G420" s="586"/>
      <c r="H420" s="586"/>
      <c r="I420" s="583"/>
      <c r="J420" s="586"/>
      <c r="K420" s="586"/>
      <c r="L420" s="586"/>
      <c r="M420" s="586"/>
      <c r="N420" s="583"/>
      <c r="O420" s="583"/>
      <c r="P420" s="586"/>
      <c r="Q420" s="586"/>
      <c r="R420" s="586"/>
      <c r="S420" s="583"/>
      <c r="T420" s="583"/>
      <c r="U420" s="587"/>
      <c r="V420" s="587"/>
      <c r="W420" s="587"/>
      <c r="X420" s="586"/>
      <c r="Y420" s="586"/>
    </row>
    <row r="421" spans="1:25" x14ac:dyDescent="0.2">
      <c r="A421" s="583"/>
      <c r="B421" s="584"/>
      <c r="C421" s="585"/>
      <c r="D421" s="586"/>
      <c r="E421" s="586"/>
      <c r="F421" s="586"/>
      <c r="G421" s="586"/>
      <c r="H421" s="586"/>
      <c r="I421" s="583"/>
      <c r="J421" s="586"/>
      <c r="K421" s="586"/>
      <c r="L421" s="586"/>
      <c r="M421" s="586"/>
      <c r="N421" s="583"/>
      <c r="O421" s="583"/>
      <c r="P421" s="586"/>
      <c r="Q421" s="586"/>
      <c r="R421" s="586"/>
      <c r="S421" s="583"/>
      <c r="T421" s="583"/>
      <c r="U421" s="587"/>
      <c r="V421" s="587"/>
      <c r="W421" s="587"/>
      <c r="X421" s="586"/>
      <c r="Y421" s="586"/>
    </row>
    <row r="422" spans="1:25" x14ac:dyDescent="0.2">
      <c r="A422" s="583"/>
      <c r="B422" s="584"/>
      <c r="C422" s="585"/>
      <c r="D422" s="586"/>
      <c r="E422" s="586"/>
      <c r="F422" s="586"/>
      <c r="G422" s="586"/>
      <c r="H422" s="586"/>
      <c r="I422" s="583"/>
      <c r="J422" s="586"/>
      <c r="K422" s="586"/>
      <c r="L422" s="586"/>
      <c r="M422" s="586"/>
      <c r="N422" s="583"/>
      <c r="O422" s="583"/>
      <c r="P422" s="586"/>
      <c r="Q422" s="586"/>
      <c r="R422" s="586"/>
      <c r="S422" s="583"/>
      <c r="T422" s="583"/>
      <c r="U422" s="587"/>
      <c r="V422" s="587"/>
      <c r="W422" s="587"/>
      <c r="X422" s="586"/>
      <c r="Y422" s="586"/>
    </row>
    <row r="423" spans="1:25" x14ac:dyDescent="0.2">
      <c r="A423" s="583"/>
      <c r="B423" s="584"/>
      <c r="C423" s="585"/>
      <c r="D423" s="586"/>
      <c r="E423" s="586"/>
      <c r="F423" s="586"/>
      <c r="G423" s="586"/>
      <c r="H423" s="586"/>
      <c r="I423" s="583"/>
      <c r="J423" s="586"/>
      <c r="K423" s="586"/>
      <c r="L423" s="586"/>
      <c r="M423" s="586"/>
      <c r="N423" s="583"/>
      <c r="O423" s="583"/>
      <c r="P423" s="586"/>
      <c r="Q423" s="586"/>
      <c r="R423" s="586"/>
      <c r="S423" s="583"/>
      <c r="T423" s="583"/>
      <c r="U423" s="587"/>
      <c r="V423" s="587"/>
      <c r="W423" s="587"/>
      <c r="X423" s="586"/>
      <c r="Y423" s="586"/>
    </row>
    <row r="424" spans="1:25" x14ac:dyDescent="0.2">
      <c r="A424" s="583"/>
      <c r="B424" s="584"/>
      <c r="C424" s="585"/>
      <c r="D424" s="586"/>
      <c r="E424" s="586"/>
      <c r="F424" s="586"/>
      <c r="G424" s="586"/>
      <c r="H424" s="586"/>
      <c r="I424" s="583"/>
      <c r="J424" s="586"/>
      <c r="K424" s="586"/>
      <c r="L424" s="586"/>
      <c r="M424" s="586"/>
      <c r="N424" s="583"/>
      <c r="O424" s="583"/>
      <c r="P424" s="586"/>
      <c r="Q424" s="586"/>
      <c r="R424" s="586"/>
      <c r="S424" s="583"/>
      <c r="T424" s="583"/>
      <c r="U424" s="587"/>
      <c r="V424" s="587"/>
      <c r="W424" s="587"/>
      <c r="X424" s="586"/>
      <c r="Y424" s="586"/>
    </row>
    <row r="425" spans="1:25" x14ac:dyDescent="0.2">
      <c r="A425" s="583"/>
      <c r="B425" s="584"/>
      <c r="C425" s="585"/>
      <c r="D425" s="586"/>
      <c r="E425" s="586"/>
      <c r="F425" s="586"/>
      <c r="G425" s="586"/>
      <c r="H425" s="586"/>
      <c r="I425" s="583"/>
      <c r="J425" s="586"/>
      <c r="K425" s="586"/>
      <c r="L425" s="586"/>
      <c r="M425" s="586"/>
      <c r="N425" s="583"/>
      <c r="O425" s="583"/>
      <c r="P425" s="586"/>
      <c r="Q425" s="586"/>
      <c r="R425" s="586"/>
      <c r="S425" s="583"/>
      <c r="T425" s="583"/>
      <c r="U425" s="587"/>
      <c r="V425" s="587"/>
      <c r="W425" s="587"/>
      <c r="X425" s="586"/>
      <c r="Y425" s="586"/>
    </row>
    <row r="426" spans="1:25" x14ac:dyDescent="0.2">
      <c r="A426" s="583"/>
      <c r="B426" s="584"/>
      <c r="C426" s="585"/>
      <c r="D426" s="586"/>
      <c r="E426" s="586"/>
      <c r="F426" s="586"/>
      <c r="G426" s="586"/>
      <c r="H426" s="586"/>
      <c r="I426" s="583"/>
      <c r="J426" s="586"/>
      <c r="K426" s="586"/>
      <c r="L426" s="586"/>
      <c r="M426" s="586"/>
      <c r="N426" s="583"/>
      <c r="O426" s="583"/>
      <c r="P426" s="586"/>
      <c r="Q426" s="586"/>
      <c r="R426" s="586"/>
      <c r="S426" s="583"/>
      <c r="T426" s="583"/>
      <c r="U426" s="587"/>
      <c r="V426" s="587"/>
      <c r="W426" s="587"/>
      <c r="X426" s="586"/>
      <c r="Y426" s="586"/>
    </row>
    <row r="427" spans="1:25" x14ac:dyDescent="0.2">
      <c r="A427" s="583"/>
      <c r="B427" s="584"/>
      <c r="C427" s="585"/>
      <c r="D427" s="586"/>
      <c r="E427" s="586"/>
      <c r="F427" s="586"/>
      <c r="G427" s="586"/>
      <c r="H427" s="586"/>
      <c r="I427" s="583"/>
      <c r="J427" s="586"/>
      <c r="K427" s="586"/>
      <c r="L427" s="586"/>
      <c r="M427" s="586"/>
      <c r="N427" s="583"/>
      <c r="O427" s="583"/>
      <c r="P427" s="586"/>
      <c r="Q427" s="586"/>
      <c r="R427" s="586"/>
      <c r="S427" s="583"/>
      <c r="T427" s="583"/>
      <c r="U427" s="587"/>
      <c r="V427" s="587"/>
      <c r="W427" s="587"/>
      <c r="X427" s="586"/>
      <c r="Y427" s="586"/>
    </row>
    <row r="428" spans="1:25" x14ac:dyDescent="0.2">
      <c r="A428" s="583"/>
      <c r="B428" s="584"/>
      <c r="C428" s="585"/>
      <c r="D428" s="586"/>
      <c r="E428" s="586"/>
      <c r="F428" s="586"/>
      <c r="G428" s="586"/>
      <c r="H428" s="586"/>
      <c r="I428" s="583"/>
      <c r="J428" s="586"/>
      <c r="K428" s="586"/>
      <c r="L428" s="586"/>
      <c r="M428" s="586"/>
      <c r="N428" s="583"/>
      <c r="O428" s="583"/>
      <c r="P428" s="586"/>
      <c r="Q428" s="586"/>
      <c r="R428" s="586"/>
      <c r="S428" s="583"/>
      <c r="T428" s="583"/>
      <c r="U428" s="587"/>
      <c r="V428" s="587"/>
      <c r="W428" s="587"/>
      <c r="X428" s="586"/>
      <c r="Y428" s="586"/>
    </row>
    <row r="429" spans="1:25" x14ac:dyDescent="0.2">
      <c r="A429" s="583"/>
      <c r="B429" s="584"/>
      <c r="C429" s="585"/>
      <c r="D429" s="586"/>
      <c r="E429" s="586"/>
      <c r="F429" s="586"/>
      <c r="G429" s="586"/>
      <c r="H429" s="586"/>
      <c r="I429" s="583"/>
      <c r="J429" s="586"/>
      <c r="K429" s="586"/>
      <c r="L429" s="586"/>
      <c r="M429" s="586"/>
      <c r="N429" s="583"/>
      <c r="O429" s="583"/>
      <c r="P429" s="586"/>
      <c r="Q429" s="586"/>
      <c r="R429" s="586"/>
      <c r="S429" s="583"/>
      <c r="T429" s="583"/>
      <c r="U429" s="587"/>
      <c r="V429" s="587"/>
      <c r="W429" s="587"/>
      <c r="X429" s="586"/>
      <c r="Y429" s="586"/>
    </row>
    <row r="430" spans="1:25" x14ac:dyDescent="0.2">
      <c r="A430" s="583"/>
      <c r="B430" s="584"/>
      <c r="C430" s="585"/>
      <c r="D430" s="586"/>
      <c r="E430" s="586"/>
      <c r="F430" s="586"/>
      <c r="G430" s="586"/>
      <c r="H430" s="586"/>
      <c r="I430" s="583"/>
      <c r="J430" s="586"/>
      <c r="K430" s="586"/>
      <c r="L430" s="586"/>
      <c r="M430" s="586"/>
      <c r="N430" s="583"/>
      <c r="O430" s="583"/>
      <c r="P430" s="586"/>
      <c r="Q430" s="586"/>
      <c r="R430" s="586"/>
      <c r="S430" s="583"/>
      <c r="T430" s="583"/>
      <c r="U430" s="587"/>
      <c r="V430" s="587"/>
      <c r="W430" s="587"/>
      <c r="X430" s="586"/>
      <c r="Y430" s="586"/>
    </row>
    <row r="431" spans="1:25" x14ac:dyDescent="0.2">
      <c r="A431" s="583"/>
      <c r="B431" s="584"/>
      <c r="C431" s="585"/>
      <c r="D431" s="586"/>
      <c r="E431" s="586"/>
      <c r="F431" s="586"/>
      <c r="G431" s="586"/>
      <c r="H431" s="586"/>
      <c r="I431" s="583"/>
      <c r="J431" s="586"/>
      <c r="K431" s="586"/>
      <c r="L431" s="586"/>
      <c r="M431" s="586"/>
      <c r="N431" s="583"/>
      <c r="O431" s="583"/>
      <c r="P431" s="586"/>
      <c r="Q431" s="586"/>
      <c r="R431" s="586"/>
      <c r="S431" s="583"/>
      <c r="T431" s="583"/>
      <c r="U431" s="587"/>
      <c r="V431" s="587"/>
      <c r="W431" s="587"/>
      <c r="X431" s="586"/>
      <c r="Y431" s="586"/>
    </row>
    <row r="432" spans="1:25" x14ac:dyDescent="0.2">
      <c r="A432" s="583"/>
      <c r="B432" s="584"/>
      <c r="C432" s="585"/>
      <c r="D432" s="586"/>
      <c r="E432" s="586"/>
      <c r="F432" s="586"/>
      <c r="G432" s="586"/>
      <c r="H432" s="586"/>
      <c r="I432" s="583"/>
      <c r="J432" s="586"/>
      <c r="K432" s="586"/>
      <c r="L432" s="586"/>
      <c r="M432" s="586"/>
      <c r="N432" s="583"/>
      <c r="O432" s="583"/>
      <c r="P432" s="586"/>
      <c r="Q432" s="586"/>
      <c r="R432" s="586"/>
      <c r="S432" s="583"/>
      <c r="T432" s="583"/>
      <c r="U432" s="587"/>
      <c r="V432" s="587"/>
      <c r="W432" s="587"/>
      <c r="X432" s="586"/>
      <c r="Y432" s="586"/>
    </row>
    <row r="433" spans="1:25" x14ac:dyDescent="0.2">
      <c r="A433" s="583"/>
      <c r="B433" s="584"/>
      <c r="C433" s="585"/>
      <c r="D433" s="586"/>
      <c r="E433" s="586"/>
      <c r="F433" s="586"/>
      <c r="G433" s="586"/>
      <c r="H433" s="586"/>
      <c r="I433" s="583"/>
      <c r="J433" s="586"/>
      <c r="K433" s="586"/>
      <c r="L433" s="586"/>
      <c r="M433" s="586"/>
      <c r="N433" s="583"/>
      <c r="O433" s="583"/>
      <c r="P433" s="586"/>
      <c r="Q433" s="586"/>
      <c r="R433" s="586"/>
      <c r="S433" s="583"/>
      <c r="T433" s="583"/>
      <c r="U433" s="587"/>
      <c r="V433" s="587"/>
      <c r="W433" s="587"/>
      <c r="X433" s="586"/>
      <c r="Y433" s="586"/>
    </row>
    <row r="434" spans="1:25" x14ac:dyDescent="0.2">
      <c r="A434" s="583"/>
      <c r="B434" s="584"/>
      <c r="C434" s="585"/>
      <c r="D434" s="586"/>
      <c r="E434" s="586"/>
      <c r="F434" s="586"/>
      <c r="G434" s="586"/>
      <c r="H434" s="586"/>
      <c r="I434" s="583"/>
      <c r="J434" s="586"/>
      <c r="K434" s="586"/>
      <c r="L434" s="586"/>
      <c r="M434" s="586"/>
      <c r="N434" s="583"/>
      <c r="O434" s="583"/>
      <c r="P434" s="586"/>
      <c r="Q434" s="586"/>
      <c r="R434" s="586"/>
      <c r="S434" s="583"/>
      <c r="T434" s="583"/>
      <c r="U434" s="587"/>
      <c r="V434" s="587"/>
      <c r="W434" s="587"/>
      <c r="X434" s="586"/>
      <c r="Y434" s="586"/>
    </row>
    <row r="435" spans="1:25" x14ac:dyDescent="0.2">
      <c r="A435" s="583"/>
      <c r="B435" s="584"/>
      <c r="C435" s="585"/>
      <c r="D435" s="586"/>
      <c r="E435" s="586"/>
      <c r="F435" s="586"/>
      <c r="G435" s="586"/>
      <c r="H435" s="586"/>
      <c r="I435" s="583"/>
      <c r="J435" s="586"/>
      <c r="K435" s="586"/>
      <c r="L435" s="586"/>
      <c r="M435" s="586"/>
      <c r="N435" s="583"/>
      <c r="O435" s="583"/>
      <c r="P435" s="586"/>
      <c r="Q435" s="586"/>
      <c r="R435" s="586"/>
      <c r="S435" s="583"/>
      <c r="T435" s="583"/>
      <c r="U435" s="587"/>
      <c r="V435" s="587"/>
      <c r="W435" s="587"/>
      <c r="X435" s="586"/>
      <c r="Y435" s="586"/>
    </row>
    <row r="436" spans="1:25" x14ac:dyDescent="0.2">
      <c r="A436" s="583"/>
      <c r="B436" s="584"/>
      <c r="C436" s="585"/>
      <c r="D436" s="586"/>
      <c r="E436" s="586"/>
      <c r="F436" s="586"/>
      <c r="G436" s="586"/>
      <c r="H436" s="586"/>
      <c r="I436" s="583"/>
      <c r="J436" s="586"/>
      <c r="K436" s="586"/>
      <c r="L436" s="586"/>
      <c r="M436" s="586"/>
      <c r="N436" s="583"/>
      <c r="O436" s="583"/>
      <c r="P436" s="586"/>
      <c r="Q436" s="586"/>
      <c r="R436" s="586"/>
      <c r="S436" s="583"/>
      <c r="T436" s="583"/>
      <c r="U436" s="587"/>
      <c r="V436" s="587"/>
      <c r="W436" s="587"/>
      <c r="X436" s="586"/>
      <c r="Y436" s="586"/>
    </row>
    <row r="437" spans="1:25" x14ac:dyDescent="0.2">
      <c r="A437" s="583"/>
      <c r="B437" s="584"/>
      <c r="C437" s="585"/>
      <c r="D437" s="586"/>
      <c r="E437" s="586"/>
      <c r="F437" s="586"/>
      <c r="G437" s="586"/>
      <c r="H437" s="586"/>
      <c r="I437" s="583"/>
      <c r="J437" s="586"/>
      <c r="K437" s="586"/>
      <c r="L437" s="586"/>
      <c r="M437" s="586"/>
      <c r="N437" s="583"/>
      <c r="O437" s="583"/>
      <c r="P437" s="586"/>
      <c r="Q437" s="586"/>
      <c r="R437" s="586"/>
      <c r="S437" s="583"/>
      <c r="T437" s="583"/>
      <c r="U437" s="587"/>
      <c r="V437" s="587"/>
      <c r="W437" s="587"/>
      <c r="X437" s="586"/>
      <c r="Y437" s="586"/>
    </row>
    <row r="438" spans="1:25" x14ac:dyDescent="0.2">
      <c r="A438" s="583"/>
      <c r="B438" s="584"/>
      <c r="C438" s="585"/>
      <c r="D438" s="586"/>
      <c r="E438" s="586"/>
      <c r="F438" s="586"/>
      <c r="G438" s="586"/>
      <c r="H438" s="586"/>
      <c r="I438" s="583"/>
      <c r="J438" s="586"/>
      <c r="K438" s="586"/>
      <c r="L438" s="586"/>
      <c r="M438" s="586"/>
      <c r="N438" s="583"/>
      <c r="O438" s="583"/>
      <c r="P438" s="586"/>
      <c r="Q438" s="586"/>
      <c r="R438" s="586"/>
      <c r="S438" s="583"/>
      <c r="T438" s="583"/>
      <c r="U438" s="587"/>
      <c r="V438" s="587"/>
      <c r="W438" s="587"/>
      <c r="X438" s="586"/>
      <c r="Y438" s="586"/>
    </row>
    <row r="439" spans="1:25" x14ac:dyDescent="0.2">
      <c r="A439" s="583"/>
      <c r="B439" s="584"/>
      <c r="C439" s="585"/>
      <c r="D439" s="586"/>
      <c r="E439" s="586"/>
      <c r="F439" s="586"/>
      <c r="G439" s="586"/>
      <c r="H439" s="586"/>
      <c r="I439" s="583"/>
      <c r="J439" s="586"/>
      <c r="K439" s="586"/>
      <c r="L439" s="586"/>
      <c r="M439" s="586"/>
      <c r="N439" s="583"/>
      <c r="O439" s="583"/>
      <c r="P439" s="586"/>
      <c r="Q439" s="586"/>
      <c r="R439" s="586"/>
      <c r="S439" s="583"/>
      <c r="T439" s="583"/>
      <c r="U439" s="587"/>
      <c r="V439" s="587"/>
      <c r="W439" s="587"/>
      <c r="X439" s="586"/>
      <c r="Y439" s="586"/>
    </row>
    <row r="440" spans="1:25" x14ac:dyDescent="0.2">
      <c r="A440" s="583"/>
      <c r="B440" s="584"/>
      <c r="C440" s="585"/>
      <c r="D440" s="586"/>
      <c r="E440" s="586"/>
      <c r="F440" s="586"/>
      <c r="G440" s="586"/>
      <c r="H440" s="586"/>
      <c r="I440" s="583"/>
      <c r="J440" s="586"/>
      <c r="K440" s="586"/>
      <c r="L440" s="586"/>
      <c r="M440" s="586"/>
      <c r="N440" s="583"/>
      <c r="O440" s="583"/>
      <c r="P440" s="586"/>
      <c r="Q440" s="586"/>
      <c r="R440" s="586"/>
      <c r="S440" s="583"/>
      <c r="T440" s="583"/>
      <c r="U440" s="587"/>
      <c r="V440" s="587"/>
      <c r="W440" s="587"/>
      <c r="X440" s="586"/>
      <c r="Y440" s="586"/>
    </row>
    <row r="441" spans="1:25" x14ac:dyDescent="0.2">
      <c r="A441" s="583"/>
      <c r="B441" s="584"/>
      <c r="C441" s="585"/>
      <c r="D441" s="586"/>
      <c r="E441" s="586"/>
      <c r="F441" s="586"/>
      <c r="G441" s="586"/>
      <c r="H441" s="586"/>
      <c r="I441" s="583"/>
      <c r="J441" s="586"/>
      <c r="K441" s="586"/>
      <c r="L441" s="586"/>
      <c r="M441" s="586"/>
      <c r="N441" s="583"/>
      <c r="O441" s="583"/>
      <c r="P441" s="586"/>
      <c r="Q441" s="586"/>
      <c r="R441" s="586"/>
      <c r="S441" s="583"/>
      <c r="T441" s="583"/>
      <c r="U441" s="587"/>
      <c r="V441" s="587"/>
      <c r="W441" s="587"/>
      <c r="X441" s="586"/>
      <c r="Y441" s="586"/>
    </row>
    <row r="442" spans="1:25" x14ac:dyDescent="0.2">
      <c r="A442" s="583"/>
      <c r="B442" s="584"/>
      <c r="C442" s="585"/>
      <c r="D442" s="586"/>
      <c r="E442" s="586"/>
      <c r="F442" s="586"/>
      <c r="G442" s="586"/>
      <c r="H442" s="586"/>
      <c r="I442" s="583"/>
      <c r="J442" s="586"/>
      <c r="K442" s="586"/>
      <c r="L442" s="586"/>
      <c r="M442" s="586"/>
      <c r="N442" s="583"/>
      <c r="O442" s="583"/>
      <c r="P442" s="586"/>
      <c r="Q442" s="586"/>
      <c r="R442" s="586"/>
      <c r="S442" s="583"/>
      <c r="T442" s="583"/>
      <c r="U442" s="587"/>
      <c r="V442" s="587"/>
      <c r="W442" s="587"/>
      <c r="X442" s="586"/>
      <c r="Y442" s="586"/>
    </row>
    <row r="443" spans="1:25" x14ac:dyDescent="0.2">
      <c r="A443" s="583"/>
      <c r="B443" s="584"/>
      <c r="C443" s="585"/>
      <c r="D443" s="586"/>
      <c r="E443" s="586"/>
      <c r="F443" s="586"/>
      <c r="G443" s="586"/>
      <c r="H443" s="586"/>
      <c r="I443" s="583"/>
      <c r="J443" s="586"/>
      <c r="K443" s="586"/>
      <c r="L443" s="586"/>
      <c r="M443" s="586"/>
      <c r="N443" s="583"/>
      <c r="O443" s="583"/>
      <c r="P443" s="586"/>
      <c r="Q443" s="586"/>
      <c r="R443" s="586"/>
      <c r="S443" s="583"/>
      <c r="T443" s="583"/>
      <c r="U443" s="587"/>
      <c r="V443" s="587"/>
      <c r="W443" s="587"/>
      <c r="X443" s="586"/>
      <c r="Y443" s="586"/>
    </row>
    <row r="444" spans="1:25" x14ac:dyDescent="0.2">
      <c r="A444" s="583"/>
      <c r="B444" s="584"/>
      <c r="C444" s="585"/>
      <c r="D444" s="586"/>
      <c r="E444" s="586"/>
      <c r="F444" s="586"/>
      <c r="G444" s="586"/>
      <c r="H444" s="586"/>
      <c r="I444" s="583"/>
      <c r="J444" s="586"/>
      <c r="K444" s="586"/>
      <c r="L444" s="586"/>
      <c r="M444" s="586"/>
      <c r="N444" s="583"/>
      <c r="O444" s="583"/>
      <c r="P444" s="586"/>
      <c r="Q444" s="586"/>
      <c r="R444" s="586"/>
      <c r="S444" s="583"/>
      <c r="T444" s="583"/>
      <c r="U444" s="587"/>
      <c r="V444" s="587"/>
      <c r="W444" s="587"/>
      <c r="X444" s="586"/>
      <c r="Y444" s="586"/>
    </row>
    <row r="445" spans="1:25" x14ac:dyDescent="0.2">
      <c r="A445" s="583"/>
      <c r="B445" s="584"/>
      <c r="C445" s="585"/>
      <c r="D445" s="586"/>
      <c r="E445" s="586"/>
      <c r="F445" s="586"/>
      <c r="G445" s="586"/>
      <c r="H445" s="586"/>
      <c r="I445" s="583"/>
      <c r="J445" s="586"/>
      <c r="K445" s="586"/>
      <c r="L445" s="586"/>
      <c r="M445" s="586"/>
      <c r="N445" s="583"/>
      <c r="O445" s="583"/>
      <c r="P445" s="586"/>
      <c r="Q445" s="586"/>
      <c r="R445" s="586"/>
      <c r="S445" s="583"/>
      <c r="T445" s="583"/>
      <c r="U445" s="587"/>
      <c r="V445" s="587"/>
      <c r="W445" s="587"/>
      <c r="X445" s="586"/>
      <c r="Y445" s="586"/>
    </row>
    <row r="446" spans="1:25" x14ac:dyDescent="0.2">
      <c r="A446" s="583"/>
      <c r="B446" s="584"/>
      <c r="C446" s="585"/>
      <c r="D446" s="586"/>
      <c r="E446" s="586"/>
      <c r="F446" s="586"/>
      <c r="G446" s="586"/>
      <c r="H446" s="586"/>
      <c r="I446" s="583"/>
      <c r="J446" s="586"/>
      <c r="K446" s="586"/>
      <c r="L446" s="586"/>
      <c r="M446" s="586"/>
      <c r="N446" s="583"/>
      <c r="O446" s="583"/>
      <c r="P446" s="586"/>
      <c r="Q446" s="586"/>
      <c r="R446" s="586"/>
      <c r="S446" s="583"/>
      <c r="T446" s="583"/>
      <c r="U446" s="587"/>
      <c r="V446" s="587"/>
      <c r="W446" s="587"/>
      <c r="X446" s="586"/>
      <c r="Y446" s="586"/>
    </row>
    <row r="447" spans="1:25" x14ac:dyDescent="0.2">
      <c r="A447" s="583"/>
      <c r="B447" s="584"/>
      <c r="C447" s="585"/>
      <c r="D447" s="586"/>
      <c r="E447" s="586"/>
      <c r="F447" s="586"/>
      <c r="G447" s="586"/>
      <c r="H447" s="586"/>
      <c r="I447" s="583"/>
      <c r="J447" s="586"/>
      <c r="K447" s="586"/>
      <c r="L447" s="586"/>
      <c r="M447" s="586"/>
      <c r="N447" s="583"/>
      <c r="O447" s="583"/>
      <c r="P447" s="586"/>
      <c r="Q447" s="586"/>
      <c r="R447" s="586"/>
      <c r="S447" s="583"/>
      <c r="T447" s="583"/>
      <c r="U447" s="587"/>
      <c r="V447" s="587"/>
      <c r="W447" s="587"/>
      <c r="X447" s="586"/>
      <c r="Y447" s="586"/>
    </row>
    <row r="448" spans="1:25" x14ac:dyDescent="0.2">
      <c r="A448" s="583"/>
      <c r="B448" s="584"/>
      <c r="C448" s="585"/>
      <c r="D448" s="586"/>
      <c r="E448" s="586"/>
      <c r="F448" s="586"/>
      <c r="G448" s="586"/>
      <c r="H448" s="586"/>
      <c r="I448" s="583"/>
      <c r="J448" s="586"/>
      <c r="K448" s="586"/>
      <c r="L448" s="586"/>
      <c r="M448" s="586"/>
      <c r="N448" s="583"/>
      <c r="O448" s="583"/>
      <c r="P448" s="586"/>
      <c r="Q448" s="586"/>
      <c r="R448" s="586"/>
      <c r="S448" s="583"/>
      <c r="T448" s="583"/>
      <c r="U448" s="587"/>
      <c r="V448" s="587"/>
      <c r="W448" s="587"/>
      <c r="X448" s="586"/>
      <c r="Y448" s="586"/>
    </row>
    <row r="449" spans="1:25" x14ac:dyDescent="0.2">
      <c r="A449" s="583"/>
      <c r="B449" s="584"/>
      <c r="C449" s="585"/>
      <c r="D449" s="586"/>
      <c r="E449" s="586"/>
      <c r="F449" s="586"/>
      <c r="G449" s="586"/>
      <c r="H449" s="586"/>
      <c r="I449" s="583"/>
      <c r="J449" s="586"/>
      <c r="K449" s="586"/>
      <c r="L449" s="586"/>
      <c r="M449" s="586"/>
      <c r="N449" s="583"/>
      <c r="O449" s="583"/>
      <c r="P449" s="586"/>
      <c r="Q449" s="586"/>
      <c r="R449" s="586"/>
      <c r="S449" s="583"/>
      <c r="T449" s="583"/>
      <c r="U449" s="587"/>
      <c r="V449" s="587"/>
      <c r="W449" s="587"/>
      <c r="X449" s="586"/>
      <c r="Y449" s="586"/>
    </row>
    <row r="450" spans="1:25" x14ac:dyDescent="0.2">
      <c r="A450" s="583"/>
      <c r="B450" s="584"/>
      <c r="C450" s="585"/>
      <c r="D450" s="586"/>
      <c r="E450" s="586"/>
      <c r="F450" s="586"/>
      <c r="G450" s="586"/>
      <c r="H450" s="586"/>
      <c r="I450" s="583"/>
      <c r="J450" s="586"/>
      <c r="K450" s="586"/>
      <c r="L450" s="586"/>
      <c r="M450" s="586"/>
      <c r="N450" s="583"/>
      <c r="O450" s="583"/>
      <c r="P450" s="586"/>
      <c r="Q450" s="586"/>
      <c r="R450" s="586"/>
      <c r="S450" s="583"/>
      <c r="T450" s="583"/>
      <c r="U450" s="587"/>
      <c r="V450" s="587"/>
      <c r="W450" s="587"/>
      <c r="X450" s="586"/>
      <c r="Y450" s="586"/>
    </row>
    <row r="451" spans="1:25" x14ac:dyDescent="0.2">
      <c r="A451" s="583"/>
      <c r="B451" s="584"/>
      <c r="C451" s="585"/>
      <c r="D451" s="586"/>
      <c r="E451" s="586"/>
      <c r="F451" s="586"/>
      <c r="G451" s="586"/>
      <c r="H451" s="586"/>
      <c r="I451" s="583"/>
      <c r="J451" s="586"/>
      <c r="K451" s="586"/>
      <c r="L451" s="586"/>
      <c r="M451" s="586"/>
      <c r="N451" s="583"/>
      <c r="O451" s="583"/>
      <c r="P451" s="586"/>
      <c r="Q451" s="586"/>
      <c r="R451" s="586"/>
      <c r="S451" s="583"/>
      <c r="T451" s="583"/>
      <c r="U451" s="587"/>
      <c r="V451" s="587"/>
      <c r="W451" s="587"/>
      <c r="X451" s="586"/>
      <c r="Y451" s="586"/>
    </row>
    <row r="452" spans="1:25" x14ac:dyDescent="0.2">
      <c r="A452" s="583"/>
      <c r="B452" s="584"/>
      <c r="C452" s="585"/>
      <c r="D452" s="586"/>
      <c r="E452" s="586"/>
      <c r="F452" s="586"/>
      <c r="G452" s="586"/>
      <c r="H452" s="586"/>
      <c r="I452" s="583"/>
      <c r="J452" s="586"/>
      <c r="K452" s="586"/>
      <c r="L452" s="586"/>
      <c r="M452" s="586"/>
      <c r="N452" s="583"/>
      <c r="O452" s="583"/>
      <c r="P452" s="586"/>
      <c r="Q452" s="586"/>
      <c r="R452" s="586"/>
      <c r="S452" s="583"/>
      <c r="T452" s="583"/>
      <c r="U452" s="587"/>
      <c r="V452" s="587"/>
      <c r="W452" s="587"/>
      <c r="X452" s="586"/>
      <c r="Y452" s="586"/>
    </row>
    <row r="453" spans="1:25" x14ac:dyDescent="0.2">
      <c r="A453" s="583"/>
      <c r="B453" s="584"/>
      <c r="C453" s="585"/>
      <c r="D453" s="586"/>
      <c r="E453" s="586"/>
      <c r="F453" s="586"/>
      <c r="G453" s="586"/>
      <c r="H453" s="586"/>
      <c r="I453" s="583"/>
      <c r="J453" s="586"/>
      <c r="K453" s="586"/>
      <c r="L453" s="586"/>
      <c r="M453" s="586"/>
      <c r="N453" s="583"/>
      <c r="O453" s="583"/>
      <c r="P453" s="586"/>
      <c r="Q453" s="586"/>
      <c r="R453" s="586"/>
      <c r="S453" s="583"/>
      <c r="T453" s="583"/>
      <c r="U453" s="587"/>
      <c r="V453" s="587"/>
      <c r="W453" s="587"/>
      <c r="X453" s="586"/>
      <c r="Y453" s="586"/>
    </row>
    <row r="454" spans="1:25" x14ac:dyDescent="0.2">
      <c r="A454" s="583"/>
      <c r="B454" s="584"/>
      <c r="C454" s="585"/>
      <c r="D454" s="586"/>
      <c r="E454" s="586"/>
      <c r="F454" s="586"/>
      <c r="G454" s="586"/>
      <c r="H454" s="586"/>
      <c r="I454" s="583"/>
      <c r="J454" s="586"/>
      <c r="K454" s="586"/>
      <c r="L454" s="586"/>
      <c r="M454" s="586"/>
      <c r="N454" s="583"/>
      <c r="O454" s="583"/>
      <c r="P454" s="586"/>
      <c r="Q454" s="586"/>
      <c r="R454" s="586"/>
      <c r="S454" s="583"/>
      <c r="T454" s="583"/>
      <c r="U454" s="587"/>
      <c r="V454" s="587"/>
      <c r="W454" s="587"/>
      <c r="X454" s="586"/>
      <c r="Y454" s="586"/>
    </row>
    <row r="455" spans="1:25" x14ac:dyDescent="0.2">
      <c r="A455" s="583"/>
      <c r="B455" s="584"/>
      <c r="C455" s="585"/>
      <c r="D455" s="586"/>
      <c r="E455" s="586"/>
      <c r="F455" s="586"/>
      <c r="G455" s="586"/>
      <c r="H455" s="586"/>
      <c r="I455" s="583"/>
      <c r="J455" s="586"/>
      <c r="K455" s="586"/>
      <c r="L455" s="586"/>
      <c r="M455" s="586"/>
      <c r="N455" s="583"/>
      <c r="O455" s="583"/>
      <c r="P455" s="586"/>
      <c r="Q455" s="586"/>
      <c r="R455" s="586"/>
      <c r="S455" s="583"/>
      <c r="T455" s="583"/>
      <c r="U455" s="587"/>
      <c r="V455" s="587"/>
      <c r="W455" s="587"/>
      <c r="X455" s="586"/>
      <c r="Y455" s="586"/>
    </row>
    <row r="456" spans="1:25" x14ac:dyDescent="0.2">
      <c r="A456" s="583"/>
      <c r="B456" s="584"/>
      <c r="C456" s="585"/>
      <c r="D456" s="586"/>
      <c r="E456" s="586"/>
      <c r="F456" s="586"/>
      <c r="G456" s="586"/>
      <c r="H456" s="586"/>
      <c r="I456" s="583"/>
      <c r="J456" s="586"/>
      <c r="K456" s="586"/>
      <c r="L456" s="586"/>
      <c r="M456" s="586"/>
      <c r="N456" s="583"/>
      <c r="O456" s="583"/>
      <c r="P456" s="586"/>
      <c r="Q456" s="586"/>
      <c r="R456" s="586"/>
      <c r="S456" s="583"/>
      <c r="T456" s="583"/>
      <c r="U456" s="587"/>
      <c r="V456" s="587"/>
      <c r="W456" s="587"/>
      <c r="X456" s="586"/>
      <c r="Y456" s="586"/>
    </row>
    <row r="457" spans="1:25" x14ac:dyDescent="0.2">
      <c r="A457" s="583"/>
      <c r="B457" s="584"/>
      <c r="C457" s="585"/>
      <c r="D457" s="586"/>
      <c r="E457" s="586"/>
      <c r="F457" s="586"/>
      <c r="G457" s="586"/>
      <c r="H457" s="586"/>
      <c r="I457" s="583"/>
      <c r="J457" s="586"/>
      <c r="K457" s="586"/>
      <c r="L457" s="586"/>
      <c r="M457" s="586"/>
      <c r="N457" s="583"/>
      <c r="O457" s="583"/>
      <c r="P457" s="586"/>
      <c r="Q457" s="586"/>
      <c r="R457" s="586"/>
      <c r="S457" s="583"/>
      <c r="T457" s="583"/>
      <c r="U457" s="587"/>
      <c r="V457" s="587"/>
      <c r="W457" s="587"/>
      <c r="X457" s="586"/>
      <c r="Y457" s="586"/>
    </row>
    <row r="458" spans="1:25" x14ac:dyDescent="0.2">
      <c r="A458" s="583"/>
      <c r="B458" s="584"/>
      <c r="C458" s="585"/>
      <c r="D458" s="586"/>
      <c r="E458" s="586"/>
      <c r="F458" s="586"/>
      <c r="G458" s="586"/>
      <c r="H458" s="586"/>
      <c r="I458" s="583"/>
      <c r="J458" s="586"/>
      <c r="K458" s="586"/>
      <c r="L458" s="586"/>
      <c r="M458" s="586"/>
      <c r="N458" s="583"/>
      <c r="O458" s="583"/>
      <c r="P458" s="586"/>
      <c r="Q458" s="586"/>
      <c r="R458" s="586"/>
      <c r="S458" s="583"/>
      <c r="T458" s="583"/>
      <c r="U458" s="587"/>
      <c r="V458" s="587"/>
      <c r="W458" s="587"/>
      <c r="X458" s="586"/>
      <c r="Y458" s="586"/>
    </row>
    <row r="459" spans="1:25" x14ac:dyDescent="0.2">
      <c r="A459" s="583"/>
      <c r="B459" s="584"/>
      <c r="C459" s="585"/>
      <c r="D459" s="586"/>
      <c r="E459" s="586"/>
      <c r="F459" s="586"/>
      <c r="G459" s="586"/>
      <c r="H459" s="586"/>
      <c r="I459" s="583"/>
      <c r="J459" s="586"/>
      <c r="K459" s="586"/>
      <c r="L459" s="586"/>
      <c r="M459" s="586"/>
      <c r="N459" s="583"/>
      <c r="O459" s="583"/>
      <c r="P459" s="586"/>
      <c r="Q459" s="586"/>
      <c r="R459" s="586"/>
      <c r="S459" s="583"/>
      <c r="T459" s="583"/>
      <c r="U459" s="587"/>
      <c r="V459" s="587"/>
      <c r="W459" s="587"/>
      <c r="X459" s="586"/>
      <c r="Y459" s="586"/>
    </row>
    <row r="460" spans="1:25" x14ac:dyDescent="0.2">
      <c r="A460" s="583"/>
      <c r="B460" s="584"/>
      <c r="C460" s="585"/>
      <c r="D460" s="586"/>
      <c r="E460" s="586"/>
      <c r="F460" s="586"/>
      <c r="G460" s="586"/>
      <c r="H460" s="586"/>
      <c r="I460" s="583"/>
      <c r="J460" s="586"/>
      <c r="K460" s="586"/>
      <c r="L460" s="586"/>
      <c r="M460" s="586"/>
      <c r="N460" s="583"/>
      <c r="O460" s="583"/>
      <c r="P460" s="586"/>
      <c r="Q460" s="586"/>
      <c r="R460" s="586"/>
      <c r="S460" s="583"/>
      <c r="T460" s="583"/>
      <c r="U460" s="587"/>
      <c r="V460" s="587"/>
      <c r="W460" s="587"/>
      <c r="X460" s="586"/>
      <c r="Y460" s="586"/>
    </row>
    <row r="461" spans="1:25" x14ac:dyDescent="0.2">
      <c r="A461" s="583"/>
      <c r="B461" s="584"/>
      <c r="C461" s="585"/>
      <c r="D461" s="586"/>
      <c r="E461" s="586"/>
      <c r="F461" s="586"/>
      <c r="G461" s="586"/>
      <c r="H461" s="586"/>
      <c r="I461" s="583"/>
      <c r="J461" s="586"/>
      <c r="K461" s="586"/>
      <c r="L461" s="586"/>
      <c r="M461" s="586"/>
      <c r="N461" s="583"/>
      <c r="O461" s="583"/>
      <c r="P461" s="586"/>
      <c r="Q461" s="586"/>
      <c r="R461" s="586"/>
      <c r="S461" s="583"/>
      <c r="T461" s="583"/>
      <c r="U461" s="587"/>
      <c r="V461" s="587"/>
      <c r="W461" s="587"/>
      <c r="X461" s="586"/>
      <c r="Y461" s="586"/>
    </row>
    <row r="462" spans="1:25" x14ac:dyDescent="0.2">
      <c r="A462" s="583"/>
      <c r="B462" s="584"/>
      <c r="C462" s="585"/>
      <c r="D462" s="586"/>
      <c r="E462" s="586"/>
      <c r="F462" s="586"/>
      <c r="G462" s="586"/>
      <c r="H462" s="586"/>
      <c r="I462" s="583"/>
      <c r="J462" s="586"/>
      <c r="K462" s="586"/>
      <c r="L462" s="586"/>
      <c r="M462" s="586"/>
      <c r="N462" s="583"/>
      <c r="O462" s="583"/>
      <c r="P462" s="586"/>
      <c r="Q462" s="586"/>
      <c r="R462" s="586"/>
      <c r="S462" s="583"/>
      <c r="T462" s="583"/>
      <c r="U462" s="587"/>
      <c r="V462" s="587"/>
      <c r="W462" s="587"/>
      <c r="X462" s="586"/>
      <c r="Y462" s="586"/>
    </row>
    <row r="463" spans="1:25" x14ac:dyDescent="0.2">
      <c r="A463" s="583"/>
      <c r="B463" s="584"/>
      <c r="C463" s="585"/>
      <c r="D463" s="586"/>
      <c r="E463" s="586"/>
      <c r="F463" s="586"/>
      <c r="G463" s="586"/>
      <c r="H463" s="586"/>
      <c r="I463" s="583"/>
      <c r="J463" s="586"/>
      <c r="K463" s="586"/>
      <c r="L463" s="586"/>
      <c r="M463" s="586"/>
      <c r="N463" s="583"/>
      <c r="O463" s="583"/>
      <c r="P463" s="586"/>
      <c r="Q463" s="586"/>
      <c r="R463" s="586"/>
      <c r="S463" s="583"/>
      <c r="T463" s="583"/>
      <c r="U463" s="587"/>
      <c r="V463" s="587"/>
      <c r="W463" s="587"/>
      <c r="X463" s="586"/>
      <c r="Y463" s="586"/>
    </row>
    <row r="464" spans="1:25" x14ac:dyDescent="0.2">
      <c r="A464" s="583"/>
      <c r="B464" s="584"/>
      <c r="C464" s="585"/>
      <c r="D464" s="586"/>
      <c r="E464" s="586"/>
      <c r="F464" s="586"/>
      <c r="G464" s="586"/>
      <c r="H464" s="586"/>
      <c r="I464" s="583"/>
      <c r="J464" s="586"/>
      <c r="K464" s="586"/>
      <c r="L464" s="586"/>
      <c r="M464" s="586"/>
      <c r="N464" s="583"/>
      <c r="O464" s="583"/>
      <c r="P464" s="586"/>
      <c r="Q464" s="586"/>
      <c r="R464" s="586"/>
      <c r="S464" s="583"/>
      <c r="T464" s="583"/>
      <c r="U464" s="587"/>
      <c r="V464" s="587"/>
      <c r="W464" s="587"/>
      <c r="X464" s="586"/>
      <c r="Y464" s="586"/>
    </row>
    <row r="465" spans="1:25" x14ac:dyDescent="0.2">
      <c r="A465" s="583"/>
      <c r="B465" s="584"/>
      <c r="C465" s="585"/>
      <c r="D465" s="586"/>
      <c r="E465" s="586"/>
      <c r="F465" s="586"/>
      <c r="G465" s="586"/>
      <c r="H465" s="586"/>
      <c r="I465" s="583"/>
      <c r="J465" s="586"/>
      <c r="K465" s="586"/>
      <c r="L465" s="586"/>
      <c r="M465" s="586"/>
      <c r="N465" s="583"/>
      <c r="O465" s="583"/>
      <c r="P465" s="586"/>
      <c r="Q465" s="586"/>
      <c r="R465" s="586"/>
      <c r="S465" s="583"/>
      <c r="T465" s="583"/>
      <c r="U465" s="587"/>
      <c r="V465" s="587"/>
      <c r="W465" s="587"/>
      <c r="X465" s="586"/>
      <c r="Y465" s="586"/>
    </row>
    <row r="466" spans="1:25" x14ac:dyDescent="0.2">
      <c r="A466" s="583"/>
      <c r="B466" s="584"/>
      <c r="C466" s="585"/>
      <c r="D466" s="586"/>
      <c r="E466" s="586"/>
      <c r="F466" s="586"/>
      <c r="G466" s="586"/>
      <c r="H466" s="586"/>
      <c r="I466" s="583"/>
      <c r="J466" s="586"/>
      <c r="K466" s="586"/>
      <c r="L466" s="586"/>
      <c r="M466" s="586"/>
      <c r="N466" s="583"/>
      <c r="O466" s="583"/>
      <c r="P466" s="586"/>
      <c r="Q466" s="586"/>
      <c r="R466" s="586"/>
      <c r="S466" s="583"/>
      <c r="T466" s="583"/>
      <c r="U466" s="587"/>
      <c r="V466" s="587"/>
      <c r="W466" s="587"/>
      <c r="X466" s="586"/>
      <c r="Y466" s="586"/>
    </row>
    <row r="467" spans="1:25" x14ac:dyDescent="0.2">
      <c r="A467" s="583"/>
      <c r="B467" s="584"/>
      <c r="C467" s="585"/>
      <c r="D467" s="586"/>
      <c r="E467" s="586"/>
      <c r="F467" s="586"/>
      <c r="G467" s="586"/>
      <c r="H467" s="586"/>
      <c r="I467" s="583"/>
      <c r="J467" s="586"/>
      <c r="K467" s="586"/>
      <c r="L467" s="586"/>
      <c r="M467" s="586"/>
      <c r="N467" s="583"/>
      <c r="O467" s="583"/>
      <c r="P467" s="586"/>
      <c r="Q467" s="586"/>
      <c r="R467" s="586"/>
      <c r="S467" s="583"/>
      <c r="T467" s="583"/>
      <c r="U467" s="587"/>
      <c r="V467" s="587"/>
      <c r="W467" s="587"/>
      <c r="X467" s="586"/>
      <c r="Y467" s="586"/>
    </row>
    <row r="468" spans="1:25" x14ac:dyDescent="0.2">
      <c r="A468" s="583"/>
      <c r="B468" s="584"/>
      <c r="C468" s="585"/>
      <c r="D468" s="586"/>
      <c r="E468" s="586"/>
      <c r="F468" s="586"/>
      <c r="G468" s="586"/>
      <c r="H468" s="586"/>
      <c r="I468" s="583"/>
      <c r="J468" s="586"/>
      <c r="K468" s="586"/>
      <c r="L468" s="586"/>
      <c r="M468" s="586"/>
      <c r="N468" s="583"/>
      <c r="O468" s="583"/>
      <c r="P468" s="586"/>
      <c r="Q468" s="586"/>
      <c r="R468" s="586"/>
      <c r="S468" s="583"/>
      <c r="T468" s="583"/>
      <c r="U468" s="587"/>
      <c r="V468" s="587"/>
      <c r="W468" s="587"/>
      <c r="X468" s="586"/>
      <c r="Y468" s="586"/>
    </row>
    <row r="469" spans="1:25" x14ac:dyDescent="0.2">
      <c r="A469" s="583"/>
      <c r="B469" s="584"/>
      <c r="C469" s="585"/>
      <c r="D469" s="586"/>
      <c r="E469" s="586"/>
      <c r="F469" s="586"/>
      <c r="G469" s="586"/>
      <c r="H469" s="586"/>
      <c r="I469" s="583"/>
      <c r="J469" s="586"/>
      <c r="K469" s="586"/>
      <c r="L469" s="586"/>
      <c r="M469" s="586"/>
      <c r="N469" s="583"/>
      <c r="O469" s="583"/>
      <c r="P469" s="586"/>
      <c r="Q469" s="586"/>
      <c r="R469" s="586"/>
      <c r="S469" s="583"/>
      <c r="T469" s="583"/>
      <c r="U469" s="587"/>
      <c r="V469" s="587"/>
      <c r="W469" s="587"/>
      <c r="X469" s="586"/>
      <c r="Y469" s="586"/>
    </row>
    <row r="470" spans="1:25" x14ac:dyDescent="0.2">
      <c r="A470" s="583"/>
      <c r="B470" s="584"/>
      <c r="C470" s="585"/>
      <c r="D470" s="586"/>
      <c r="E470" s="586"/>
      <c r="F470" s="586"/>
      <c r="G470" s="586"/>
      <c r="H470" s="586"/>
      <c r="I470" s="583"/>
      <c r="J470" s="586"/>
      <c r="K470" s="586"/>
      <c r="L470" s="586"/>
      <c r="M470" s="586"/>
      <c r="N470" s="583"/>
      <c r="O470" s="583"/>
      <c r="P470" s="586"/>
      <c r="Q470" s="586"/>
      <c r="R470" s="586"/>
      <c r="S470" s="583"/>
      <c r="T470" s="583"/>
      <c r="U470" s="587"/>
      <c r="V470" s="587"/>
      <c r="W470" s="587"/>
      <c r="X470" s="586"/>
      <c r="Y470" s="586"/>
    </row>
    <row r="471" spans="1:25" x14ac:dyDescent="0.2">
      <c r="A471" s="583"/>
      <c r="B471" s="584"/>
      <c r="C471" s="585"/>
      <c r="D471" s="586"/>
      <c r="E471" s="586"/>
      <c r="F471" s="586"/>
      <c r="G471" s="586"/>
      <c r="H471" s="586"/>
      <c r="I471" s="583"/>
      <c r="J471" s="586"/>
      <c r="K471" s="586"/>
      <c r="L471" s="586"/>
      <c r="M471" s="586"/>
      <c r="N471" s="583"/>
      <c r="O471" s="583"/>
      <c r="P471" s="586"/>
      <c r="Q471" s="586"/>
      <c r="R471" s="586"/>
      <c r="S471" s="583"/>
      <c r="T471" s="583"/>
      <c r="U471" s="587"/>
      <c r="V471" s="587"/>
      <c r="W471" s="587"/>
      <c r="X471" s="586"/>
      <c r="Y471" s="586"/>
    </row>
    <row r="472" spans="1:25" x14ac:dyDescent="0.2">
      <c r="A472" s="583"/>
      <c r="B472" s="584"/>
      <c r="C472" s="585"/>
      <c r="D472" s="586"/>
      <c r="E472" s="586"/>
      <c r="F472" s="586"/>
      <c r="G472" s="586"/>
      <c r="H472" s="586"/>
      <c r="I472" s="583"/>
      <c r="J472" s="586"/>
      <c r="K472" s="586"/>
      <c r="L472" s="586"/>
      <c r="M472" s="586"/>
      <c r="N472" s="583"/>
      <c r="O472" s="583"/>
      <c r="P472" s="586"/>
      <c r="Q472" s="586"/>
      <c r="R472" s="586"/>
      <c r="S472" s="583"/>
      <c r="T472" s="583"/>
      <c r="U472" s="587"/>
      <c r="V472" s="587"/>
      <c r="W472" s="587"/>
      <c r="X472" s="586"/>
      <c r="Y472" s="586"/>
    </row>
    <row r="473" spans="1:25" x14ac:dyDescent="0.2">
      <c r="A473" s="583"/>
      <c r="B473" s="584"/>
      <c r="C473" s="585"/>
      <c r="D473" s="586"/>
      <c r="E473" s="586"/>
      <c r="F473" s="586"/>
      <c r="G473" s="586"/>
      <c r="H473" s="586"/>
      <c r="I473" s="583"/>
      <c r="J473" s="586"/>
      <c r="K473" s="586"/>
      <c r="L473" s="586"/>
      <c r="M473" s="586"/>
      <c r="N473" s="583"/>
      <c r="O473" s="583"/>
      <c r="P473" s="586"/>
      <c r="Q473" s="586"/>
      <c r="R473" s="586"/>
      <c r="S473" s="583"/>
      <c r="T473" s="583"/>
      <c r="U473" s="587"/>
      <c r="V473" s="587"/>
      <c r="W473" s="587"/>
      <c r="X473" s="586"/>
      <c r="Y473" s="586"/>
    </row>
    <row r="474" spans="1:25" x14ac:dyDescent="0.2">
      <c r="A474" s="583"/>
      <c r="B474" s="584"/>
      <c r="C474" s="585"/>
      <c r="D474" s="586"/>
      <c r="E474" s="586"/>
      <c r="F474" s="586"/>
      <c r="G474" s="586"/>
      <c r="H474" s="586"/>
      <c r="I474" s="583"/>
      <c r="J474" s="586"/>
      <c r="K474" s="586"/>
      <c r="L474" s="586"/>
      <c r="M474" s="586"/>
      <c r="N474" s="583"/>
      <c r="O474" s="583"/>
      <c r="P474" s="586"/>
      <c r="Q474" s="586"/>
      <c r="R474" s="586"/>
      <c r="S474" s="583"/>
      <c r="T474" s="583"/>
      <c r="U474" s="587"/>
      <c r="V474" s="587"/>
      <c r="W474" s="587"/>
      <c r="X474" s="586"/>
      <c r="Y474" s="586"/>
    </row>
    <row r="475" spans="1:25" x14ac:dyDescent="0.2">
      <c r="A475" s="583"/>
      <c r="B475" s="584"/>
      <c r="C475" s="585"/>
      <c r="D475" s="586"/>
      <c r="E475" s="586"/>
      <c r="F475" s="586"/>
      <c r="G475" s="586"/>
      <c r="H475" s="586"/>
      <c r="I475" s="583"/>
      <c r="J475" s="586"/>
      <c r="K475" s="586"/>
      <c r="L475" s="586"/>
      <c r="M475" s="586"/>
      <c r="N475" s="583"/>
      <c r="O475" s="583"/>
      <c r="P475" s="586"/>
      <c r="Q475" s="586"/>
      <c r="R475" s="586"/>
      <c r="S475" s="583"/>
      <c r="T475" s="583"/>
      <c r="U475" s="587"/>
      <c r="V475" s="587"/>
      <c r="W475" s="587"/>
      <c r="X475" s="586"/>
      <c r="Y475" s="586"/>
    </row>
    <row r="476" spans="1:25" x14ac:dyDescent="0.2">
      <c r="A476" s="583"/>
      <c r="B476" s="584"/>
      <c r="C476" s="585"/>
      <c r="D476" s="586"/>
      <c r="E476" s="586"/>
      <c r="F476" s="586"/>
      <c r="G476" s="586"/>
      <c r="H476" s="586"/>
      <c r="I476" s="583"/>
      <c r="J476" s="586"/>
      <c r="K476" s="586"/>
      <c r="L476" s="586"/>
      <c r="M476" s="586"/>
      <c r="N476" s="583"/>
      <c r="O476" s="583"/>
      <c r="P476" s="586"/>
      <c r="Q476" s="586"/>
      <c r="R476" s="586"/>
      <c r="S476" s="583"/>
      <c r="T476" s="583"/>
      <c r="U476" s="587"/>
      <c r="V476" s="587"/>
      <c r="W476" s="587"/>
      <c r="X476" s="586"/>
      <c r="Y476" s="586"/>
    </row>
    <row r="477" spans="1:25" x14ac:dyDescent="0.2">
      <c r="A477" s="583"/>
      <c r="B477" s="584"/>
      <c r="C477" s="585"/>
      <c r="D477" s="586"/>
      <c r="E477" s="586"/>
      <c r="F477" s="586"/>
      <c r="G477" s="586"/>
      <c r="H477" s="586"/>
      <c r="I477" s="583"/>
      <c r="J477" s="586"/>
      <c r="K477" s="586"/>
      <c r="L477" s="586"/>
      <c r="M477" s="586"/>
      <c r="N477" s="583"/>
      <c r="O477" s="583"/>
      <c r="P477" s="586"/>
      <c r="Q477" s="586"/>
      <c r="R477" s="586"/>
      <c r="S477" s="583"/>
      <c r="T477" s="583"/>
      <c r="U477" s="587"/>
      <c r="V477" s="587"/>
      <c r="W477" s="587"/>
      <c r="X477" s="586"/>
      <c r="Y477" s="586"/>
    </row>
    <row r="478" spans="1:25" x14ac:dyDescent="0.2">
      <c r="A478" s="583"/>
      <c r="B478" s="584"/>
      <c r="C478" s="585"/>
      <c r="D478" s="586"/>
      <c r="E478" s="586"/>
      <c r="F478" s="586"/>
      <c r="G478" s="586"/>
      <c r="H478" s="586"/>
      <c r="I478" s="583"/>
      <c r="J478" s="586"/>
      <c r="K478" s="586"/>
      <c r="L478" s="586"/>
      <c r="M478" s="586"/>
      <c r="N478" s="583"/>
      <c r="O478" s="583"/>
      <c r="P478" s="586"/>
      <c r="Q478" s="586"/>
      <c r="R478" s="586"/>
      <c r="S478" s="583"/>
      <c r="T478" s="583"/>
      <c r="U478" s="587"/>
      <c r="V478" s="587"/>
      <c r="W478" s="587"/>
      <c r="X478" s="586"/>
      <c r="Y478" s="586"/>
    </row>
    <row r="479" spans="1:25" x14ac:dyDescent="0.2">
      <c r="A479" s="583"/>
      <c r="B479" s="584"/>
      <c r="C479" s="585"/>
      <c r="D479" s="586"/>
      <c r="E479" s="586"/>
      <c r="F479" s="586"/>
      <c r="G479" s="586"/>
      <c r="H479" s="586"/>
      <c r="I479" s="583"/>
      <c r="J479" s="586"/>
      <c r="K479" s="586"/>
      <c r="L479" s="586"/>
      <c r="M479" s="586"/>
      <c r="N479" s="583"/>
      <c r="O479" s="583"/>
      <c r="P479" s="586"/>
      <c r="Q479" s="586"/>
      <c r="R479" s="586"/>
      <c r="S479" s="583"/>
      <c r="T479" s="583"/>
      <c r="U479" s="587"/>
      <c r="V479" s="587"/>
      <c r="W479" s="587"/>
      <c r="X479" s="586"/>
      <c r="Y479" s="586"/>
    </row>
    <row r="480" spans="1:25" x14ac:dyDescent="0.2">
      <c r="A480" s="583"/>
      <c r="B480" s="584"/>
      <c r="C480" s="585"/>
      <c r="D480" s="586"/>
      <c r="E480" s="586"/>
      <c r="F480" s="586"/>
      <c r="G480" s="586"/>
      <c r="H480" s="586"/>
      <c r="I480" s="583"/>
      <c r="J480" s="586"/>
      <c r="K480" s="586"/>
      <c r="L480" s="586"/>
      <c r="M480" s="586"/>
      <c r="N480" s="583"/>
      <c r="O480" s="583"/>
      <c r="P480" s="586"/>
      <c r="Q480" s="586"/>
      <c r="R480" s="586"/>
      <c r="S480" s="583"/>
      <c r="T480" s="583"/>
      <c r="U480" s="587"/>
      <c r="V480" s="587"/>
      <c r="W480" s="587"/>
      <c r="X480" s="586"/>
      <c r="Y480" s="586"/>
    </row>
    <row r="481" spans="1:25" x14ac:dyDescent="0.2">
      <c r="A481" s="583"/>
      <c r="B481" s="584"/>
      <c r="C481" s="585"/>
      <c r="D481" s="586"/>
      <c r="E481" s="586"/>
      <c r="F481" s="586"/>
      <c r="G481" s="586"/>
      <c r="H481" s="586"/>
      <c r="I481" s="583"/>
      <c r="J481" s="586"/>
      <c r="K481" s="586"/>
      <c r="L481" s="586"/>
      <c r="M481" s="586"/>
      <c r="N481" s="583"/>
      <c r="O481" s="583"/>
      <c r="P481" s="586"/>
      <c r="Q481" s="586"/>
      <c r="R481" s="586"/>
      <c r="S481" s="583"/>
      <c r="T481" s="583"/>
      <c r="U481" s="587"/>
      <c r="V481" s="587"/>
      <c r="W481" s="587"/>
      <c r="X481" s="586"/>
      <c r="Y481" s="586"/>
    </row>
    <row r="482" spans="1:25" x14ac:dyDescent="0.2">
      <c r="A482" s="583"/>
      <c r="B482" s="584"/>
      <c r="C482" s="585"/>
      <c r="D482" s="586"/>
      <c r="E482" s="586"/>
      <c r="F482" s="586"/>
      <c r="G482" s="586"/>
      <c r="H482" s="586"/>
      <c r="I482" s="583"/>
      <c r="J482" s="586"/>
      <c r="K482" s="586"/>
      <c r="L482" s="586"/>
      <c r="M482" s="586"/>
      <c r="N482" s="583"/>
      <c r="O482" s="583"/>
      <c r="P482" s="586"/>
      <c r="Q482" s="586"/>
      <c r="R482" s="586"/>
      <c r="S482" s="583"/>
      <c r="T482" s="583"/>
      <c r="U482" s="587"/>
      <c r="V482" s="587"/>
      <c r="W482" s="587"/>
      <c r="X482" s="586"/>
      <c r="Y482" s="586"/>
    </row>
    <row r="483" spans="1:25" x14ac:dyDescent="0.2">
      <c r="A483" s="583"/>
      <c r="B483" s="584"/>
      <c r="C483" s="585"/>
      <c r="D483" s="586"/>
      <c r="E483" s="586"/>
      <c r="F483" s="586"/>
      <c r="G483" s="586"/>
      <c r="H483" s="586"/>
      <c r="I483" s="583"/>
      <c r="J483" s="586"/>
      <c r="K483" s="586"/>
      <c r="L483" s="586"/>
      <c r="M483" s="586"/>
      <c r="N483" s="583"/>
      <c r="O483" s="583"/>
      <c r="P483" s="586"/>
      <c r="Q483" s="586"/>
      <c r="R483" s="586"/>
      <c r="S483" s="583"/>
      <c r="T483" s="583"/>
      <c r="U483" s="587"/>
      <c r="V483" s="587"/>
      <c r="W483" s="587"/>
      <c r="X483" s="586"/>
      <c r="Y483" s="586"/>
    </row>
    <row r="484" spans="1:25" x14ac:dyDescent="0.2">
      <c r="A484" s="583"/>
      <c r="B484" s="584"/>
      <c r="C484" s="585"/>
      <c r="D484" s="586"/>
      <c r="E484" s="586"/>
      <c r="F484" s="586"/>
      <c r="G484" s="586"/>
      <c r="H484" s="586"/>
      <c r="I484" s="583"/>
      <c r="J484" s="586"/>
      <c r="K484" s="586"/>
      <c r="L484" s="586"/>
      <c r="M484" s="586"/>
      <c r="N484" s="583"/>
      <c r="O484" s="583"/>
      <c r="P484" s="586"/>
      <c r="Q484" s="586"/>
      <c r="R484" s="586"/>
      <c r="S484" s="583"/>
      <c r="T484" s="583"/>
      <c r="U484" s="587"/>
      <c r="V484" s="587"/>
      <c r="W484" s="587"/>
      <c r="X484" s="586"/>
      <c r="Y484" s="586"/>
    </row>
    <row r="485" spans="1:25" x14ac:dyDescent="0.2">
      <c r="A485" s="583"/>
      <c r="B485" s="584"/>
      <c r="C485" s="585"/>
      <c r="D485" s="586"/>
      <c r="E485" s="586"/>
      <c r="F485" s="586"/>
      <c r="G485" s="586"/>
      <c r="H485" s="586"/>
      <c r="I485" s="583"/>
      <c r="J485" s="586"/>
      <c r="K485" s="586"/>
      <c r="L485" s="586"/>
      <c r="M485" s="586"/>
      <c r="N485" s="583"/>
      <c r="O485" s="583"/>
      <c r="P485" s="586"/>
      <c r="Q485" s="586"/>
      <c r="R485" s="586"/>
      <c r="S485" s="583"/>
      <c r="T485" s="583"/>
      <c r="U485" s="587"/>
      <c r="V485" s="587"/>
      <c r="W485" s="587"/>
      <c r="X485" s="586"/>
      <c r="Y485" s="586"/>
    </row>
    <row r="486" spans="1:25" x14ac:dyDescent="0.2">
      <c r="A486" s="583"/>
      <c r="B486" s="584"/>
      <c r="C486" s="585"/>
      <c r="D486" s="586"/>
      <c r="E486" s="586"/>
      <c r="F486" s="586"/>
      <c r="G486" s="586"/>
      <c r="H486" s="586"/>
      <c r="I486" s="583"/>
      <c r="J486" s="586"/>
      <c r="K486" s="586"/>
      <c r="L486" s="586"/>
      <c r="M486" s="586"/>
      <c r="N486" s="583"/>
      <c r="O486" s="583"/>
      <c r="P486" s="586"/>
      <c r="Q486" s="586"/>
      <c r="R486" s="586"/>
      <c r="S486" s="583"/>
      <c r="T486" s="583"/>
      <c r="U486" s="587"/>
      <c r="V486" s="587"/>
      <c r="W486" s="587"/>
      <c r="X486" s="586"/>
      <c r="Y486" s="586"/>
    </row>
    <row r="487" spans="1:25" x14ac:dyDescent="0.2">
      <c r="A487" s="583"/>
      <c r="B487" s="584"/>
      <c r="C487" s="585"/>
      <c r="D487" s="586"/>
      <c r="E487" s="586"/>
      <c r="F487" s="586"/>
      <c r="G487" s="586"/>
      <c r="H487" s="586"/>
      <c r="I487" s="583"/>
      <c r="J487" s="586"/>
      <c r="K487" s="586"/>
      <c r="L487" s="586"/>
      <c r="M487" s="586"/>
      <c r="N487" s="583"/>
      <c r="O487" s="583"/>
      <c r="P487" s="586"/>
      <c r="Q487" s="586"/>
      <c r="R487" s="586"/>
      <c r="S487" s="583"/>
      <c r="T487" s="583"/>
      <c r="U487" s="587"/>
      <c r="V487" s="587"/>
      <c r="W487" s="587"/>
      <c r="X487" s="586"/>
      <c r="Y487" s="586"/>
    </row>
    <row r="488" spans="1:25" x14ac:dyDescent="0.2">
      <c r="A488" s="583"/>
      <c r="B488" s="584"/>
      <c r="C488" s="585"/>
      <c r="D488" s="586"/>
      <c r="E488" s="586"/>
      <c r="F488" s="586"/>
      <c r="G488" s="586"/>
      <c r="H488" s="586"/>
      <c r="I488" s="583"/>
      <c r="J488" s="586"/>
      <c r="K488" s="586"/>
      <c r="L488" s="586"/>
      <c r="M488" s="586"/>
      <c r="N488" s="583"/>
      <c r="O488" s="583"/>
      <c r="P488" s="586"/>
      <c r="Q488" s="586"/>
      <c r="R488" s="586"/>
      <c r="S488" s="583"/>
      <c r="T488" s="583"/>
      <c r="U488" s="587"/>
      <c r="V488" s="587"/>
      <c r="W488" s="587"/>
      <c r="X488" s="586"/>
      <c r="Y488" s="586"/>
    </row>
    <row r="489" spans="1:25" x14ac:dyDescent="0.2">
      <c r="A489" s="583"/>
      <c r="B489" s="584"/>
      <c r="C489" s="585"/>
      <c r="D489" s="586"/>
      <c r="E489" s="586"/>
      <c r="F489" s="586"/>
      <c r="G489" s="586"/>
      <c r="H489" s="586"/>
      <c r="I489" s="583"/>
      <c r="J489" s="586"/>
      <c r="K489" s="586"/>
      <c r="L489" s="586"/>
      <c r="M489" s="586"/>
      <c r="N489" s="583"/>
      <c r="O489" s="583"/>
      <c r="P489" s="586"/>
      <c r="Q489" s="586"/>
      <c r="R489" s="586"/>
      <c r="S489" s="583"/>
      <c r="T489" s="583"/>
      <c r="U489" s="587"/>
      <c r="V489" s="587"/>
      <c r="W489" s="587"/>
      <c r="X489" s="586"/>
      <c r="Y489" s="586"/>
    </row>
    <row r="490" spans="1:25" x14ac:dyDescent="0.2">
      <c r="A490" s="583"/>
      <c r="B490" s="584"/>
      <c r="C490" s="585"/>
      <c r="D490" s="586"/>
      <c r="E490" s="586"/>
      <c r="F490" s="586"/>
      <c r="G490" s="586"/>
      <c r="H490" s="586"/>
      <c r="I490" s="583"/>
      <c r="J490" s="586"/>
      <c r="K490" s="586"/>
      <c r="L490" s="586"/>
      <c r="M490" s="586"/>
      <c r="N490" s="583"/>
      <c r="O490" s="583"/>
      <c r="P490" s="586"/>
      <c r="Q490" s="586"/>
      <c r="R490" s="586"/>
      <c r="S490" s="583"/>
      <c r="T490" s="583"/>
      <c r="U490" s="587"/>
      <c r="V490" s="587"/>
      <c r="W490" s="587"/>
      <c r="X490" s="586"/>
      <c r="Y490" s="586"/>
    </row>
    <row r="491" spans="1:25" x14ac:dyDescent="0.2">
      <c r="A491" s="583"/>
      <c r="B491" s="584"/>
      <c r="C491" s="585"/>
      <c r="D491" s="586"/>
      <c r="E491" s="586"/>
      <c r="F491" s="586"/>
      <c r="G491" s="586"/>
      <c r="H491" s="586"/>
      <c r="I491" s="583"/>
      <c r="J491" s="586"/>
      <c r="K491" s="586"/>
      <c r="L491" s="586"/>
      <c r="M491" s="586"/>
      <c r="N491" s="583"/>
      <c r="O491" s="583"/>
      <c r="P491" s="586"/>
      <c r="Q491" s="586"/>
      <c r="R491" s="586"/>
      <c r="S491" s="583"/>
      <c r="T491" s="583"/>
      <c r="U491" s="587"/>
      <c r="V491" s="587"/>
      <c r="W491" s="587"/>
      <c r="X491" s="586"/>
      <c r="Y491" s="586"/>
    </row>
    <row r="492" spans="1:25" x14ac:dyDescent="0.2">
      <c r="A492" s="583"/>
      <c r="B492" s="584"/>
      <c r="C492" s="585"/>
      <c r="D492" s="586"/>
      <c r="E492" s="586"/>
      <c r="F492" s="586"/>
      <c r="G492" s="586"/>
      <c r="H492" s="586"/>
      <c r="I492" s="583"/>
      <c r="J492" s="586"/>
      <c r="K492" s="586"/>
      <c r="L492" s="586"/>
      <c r="M492" s="586"/>
      <c r="N492" s="583"/>
      <c r="O492" s="583"/>
      <c r="P492" s="586"/>
      <c r="Q492" s="586"/>
      <c r="R492" s="586"/>
      <c r="S492" s="583"/>
      <c r="T492" s="583"/>
      <c r="U492" s="587"/>
      <c r="V492" s="587"/>
      <c r="W492" s="587"/>
      <c r="X492" s="586"/>
      <c r="Y492" s="586"/>
    </row>
    <row r="493" spans="1:25" x14ac:dyDescent="0.2">
      <c r="A493" s="583"/>
      <c r="B493" s="584"/>
      <c r="C493" s="585"/>
      <c r="D493" s="586"/>
      <c r="E493" s="586"/>
      <c r="F493" s="586"/>
      <c r="G493" s="586"/>
      <c r="H493" s="586"/>
      <c r="I493" s="583"/>
      <c r="J493" s="586"/>
      <c r="K493" s="586"/>
      <c r="L493" s="586"/>
      <c r="M493" s="586"/>
      <c r="N493" s="583"/>
      <c r="O493" s="583"/>
      <c r="P493" s="586"/>
      <c r="Q493" s="586"/>
      <c r="R493" s="586"/>
      <c r="S493" s="583"/>
      <c r="T493" s="583"/>
      <c r="U493" s="587"/>
      <c r="V493" s="587"/>
      <c r="W493" s="587"/>
      <c r="X493" s="586"/>
      <c r="Y493" s="586"/>
    </row>
    <row r="494" spans="1:25" x14ac:dyDescent="0.2">
      <c r="A494" s="583"/>
      <c r="B494" s="584"/>
      <c r="C494" s="585"/>
      <c r="D494" s="586"/>
      <c r="E494" s="586"/>
      <c r="F494" s="586"/>
      <c r="G494" s="586"/>
      <c r="H494" s="586"/>
      <c r="I494" s="583"/>
      <c r="J494" s="586"/>
      <c r="K494" s="586"/>
      <c r="L494" s="586"/>
      <c r="M494" s="586"/>
      <c r="N494" s="583"/>
      <c r="O494" s="583"/>
      <c r="P494" s="586"/>
      <c r="Q494" s="586"/>
      <c r="R494" s="586"/>
      <c r="S494" s="583"/>
      <c r="T494" s="583"/>
      <c r="U494" s="587"/>
      <c r="V494" s="587"/>
      <c r="W494" s="587"/>
      <c r="X494" s="586"/>
      <c r="Y494" s="586"/>
    </row>
    <row r="495" spans="1:25" x14ac:dyDescent="0.2">
      <c r="A495" s="583"/>
      <c r="B495" s="584"/>
      <c r="C495" s="585"/>
      <c r="D495" s="586"/>
      <c r="E495" s="586"/>
      <c r="F495" s="586"/>
      <c r="G495" s="586"/>
      <c r="H495" s="586"/>
      <c r="I495" s="583"/>
      <c r="J495" s="586"/>
      <c r="K495" s="586"/>
      <c r="L495" s="586"/>
      <c r="M495" s="586"/>
      <c r="N495" s="583"/>
      <c r="O495" s="583"/>
      <c r="P495" s="586"/>
      <c r="Q495" s="586"/>
      <c r="R495" s="586"/>
      <c r="S495" s="583"/>
      <c r="T495" s="583"/>
      <c r="U495" s="587"/>
      <c r="V495" s="587"/>
      <c r="W495" s="587"/>
      <c r="X495" s="586"/>
      <c r="Y495" s="586"/>
    </row>
    <row r="496" spans="1:25" x14ac:dyDescent="0.2">
      <c r="A496" s="583"/>
      <c r="B496" s="584"/>
      <c r="C496" s="585"/>
      <c r="D496" s="586"/>
      <c r="E496" s="586"/>
      <c r="F496" s="586"/>
      <c r="G496" s="586"/>
      <c r="H496" s="586"/>
      <c r="I496" s="583"/>
      <c r="J496" s="586"/>
      <c r="K496" s="586"/>
      <c r="L496" s="586"/>
      <c r="M496" s="586"/>
      <c r="N496" s="583"/>
      <c r="O496" s="583"/>
      <c r="P496" s="586"/>
      <c r="Q496" s="586"/>
      <c r="R496" s="586"/>
      <c r="S496" s="583"/>
      <c r="T496" s="583"/>
      <c r="U496" s="587"/>
      <c r="V496" s="587"/>
      <c r="W496" s="587"/>
      <c r="X496" s="586"/>
      <c r="Y496" s="586"/>
    </row>
    <row r="497" spans="1:25" x14ac:dyDescent="0.2">
      <c r="A497" s="583"/>
      <c r="B497" s="584"/>
      <c r="C497" s="585"/>
      <c r="D497" s="586"/>
      <c r="E497" s="586"/>
      <c r="F497" s="586"/>
      <c r="G497" s="586"/>
      <c r="H497" s="586"/>
      <c r="I497" s="583"/>
      <c r="J497" s="586"/>
      <c r="K497" s="586"/>
      <c r="L497" s="586"/>
      <c r="M497" s="586"/>
      <c r="N497" s="583"/>
      <c r="O497" s="583"/>
      <c r="P497" s="586"/>
      <c r="Q497" s="586"/>
      <c r="R497" s="586"/>
      <c r="S497" s="583"/>
      <c r="T497" s="583"/>
      <c r="U497" s="587"/>
      <c r="V497" s="587"/>
      <c r="W497" s="587"/>
      <c r="X497" s="586"/>
      <c r="Y497" s="586"/>
    </row>
    <row r="498" spans="1:25" x14ac:dyDescent="0.2">
      <c r="A498" s="583"/>
      <c r="B498" s="584"/>
      <c r="C498" s="585"/>
      <c r="D498" s="586"/>
      <c r="E498" s="586"/>
      <c r="F498" s="586"/>
      <c r="G498" s="586"/>
      <c r="H498" s="586"/>
      <c r="I498" s="583"/>
      <c r="J498" s="586"/>
      <c r="K498" s="586"/>
      <c r="L498" s="586"/>
      <c r="M498" s="586"/>
      <c r="N498" s="583"/>
      <c r="O498" s="583"/>
      <c r="P498" s="586"/>
      <c r="Q498" s="586"/>
      <c r="R498" s="586"/>
      <c r="S498" s="583"/>
      <c r="T498" s="583"/>
      <c r="U498" s="587"/>
      <c r="V498" s="587"/>
      <c r="W498" s="587"/>
      <c r="X498" s="586"/>
      <c r="Y498" s="586"/>
    </row>
    <row r="499" spans="1:25" x14ac:dyDescent="0.2">
      <c r="A499" s="583"/>
      <c r="B499" s="584"/>
      <c r="C499" s="585"/>
      <c r="D499" s="586"/>
      <c r="E499" s="586"/>
      <c r="F499" s="586"/>
      <c r="G499" s="586"/>
      <c r="H499" s="586"/>
      <c r="I499" s="583"/>
      <c r="J499" s="586"/>
      <c r="K499" s="586"/>
      <c r="L499" s="586"/>
      <c r="M499" s="586"/>
      <c r="N499" s="583"/>
      <c r="O499" s="583"/>
      <c r="P499" s="586"/>
      <c r="Q499" s="586"/>
      <c r="R499" s="586"/>
      <c r="S499" s="583"/>
      <c r="T499" s="583"/>
      <c r="U499" s="587"/>
      <c r="V499" s="587"/>
      <c r="W499" s="587"/>
      <c r="X499" s="586"/>
      <c r="Y499" s="586"/>
    </row>
    <row r="500" spans="1:25" x14ac:dyDescent="0.2">
      <c r="A500" s="583"/>
      <c r="B500" s="584"/>
      <c r="C500" s="585"/>
      <c r="D500" s="586"/>
      <c r="E500" s="586"/>
      <c r="F500" s="586"/>
      <c r="G500" s="586"/>
      <c r="H500" s="586"/>
      <c r="I500" s="583"/>
      <c r="J500" s="586"/>
      <c r="K500" s="586"/>
      <c r="L500" s="586"/>
      <c r="M500" s="586"/>
      <c r="N500" s="583"/>
      <c r="O500" s="583"/>
      <c r="P500" s="586"/>
      <c r="Q500" s="586"/>
      <c r="R500" s="586"/>
      <c r="S500" s="583"/>
      <c r="T500" s="583"/>
      <c r="U500" s="587"/>
      <c r="V500" s="587"/>
      <c r="W500" s="587"/>
      <c r="X500" s="586"/>
      <c r="Y500" s="586"/>
    </row>
    <row r="501" spans="1:25" x14ac:dyDescent="0.2">
      <c r="A501" s="583"/>
      <c r="B501" s="584"/>
      <c r="C501" s="585"/>
      <c r="D501" s="586"/>
      <c r="E501" s="586"/>
      <c r="F501" s="586"/>
      <c r="G501" s="586"/>
      <c r="H501" s="586"/>
      <c r="I501" s="583"/>
      <c r="J501" s="586"/>
      <c r="K501" s="586"/>
      <c r="L501" s="586"/>
      <c r="M501" s="586"/>
      <c r="N501" s="583"/>
      <c r="O501" s="583"/>
      <c r="P501" s="586"/>
      <c r="Q501" s="586"/>
      <c r="R501" s="586"/>
      <c r="S501" s="583"/>
      <c r="T501" s="583"/>
      <c r="U501" s="587"/>
      <c r="V501" s="587"/>
      <c r="W501" s="587"/>
      <c r="X501" s="586"/>
      <c r="Y501" s="586"/>
    </row>
    <row r="502" spans="1:25" x14ac:dyDescent="0.2">
      <c r="A502" s="583"/>
      <c r="B502" s="584"/>
      <c r="C502" s="585"/>
      <c r="D502" s="586"/>
      <c r="E502" s="586"/>
      <c r="F502" s="586"/>
      <c r="G502" s="586"/>
      <c r="H502" s="586"/>
      <c r="I502" s="583"/>
      <c r="J502" s="586"/>
      <c r="K502" s="586"/>
      <c r="L502" s="586"/>
      <c r="M502" s="586"/>
      <c r="N502" s="583"/>
      <c r="O502" s="583"/>
      <c r="P502" s="586"/>
      <c r="Q502" s="586"/>
      <c r="R502" s="586"/>
      <c r="S502" s="583"/>
      <c r="T502" s="583"/>
      <c r="U502" s="587"/>
      <c r="V502" s="587"/>
      <c r="W502" s="587"/>
      <c r="X502" s="586"/>
      <c r="Y502" s="586"/>
    </row>
    <row r="503" spans="1:25" x14ac:dyDescent="0.2">
      <c r="A503" s="583"/>
      <c r="B503" s="584"/>
      <c r="C503" s="585"/>
      <c r="D503" s="586"/>
      <c r="E503" s="586"/>
      <c r="F503" s="586"/>
      <c r="G503" s="586"/>
      <c r="H503" s="586"/>
      <c r="I503" s="583"/>
      <c r="J503" s="586"/>
      <c r="K503" s="586"/>
      <c r="L503" s="586"/>
      <c r="M503" s="586"/>
      <c r="N503" s="583"/>
      <c r="O503" s="583"/>
      <c r="P503" s="586"/>
      <c r="Q503" s="586"/>
      <c r="R503" s="586"/>
      <c r="S503" s="583"/>
      <c r="T503" s="583"/>
      <c r="U503" s="587"/>
      <c r="V503" s="587"/>
      <c r="W503" s="587"/>
      <c r="X503" s="586"/>
      <c r="Y503" s="586"/>
    </row>
    <row r="504" spans="1:25" x14ac:dyDescent="0.2">
      <c r="A504" s="583"/>
      <c r="B504" s="584"/>
      <c r="C504" s="585"/>
      <c r="D504" s="586"/>
      <c r="E504" s="586"/>
      <c r="F504" s="586"/>
      <c r="G504" s="586"/>
      <c r="H504" s="586"/>
      <c r="I504" s="583"/>
      <c r="J504" s="586"/>
      <c r="K504" s="586"/>
      <c r="L504" s="586"/>
      <c r="M504" s="586"/>
      <c r="N504" s="583"/>
      <c r="O504" s="583"/>
      <c r="P504" s="586"/>
      <c r="Q504" s="586"/>
      <c r="R504" s="586"/>
      <c r="S504" s="583"/>
      <c r="T504" s="583"/>
      <c r="U504" s="587"/>
      <c r="V504" s="587"/>
      <c r="W504" s="587"/>
      <c r="X504" s="586"/>
      <c r="Y504" s="586"/>
    </row>
    <row r="505" spans="1:25" x14ac:dyDescent="0.2">
      <c r="A505" s="583"/>
      <c r="B505" s="584"/>
      <c r="C505" s="585"/>
      <c r="D505" s="586"/>
      <c r="E505" s="586"/>
      <c r="F505" s="586"/>
      <c r="G505" s="586"/>
      <c r="H505" s="586"/>
      <c r="I505" s="583"/>
      <c r="J505" s="586"/>
      <c r="K505" s="586"/>
      <c r="L505" s="586"/>
      <c r="M505" s="586"/>
      <c r="N505" s="583"/>
      <c r="O505" s="583"/>
      <c r="P505" s="586"/>
      <c r="Q505" s="586"/>
      <c r="R505" s="586"/>
      <c r="S505" s="583"/>
      <c r="T505" s="583"/>
      <c r="U505" s="587"/>
      <c r="V505" s="587"/>
      <c r="W505" s="587"/>
      <c r="X505" s="586"/>
      <c r="Y505" s="586"/>
    </row>
    <row r="506" spans="1:25" x14ac:dyDescent="0.2">
      <c r="A506" s="583"/>
      <c r="B506" s="584"/>
      <c r="C506" s="585"/>
      <c r="D506" s="586"/>
      <c r="E506" s="586"/>
      <c r="F506" s="586"/>
      <c r="G506" s="586"/>
      <c r="H506" s="586"/>
      <c r="I506" s="583"/>
      <c r="J506" s="586"/>
      <c r="K506" s="586"/>
      <c r="L506" s="586"/>
      <c r="M506" s="586"/>
      <c r="N506" s="583"/>
      <c r="O506" s="583"/>
      <c r="P506" s="586"/>
      <c r="Q506" s="586"/>
      <c r="R506" s="586"/>
      <c r="S506" s="583"/>
      <c r="T506" s="583"/>
      <c r="U506" s="587"/>
      <c r="V506" s="587"/>
      <c r="W506" s="587"/>
      <c r="X506" s="586"/>
      <c r="Y506" s="586"/>
    </row>
    <row r="507" spans="1:25" x14ac:dyDescent="0.2">
      <c r="A507" s="583"/>
      <c r="B507" s="584"/>
      <c r="C507" s="585"/>
      <c r="D507" s="586"/>
      <c r="E507" s="586"/>
      <c r="F507" s="586"/>
      <c r="G507" s="586"/>
      <c r="H507" s="586"/>
      <c r="I507" s="583"/>
      <c r="J507" s="586"/>
      <c r="K507" s="586"/>
      <c r="L507" s="586"/>
      <c r="M507" s="586"/>
      <c r="N507" s="583"/>
      <c r="O507" s="583"/>
      <c r="P507" s="586"/>
      <c r="Q507" s="586"/>
      <c r="R507" s="586"/>
      <c r="S507" s="583"/>
      <c r="T507" s="583"/>
      <c r="U507" s="587"/>
      <c r="V507" s="587"/>
      <c r="W507" s="587"/>
      <c r="X507" s="586"/>
      <c r="Y507" s="586"/>
    </row>
    <row r="508" spans="1:25" x14ac:dyDescent="0.2">
      <c r="A508" s="583"/>
      <c r="B508" s="584"/>
      <c r="C508" s="585"/>
      <c r="D508" s="586"/>
      <c r="E508" s="586"/>
      <c r="F508" s="586"/>
      <c r="G508" s="586"/>
      <c r="H508" s="586"/>
      <c r="I508" s="583"/>
      <c r="J508" s="586"/>
      <c r="K508" s="586"/>
      <c r="L508" s="586"/>
      <c r="M508" s="586"/>
      <c r="N508" s="583"/>
      <c r="O508" s="583"/>
      <c r="P508" s="586"/>
      <c r="Q508" s="586"/>
      <c r="R508" s="586"/>
      <c r="S508" s="583"/>
      <c r="T508" s="583"/>
      <c r="U508" s="587"/>
      <c r="V508" s="587"/>
      <c r="W508" s="587"/>
      <c r="X508" s="586"/>
      <c r="Y508" s="586"/>
    </row>
    <row r="509" spans="1:25" x14ac:dyDescent="0.2">
      <c r="A509" s="583"/>
      <c r="B509" s="584"/>
      <c r="C509" s="585"/>
      <c r="D509" s="586"/>
      <c r="E509" s="586"/>
      <c r="F509" s="586"/>
      <c r="G509" s="586"/>
      <c r="H509" s="586"/>
      <c r="I509" s="583"/>
      <c r="J509" s="586"/>
      <c r="K509" s="586"/>
      <c r="L509" s="586"/>
      <c r="M509" s="586"/>
      <c r="N509" s="583"/>
      <c r="O509" s="583"/>
      <c r="P509" s="586"/>
      <c r="Q509" s="586"/>
      <c r="R509" s="586"/>
      <c r="S509" s="583"/>
      <c r="T509" s="583"/>
      <c r="U509" s="587"/>
      <c r="V509" s="587"/>
      <c r="W509" s="587"/>
      <c r="X509" s="586"/>
      <c r="Y509" s="586"/>
    </row>
    <row r="510" spans="1:25" x14ac:dyDescent="0.2">
      <c r="A510" s="583"/>
      <c r="B510" s="584"/>
      <c r="C510" s="585"/>
      <c r="D510" s="586"/>
      <c r="E510" s="586"/>
      <c r="F510" s="586"/>
      <c r="G510" s="586"/>
      <c r="H510" s="586"/>
      <c r="I510" s="583"/>
      <c r="J510" s="586"/>
      <c r="K510" s="586"/>
      <c r="L510" s="586"/>
      <c r="M510" s="586"/>
      <c r="N510" s="583"/>
      <c r="O510" s="583"/>
      <c r="P510" s="586"/>
      <c r="Q510" s="586"/>
      <c r="R510" s="586"/>
      <c r="S510" s="583"/>
      <c r="T510" s="583"/>
      <c r="U510" s="587"/>
      <c r="V510" s="587"/>
      <c r="W510" s="587"/>
      <c r="X510" s="586"/>
      <c r="Y510" s="586"/>
    </row>
    <row r="511" spans="1:25" x14ac:dyDescent="0.2">
      <c r="A511" s="583"/>
      <c r="B511" s="584"/>
      <c r="C511" s="585"/>
      <c r="D511" s="586"/>
      <c r="E511" s="586"/>
      <c r="F511" s="586"/>
      <c r="G511" s="586"/>
      <c r="H511" s="586"/>
      <c r="I511" s="583"/>
      <c r="J511" s="586"/>
      <c r="K511" s="586"/>
      <c r="L511" s="586"/>
      <c r="M511" s="586"/>
      <c r="N511" s="583"/>
      <c r="O511" s="583"/>
      <c r="P511" s="586"/>
      <c r="Q511" s="586"/>
      <c r="R511" s="586"/>
      <c r="S511" s="583"/>
      <c r="T511" s="583"/>
      <c r="U511" s="587"/>
      <c r="V511" s="587"/>
      <c r="W511" s="587"/>
      <c r="X511" s="586"/>
      <c r="Y511" s="586"/>
    </row>
    <row r="512" spans="1:25" x14ac:dyDescent="0.2">
      <c r="A512" s="583"/>
      <c r="B512" s="584"/>
      <c r="C512" s="585"/>
      <c r="D512" s="586"/>
      <c r="E512" s="586"/>
      <c r="F512" s="586"/>
      <c r="G512" s="586"/>
      <c r="H512" s="586"/>
      <c r="I512" s="583"/>
      <c r="J512" s="586"/>
      <c r="K512" s="586"/>
      <c r="L512" s="586"/>
      <c r="M512" s="586"/>
      <c r="N512" s="583"/>
      <c r="O512" s="583"/>
      <c r="P512" s="586"/>
      <c r="Q512" s="586"/>
      <c r="R512" s="586"/>
      <c r="S512" s="583"/>
      <c r="T512" s="583"/>
      <c r="U512" s="587"/>
      <c r="V512" s="587"/>
      <c r="W512" s="587"/>
      <c r="X512" s="586"/>
      <c r="Y512" s="586"/>
    </row>
    <row r="513" spans="1:25" x14ac:dyDescent="0.2">
      <c r="A513" s="583"/>
      <c r="B513" s="584"/>
      <c r="C513" s="585"/>
      <c r="D513" s="586"/>
      <c r="E513" s="586"/>
      <c r="F513" s="586"/>
      <c r="G513" s="586"/>
      <c r="H513" s="586"/>
      <c r="I513" s="583"/>
      <c r="J513" s="586"/>
      <c r="K513" s="586"/>
      <c r="L513" s="586"/>
      <c r="M513" s="586"/>
      <c r="N513" s="583"/>
      <c r="O513" s="583"/>
      <c r="P513" s="586"/>
      <c r="Q513" s="586"/>
      <c r="R513" s="586"/>
      <c r="S513" s="583"/>
      <c r="T513" s="583"/>
      <c r="U513" s="587"/>
      <c r="V513" s="587"/>
      <c r="W513" s="587"/>
      <c r="X513" s="586"/>
      <c r="Y513" s="586"/>
    </row>
  </sheetData>
  <mergeCells count="33">
    <mergeCell ref="A85:N93"/>
    <mergeCell ref="O91:T91"/>
    <mergeCell ref="O93:T93"/>
    <mergeCell ref="O85:T85"/>
    <mergeCell ref="O86:T86"/>
    <mergeCell ref="O87:T87"/>
    <mergeCell ref="O89:T89"/>
    <mergeCell ref="O92:T92"/>
    <mergeCell ref="O88:T88"/>
    <mergeCell ref="O90:T90"/>
    <mergeCell ref="A1:AH2"/>
    <mergeCell ref="A3:A6"/>
    <mergeCell ref="B3:B6"/>
    <mergeCell ref="H3:H6"/>
    <mergeCell ref="U3:AH4"/>
    <mergeCell ref="C3:G5"/>
    <mergeCell ref="I3:T3"/>
    <mergeCell ref="I4:I6"/>
    <mergeCell ref="J4:P4"/>
    <mergeCell ref="U5:V5"/>
    <mergeCell ref="J5:J6"/>
    <mergeCell ref="K5:N5"/>
    <mergeCell ref="AE5:AH5"/>
    <mergeCell ref="S4:S6"/>
    <mergeCell ref="T4:T6"/>
    <mergeCell ref="Q4:Q6"/>
    <mergeCell ref="O5:P5"/>
    <mergeCell ref="E75:E76"/>
    <mergeCell ref="E59:E60"/>
    <mergeCell ref="W5:Z5"/>
    <mergeCell ref="AA5:AD5"/>
    <mergeCell ref="E49:E50"/>
    <mergeCell ref="R4:R6"/>
  </mergeCells>
  <pageMargins left="0.19685039370078741" right="0.19685039370078741" top="0.19685039370078741" bottom="0" header="0.19685039370078741" footer="0"/>
  <pageSetup paperSize="9" scale="46" orientation="landscape" r:id="rId1"/>
  <rowBreaks count="1" manualBreakCount="1">
    <brk id="48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>
      <selection activeCell="A2" sqref="A2:AD3"/>
    </sheetView>
  </sheetViews>
  <sheetFormatPr defaultRowHeight="10.5" x14ac:dyDescent="0.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1. Титул</vt:lpstr>
      <vt:lpstr>2, 3. К график, Сводные</vt:lpstr>
      <vt:lpstr>4. План уч проц ООО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2025-05-06T08:36:29Z</dcterms:created>
  <dcterms:modified xsi:type="dcterms:W3CDTF">2026-06-09T13:33:26Z</dcterms:modified>
</cp:coreProperties>
</file>