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Admin\Desktop\Уч планы с доп квал, Наборы с 25, 24, 23\1 курс-УП 2026 набор с ЦМ\23 02 07\"/>
    </mc:Choice>
  </mc:AlternateContent>
  <xr:revisionPtr revIDLastSave="0" documentId="13_ncr:1_{5A4FEC1E-1460-4A67-9890-FEF517321459}" xr6:coauthVersionLast="45" xr6:coauthVersionMax="47" xr10:uidLastSave="{00000000-0000-0000-0000-000000000000}"/>
  <bookViews>
    <workbookView xWindow="1530" yWindow="0" windowWidth="25425" windowHeight="14565" tabRatio="211" firstSheet="3" activeTab="3" xr2:uid="{00000000-000D-0000-FFFF-FFFF00000000}"/>
  </bookViews>
  <sheets>
    <sheet name="1. Титул" sheetId="11" r:id="rId1"/>
    <sheet name="Общий график" sheetId="8" r:id="rId2"/>
    <sheet name="Сводн данные" sheetId="1" r:id="rId3"/>
    <sheet name="УП заочн" sheetId="3" r:id="rId4"/>
    <sheet name="Поясн зап" sheetId="10" r:id="rId5"/>
  </sheets>
  <definedNames>
    <definedName name="_xlnm.Print_Area" localSheetId="0">'1. Титул'!$A$1:$BJ$28</definedName>
    <definedName name="_xlnm.Print_Area" localSheetId="3">'УП заочн'!$A$1:$Q$58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51" i="3" l="1"/>
  <c r="K51" i="3"/>
  <c r="F22" i="3"/>
  <c r="F23" i="3"/>
  <c r="D22" i="3"/>
  <c r="Q33" i="3"/>
  <c r="P33" i="3"/>
  <c r="O33" i="3"/>
  <c r="N33" i="3"/>
  <c r="M33" i="3"/>
  <c r="L33" i="3"/>
  <c r="K33" i="3"/>
  <c r="J33" i="3"/>
  <c r="I33" i="3"/>
  <c r="H33" i="3"/>
  <c r="G33" i="3"/>
  <c r="G36" i="3"/>
  <c r="G37" i="3"/>
  <c r="I37" i="3"/>
  <c r="H37" i="3"/>
  <c r="H13" i="3" l="1"/>
  <c r="Q54" i="3"/>
  <c r="O54" i="3"/>
  <c r="P54" i="3"/>
  <c r="N54" i="3"/>
  <c r="D51" i="3"/>
  <c r="E22" i="3"/>
  <c r="E51" i="3" s="1"/>
  <c r="C22" i="3"/>
  <c r="C51" i="3" s="1"/>
  <c r="F47" i="3"/>
  <c r="O40" i="3"/>
  <c r="M40" i="3"/>
  <c r="J40" i="3"/>
  <c r="K40" i="3"/>
  <c r="F43" i="3"/>
  <c r="Q40" i="3" l="1"/>
  <c r="P40" i="3"/>
  <c r="N40" i="3"/>
  <c r="L40" i="3"/>
  <c r="F40" i="3"/>
  <c r="N45" i="3"/>
  <c r="M45" i="3"/>
  <c r="L45" i="3"/>
  <c r="J45" i="3"/>
  <c r="K45" i="3"/>
  <c r="F45" i="3"/>
  <c r="F38" i="3"/>
  <c r="F33" i="3" s="1"/>
  <c r="F51" i="3" s="1"/>
  <c r="H30" i="3"/>
  <c r="P23" i="3"/>
  <c r="O23" i="3"/>
  <c r="N23" i="3"/>
  <c r="M23" i="3"/>
  <c r="L23" i="3"/>
  <c r="F31" i="3"/>
  <c r="Q12" i="3" l="1"/>
  <c r="P12" i="3"/>
  <c r="O12" i="3"/>
  <c r="N12" i="3"/>
  <c r="M12" i="3"/>
  <c r="L12" i="3"/>
  <c r="K12" i="3"/>
  <c r="J12" i="3"/>
  <c r="F12" i="3"/>
  <c r="I13" i="3"/>
  <c r="Q5" i="3"/>
  <c r="P5" i="3"/>
  <c r="O5" i="3"/>
  <c r="N5" i="3"/>
  <c r="M5" i="3"/>
  <c r="L5" i="3"/>
  <c r="K5" i="3"/>
  <c r="J5" i="3"/>
  <c r="F5" i="3"/>
  <c r="H10" i="3"/>
  <c r="I10" i="3" s="1"/>
  <c r="G10" i="3" l="1"/>
  <c r="Q45" i="3"/>
  <c r="P45" i="3"/>
  <c r="O45" i="3"/>
  <c r="P22" i="3"/>
  <c r="P51" i="3" s="1"/>
  <c r="O22" i="3"/>
  <c r="O51" i="3" s="1"/>
  <c r="Q23" i="3"/>
  <c r="N22" i="3"/>
  <c r="N51" i="3" s="1"/>
  <c r="H46" i="3"/>
  <c r="H42" i="3"/>
  <c r="I42" i="3" s="1"/>
  <c r="H41" i="3"/>
  <c r="H36" i="3"/>
  <c r="I36" i="3" s="1"/>
  <c r="H35" i="3"/>
  <c r="I35" i="3" s="1"/>
  <c r="H34" i="3"/>
  <c r="I34" i="3" s="1"/>
  <c r="I30" i="3"/>
  <c r="H29" i="3"/>
  <c r="I29" i="3" s="1"/>
  <c r="H28" i="3"/>
  <c r="I28" i="3" s="1"/>
  <c r="H27" i="3"/>
  <c r="I27" i="3" s="1"/>
  <c r="H26" i="3"/>
  <c r="I26" i="3" s="1"/>
  <c r="H25" i="3"/>
  <c r="I25" i="3" s="1"/>
  <c r="H24" i="3"/>
  <c r="I24" i="3" s="1"/>
  <c r="H21" i="3"/>
  <c r="I21" i="3" s="1"/>
  <c r="H20" i="3"/>
  <c r="I20" i="3" s="1"/>
  <c r="H19" i="3"/>
  <c r="I19" i="3" s="1"/>
  <c r="H18" i="3"/>
  <c r="I18" i="3" s="1"/>
  <c r="H17" i="3"/>
  <c r="I17" i="3" s="1"/>
  <c r="H16" i="3"/>
  <c r="I16" i="3" s="1"/>
  <c r="H15" i="3"/>
  <c r="I15" i="3" s="1"/>
  <c r="H14" i="3"/>
  <c r="H11" i="3"/>
  <c r="I11" i="3" s="1"/>
  <c r="H9" i="3"/>
  <c r="I9" i="3" s="1"/>
  <c r="H8" i="3"/>
  <c r="I8" i="3" s="1"/>
  <c r="H7" i="3"/>
  <c r="G7" i="3" s="1"/>
  <c r="H6" i="3"/>
  <c r="I41" i="3" l="1"/>
  <c r="I40" i="3" s="1"/>
  <c r="H40" i="3"/>
  <c r="Q22" i="3"/>
  <c r="Q51" i="3" s="1"/>
  <c r="I46" i="3"/>
  <c r="I45" i="3" s="1"/>
  <c r="H45" i="3"/>
  <c r="I14" i="3"/>
  <c r="I12" i="3" s="1"/>
  <c r="H12" i="3"/>
  <c r="H5" i="3"/>
  <c r="I6" i="3"/>
  <c r="G6" i="3"/>
  <c r="G9" i="3"/>
  <c r="G11" i="3"/>
  <c r="I7" i="3"/>
  <c r="G8" i="3"/>
  <c r="G46" i="3"/>
  <c r="G45" i="3" s="1"/>
  <c r="G42" i="3"/>
  <c r="G35" i="3"/>
  <c r="L22" i="3"/>
  <c r="L51" i="3" s="1"/>
  <c r="J23" i="3"/>
  <c r="J22" i="3" s="1"/>
  <c r="K23" i="3"/>
  <c r="K22" i="3" s="1"/>
  <c r="G5" i="3" l="1"/>
  <c r="I5" i="3"/>
  <c r="M22" i="3"/>
  <c r="M51" i="3" s="1"/>
  <c r="G24" i="3" l="1"/>
  <c r="I23" i="3" l="1"/>
  <c r="I22" i="3" s="1"/>
  <c r="I51" i="3" s="1"/>
  <c r="H23" i="3"/>
  <c r="H22" i="3" s="1"/>
  <c r="H51" i="3" s="1"/>
  <c r="L8" i="1" l="1"/>
  <c r="F8" i="1"/>
  <c r="N5" i="1"/>
  <c r="N6" i="1"/>
  <c r="N7" i="1"/>
  <c r="G41" i="3"/>
  <c r="G40" i="3" s="1"/>
  <c r="G34" i="3"/>
  <c r="G25" i="3"/>
  <c r="G26" i="3"/>
  <c r="G27" i="3"/>
  <c r="G28" i="3"/>
  <c r="G29" i="3"/>
  <c r="G30" i="3"/>
  <c r="G14" i="3"/>
  <c r="G15" i="3"/>
  <c r="G16" i="3"/>
  <c r="G17" i="3"/>
  <c r="G18" i="3"/>
  <c r="G19" i="3"/>
  <c r="G20" i="3"/>
  <c r="G21" i="3"/>
  <c r="G13" i="3"/>
  <c r="C8" i="1"/>
  <c r="H8" i="1"/>
  <c r="J8" i="1"/>
  <c r="G23" i="3" l="1"/>
  <c r="G22" i="3" s="1"/>
  <c r="G12" i="3"/>
  <c r="G51" i="3" l="1"/>
  <c r="B8" i="1"/>
  <c r="N4" i="1"/>
  <c r="N8" i="1" s="1"/>
</calcChain>
</file>

<file path=xl/sharedStrings.xml><?xml version="1.0" encoding="utf-8"?>
<sst xmlns="http://schemas.openxmlformats.org/spreadsheetml/2006/main" count="357" uniqueCount="230">
  <si>
    <t>2. Сводные данные по бюджету времени (в неделях)</t>
  </si>
  <si>
    <t>Курсы</t>
  </si>
  <si>
    <t>Производственная практика</t>
  </si>
  <si>
    <t>Государственная итоговая аттестация</t>
  </si>
  <si>
    <t>Каникулы</t>
  </si>
  <si>
    <t>Всего</t>
  </si>
  <si>
    <t>по профилю специаль-ности</t>
  </si>
  <si>
    <t>преддип-ломная</t>
  </si>
  <si>
    <t>I курс</t>
  </si>
  <si>
    <t>II курс</t>
  </si>
  <si>
    <t>III курс</t>
  </si>
  <si>
    <t>IV курс</t>
  </si>
  <si>
    <t>Индекс</t>
  </si>
  <si>
    <t>Наименование дисциплин</t>
  </si>
  <si>
    <t>кол-во контр.работ</t>
  </si>
  <si>
    <t>Обязат.уч.занятия (час.)</t>
  </si>
  <si>
    <t>Практика (час.)</t>
  </si>
  <si>
    <t>Распределение обяз.уч.занятий по курсам и семестрам</t>
  </si>
  <si>
    <t>экзамен</t>
  </si>
  <si>
    <t>самостоятельная</t>
  </si>
  <si>
    <t xml:space="preserve">Всего </t>
  </si>
  <si>
    <t>в том числе</t>
  </si>
  <si>
    <t>Учебная</t>
  </si>
  <si>
    <t>Производственная (по профилю специальности)</t>
  </si>
  <si>
    <t>1 курс</t>
  </si>
  <si>
    <t>2 курс</t>
  </si>
  <si>
    <t>3 курс</t>
  </si>
  <si>
    <t>4 курс</t>
  </si>
  <si>
    <t>курс.проект</t>
  </si>
  <si>
    <t>Физическая культура</t>
  </si>
  <si>
    <t>Профессиональный цикл</t>
  </si>
  <si>
    <t>ОП.00</t>
  </si>
  <si>
    <t>ОП.01</t>
  </si>
  <si>
    <t>Инженерная графика</t>
  </si>
  <si>
    <t>ОП.02</t>
  </si>
  <si>
    <t>ОП.03</t>
  </si>
  <si>
    <t>ОП.04</t>
  </si>
  <si>
    <t>Техническая механика</t>
  </si>
  <si>
    <t>ОП.05</t>
  </si>
  <si>
    <t>Материаловедение</t>
  </si>
  <si>
    <t>ОП.06</t>
  </si>
  <si>
    <t>ОП.08</t>
  </si>
  <si>
    <t>Охрана труда</t>
  </si>
  <si>
    <t>ПМ.00</t>
  </si>
  <si>
    <t>ПМ.01</t>
  </si>
  <si>
    <t>МДК.01.01</t>
  </si>
  <si>
    <t>МДК.01.02</t>
  </si>
  <si>
    <t>МДК.01.03</t>
  </si>
  <si>
    <t>МДК.01.04</t>
  </si>
  <si>
    <t>ПП.01</t>
  </si>
  <si>
    <t>ПМ.02</t>
  </si>
  <si>
    <t>МДК.02.01</t>
  </si>
  <si>
    <t>ПП.02</t>
  </si>
  <si>
    <t>ПМ.03</t>
  </si>
  <si>
    <t>МДК.03.01</t>
  </si>
  <si>
    <t>ПП.03</t>
  </si>
  <si>
    <t>ПМ.04</t>
  </si>
  <si>
    <t>дисциплин и МДК</t>
  </si>
  <si>
    <t>учебной практики</t>
  </si>
  <si>
    <t>производственной практики/ преддипломная практика</t>
  </si>
  <si>
    <t>экзаменов</t>
  </si>
  <si>
    <t>дифф. зачетов</t>
  </si>
  <si>
    <t>контр.работы</t>
  </si>
  <si>
    <t>Уроков  (лекций)</t>
  </si>
  <si>
    <t>Лаб. и практ. занятий,  вкл.  семинары</t>
  </si>
  <si>
    <t xml:space="preserve">1. График учебного процесса </t>
  </si>
  <si>
    <t>к
у
р
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</si>
  <si>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</si>
  <si>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</si>
  <si>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</si>
  <si>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</si>
  <si>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</si>
  <si>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</si>
  <si>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</si>
  <si>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</si>
  <si>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</si>
  <si>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</si>
  <si>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</si>
  <si>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</si>
  <si>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 xml:space="preserve">1 - 7 </t>
  </si>
  <si>
    <t>8 - 14</t>
  </si>
  <si>
    <t>15 - 21</t>
  </si>
  <si>
    <t>22 - 28</t>
  </si>
  <si>
    <t>29 - 5</t>
  </si>
  <si>
    <t>6 - 12</t>
  </si>
  <si>
    <t>13 - 19</t>
  </si>
  <si>
    <t>20 - 26</t>
  </si>
  <si>
    <t xml:space="preserve">27 - 2 </t>
  </si>
  <si>
    <t>3 - 9</t>
  </si>
  <si>
    <t>10 - 16</t>
  </si>
  <si>
    <t>17 - 23</t>
  </si>
  <si>
    <t>24 - 30</t>
  </si>
  <si>
    <t>1 - 7</t>
  </si>
  <si>
    <t>29 - 4</t>
  </si>
  <si>
    <t>5 - 11</t>
  </si>
  <si>
    <t>12 - 18</t>
  </si>
  <si>
    <t>19 - 25</t>
  </si>
  <si>
    <t>26 - 1</t>
  </si>
  <si>
    <t>2 - 8</t>
  </si>
  <si>
    <t>9 - 15</t>
  </si>
  <si>
    <t>16 - 22</t>
  </si>
  <si>
    <t>23 - 1</t>
  </si>
  <si>
    <t>23 - 29</t>
  </si>
  <si>
    <t>30 - 5</t>
  </si>
  <si>
    <t>27 - 3</t>
  </si>
  <si>
    <t>4 - 10</t>
  </si>
  <si>
    <t>11 - 17</t>
  </si>
  <si>
    <t>18 - 24</t>
  </si>
  <si>
    <t>25 - 31</t>
  </si>
  <si>
    <t>27 - 2</t>
  </si>
  <si>
    <t xml:space="preserve">10 - 16 </t>
  </si>
  <si>
    <t xml:space="preserve">24 - 31 </t>
  </si>
  <si>
    <t>::</t>
  </si>
  <si>
    <t>═</t>
  </si>
  <si>
    <t>Х</t>
  </si>
  <si>
    <t>III</t>
  </si>
  <si>
    <t>самостоятельное  обучение</t>
  </si>
  <si>
    <t>производственная   практика  (преддипломная)</t>
  </si>
  <si>
    <t>государственная  итоговая  аттестация</t>
  </si>
  <si>
    <t>лабораторно-экзаменационная  сессия</t>
  </si>
  <si>
    <t>каникулы</t>
  </si>
  <si>
    <t>Дифференцированный зачет</t>
  </si>
  <si>
    <t>Общепрофессиональный цикл</t>
  </si>
  <si>
    <t>ОП.07</t>
  </si>
  <si>
    <t>МДК.01.05</t>
  </si>
  <si>
    <t>МДК.01.06</t>
  </si>
  <si>
    <t>МДК.01.07</t>
  </si>
  <si>
    <t>П</t>
  </si>
  <si>
    <t>У</t>
  </si>
  <si>
    <t>производственная практика (по профилю специальности)</t>
  </si>
  <si>
    <t>учебная практика</t>
  </si>
  <si>
    <r>
      <rPr>
        <sz val="14"/>
        <rFont val="Times New Roman"/>
        <family val="1"/>
        <charset val="204"/>
      </rPr>
      <t>Каждая сессия предполагает и обучение, и промежуточную аттестацию.
Практика может быть концентрированная или рассредоточенная.
На графике сроки сессии чуть больше чем 30 дней (на 1-2 курсе), 40 дней (на 3-4 курсе).
1 сессия = 3 нед. = 21 день 
2 сессия = 1 нед. (7 дней ) + 2 дня (на пятой неделе)</t>
    </r>
    <r>
      <rPr>
        <sz val="10"/>
        <rFont val="Times New Roman"/>
        <family val="1"/>
        <charset val="204"/>
      </rPr>
      <t xml:space="preserve">
</t>
    </r>
  </si>
  <si>
    <t xml:space="preserve">Учебная практика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</si>
  <si>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Обучение по дисциплинам и междисциплинарным курсам (сессии и самостоятельная работа)</t>
  </si>
  <si>
    <t>Промежуточная аттестация № курса</t>
  </si>
  <si>
    <t>Объем образовательной программы (час.)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</si>
  <si>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</si>
  <si>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</si>
  <si>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</si>
  <si>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</si>
  <si>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</si>
  <si>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</si>
  <si>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____________________________________</t>
  </si>
  <si>
    <t>УЧЕБНЫЙ ПЛАН</t>
  </si>
  <si>
    <t>программы подготовки специалистов среднего звена</t>
  </si>
  <si>
    <t>по специальности среднего профессионального образования</t>
  </si>
  <si>
    <t>По программе базовой подготовки</t>
  </si>
  <si>
    <t>Квалификация</t>
  </si>
  <si>
    <t>Форма обучения</t>
  </si>
  <si>
    <t>заочная</t>
  </si>
  <si>
    <t xml:space="preserve">Нормативный срок обучения - </t>
  </si>
  <si>
    <t>3г 10м</t>
  </si>
  <si>
    <t>на базе среднего  общего образования</t>
  </si>
  <si>
    <t xml:space="preserve">Приказ об утверждении ФГОС от </t>
  </si>
  <si>
    <t xml:space="preserve">     № </t>
  </si>
  <si>
    <t>Год начала подготовки по УП</t>
  </si>
  <si>
    <t>проводятся занятия по изучению основ самостоятельной работы в объёме, определяемом образовательным учреждением.</t>
  </si>
  <si>
    <t>Основы финансовой грамотности</t>
  </si>
  <si>
    <t>Группы</t>
  </si>
  <si>
    <t>23.02.07</t>
  </si>
  <si>
    <t>Электротехника и электроника</t>
  </si>
  <si>
    <t>Информационные технологии в профессиональной деятельности</t>
  </si>
  <si>
    <t>Правовое обеспечение профессиональной деятельности</t>
  </si>
  <si>
    <t>Безопасность жизнедеятельности</t>
  </si>
  <si>
    <t>Правила безопасности дорожного движения</t>
  </si>
  <si>
    <t>Техническое обслуживание и ремонт автотранспортных средств</t>
  </si>
  <si>
    <t>Устройство автомобилей</t>
  </si>
  <si>
    <t>Технологические процессы технического обслуживания и ремонта автомобилей</t>
  </si>
  <si>
    <t>Техническое обслуживание и ремонт шасси автомобилей</t>
  </si>
  <si>
    <t>Ремонт кузовов автомобилей</t>
  </si>
  <si>
    <t>МДК.02.02</t>
  </si>
  <si>
    <t>МДК.02.03</t>
  </si>
  <si>
    <t>МДК.03.02</t>
  </si>
  <si>
    <t>МДК.04.01</t>
  </si>
  <si>
    <t>Наименование дисциплин и их группировка по циклам идентична учебным планам для очного отделения.</t>
  </si>
  <si>
    <t>Настоящий учебный план программы подготовки специалистов среднего звена (далее - ППССЗ) ГБПОУ МО «Щелковский колледж» разработан на основе:</t>
  </si>
  <si>
    <t>Общая продолжительность лабораторно-экзаменационных сессий соответствует нормативам и включает время обязательных учебных занятий (не более 8 часов в день).</t>
  </si>
  <si>
    <t>В общую продолжительность лабораторно-экзаменационной сессии (40 дней) на всех курсах включены дни отдыха студентов (6дней), дни сдачи экзаменов (4дня), время обязательных учебных занятий (30 дней) -240 часов.</t>
  </si>
  <si>
    <t>За счёт времени, отведённого на консультации со студентами первого года обучения,</t>
  </si>
  <si>
    <t>специалист по техническому обслуживанию и ремонту автотранспортных средств</t>
  </si>
  <si>
    <t>СГ.00</t>
  </si>
  <si>
    <t>Социально-гуманитарный цикл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</si>
  <si>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</si>
  <si>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</si>
  <si>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</si>
  <si>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</si>
  <si>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</si>
  <si>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СГ.04</t>
  </si>
  <si>
    <t>СГ.05</t>
  </si>
  <si>
    <t>СГ.06</t>
  </si>
  <si>
    <t>Основы бережливого производства</t>
  </si>
  <si>
    <t>Метрология, стандартизация и сертификация</t>
  </si>
  <si>
    <t>ОП.09</t>
  </si>
  <si>
    <t>Диагностика, техническое обслуживание и ремонт автотранспортных средств и их компонентов</t>
  </si>
  <si>
    <t>Диагностика, техническое обслуживание и ремонт автомобильных двигателей</t>
  </si>
  <si>
    <t>Диагностика, техническое обслуживание и ремонт электрооборудования и электронных систем автомобилей</t>
  </si>
  <si>
    <t>Установка дополнительного оборудования автотранспортных средств</t>
  </si>
  <si>
    <t xml:space="preserve">Производственная практика </t>
  </si>
  <si>
    <t>Экзамен по модулю</t>
  </si>
  <si>
    <t>Руководство выполнением работ по техническому обслуживанию и ремонту автотранспортных средств и их компонентов</t>
  </si>
  <si>
    <t>Управление  процессом технического обслуживания и ремонта автотранспортных средств и их компонентов</t>
  </si>
  <si>
    <t>Управление деятельностью персонала</t>
  </si>
  <si>
    <t>Управленческая и техническая документация</t>
  </si>
  <si>
    <t>ПМ.2.Э</t>
  </si>
  <si>
    <t>Взаимодействие с потребителями в процессе оказания услуг по техническому обслуживанию и ремонту автотранспортных средств и их компонентов</t>
  </si>
  <si>
    <t>Организация сервисного обслуживания и работа с клиентами</t>
  </si>
  <si>
    <t>Коммуникации с потребителями и поставщиками по вопросам сервиса автотранспортных средств</t>
  </si>
  <si>
    <t>ПМ.3.Э</t>
  </si>
  <si>
    <t>Освоение видов работ по одной или нескольким профессиям рабочих, должностям служащих 18511 Слесарь по ремонту автомобилей</t>
  </si>
  <si>
    <t>Теоретические и практические основы работ по профессии 18511 Слесарь по ремонту автомобилей</t>
  </si>
  <si>
    <t>ПП.04</t>
  </si>
  <si>
    <t>ПМ.4.КЭ</t>
  </si>
  <si>
    <t>Государственная итоговая аттестация проводится в форме демонстрационного экзамена и защиты дипломного проекта (работы).</t>
  </si>
  <si>
    <t>ГИА.00</t>
  </si>
  <si>
    <t>Итого:</t>
  </si>
  <si>
    <t>«_____»__________________2026  г.</t>
  </si>
  <si>
    <t>2026</t>
  </si>
  <si>
    <t>604вз</t>
  </si>
  <si>
    <t>И. о. директора ГБПОУ МО «Щелковский колледж»</t>
  </si>
  <si>
    <t>_____________________ Ю. В. Джикия</t>
  </si>
  <si>
    <t>ПМ.1.КЭ</t>
  </si>
  <si>
    <t>Приказа Министерства образования и науки РФ от 29 октября 2013 г. № 1199 «Об утверждении перечней профессий и специальностей среднего профессионального образования» зарегистрированным в Минюсте РФ 26 декабря 2013 г. Регистрационный № 30861.</t>
  </si>
  <si>
    <t xml:space="preserve">Приказ Минпросвещения России от 24.08.2022 N 762 (ред. от 20.12.2022) "Об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образования" (Зарегистрировано в Минюсте России 21.09.2022 N 70167); </t>
  </si>
  <si>
    <t xml:space="preserve">Приказ Минпросвещения России от 02.07.2024 N 453 "Об утверждении федерального государственного образовательного стандарта среднего профессионального образования по специальности 23.02.07 Техническое обслуживание и ремонт автотранспортных средств" (Зарегистрировано в Минюсте России 07.08.2024 N 79036); </t>
  </si>
  <si>
    <t xml:space="preserve">Федерального Закона "Об образовании в Российской Федерации" от 29 декабря 2012 г. N 273-ФЗ (Собрание законодательства Российской Федерации, 2012, N 53, ст. 7598);  </t>
  </si>
  <si>
    <t>«15 » мая 2026  г.</t>
  </si>
  <si>
    <t>МДК.02.04</t>
  </si>
  <si>
    <t>Интеллектуальная обработка данных и бизнес-аналитика</t>
  </si>
  <si>
    <t>Квалификационный экзамен по профессии Автомеханик</t>
  </si>
  <si>
    <t xml:space="preserve">Квалификационный экзамен по профессии 18511 Слесарь по ремонту автомобилей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</si>
</sst>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"/>
      <family val="2"/>
    </font>
    <font>
      <sz val="12"/>
      <name val="Arial"/>
      <family val="2"/>
    </font>
    <font>
      <b/>
      <sz val="12"/>
      <name val="Times New Roman"/>
      <family val="1"/>
      <charset val="204"/>
    </font>
    <font>
      <b/>
      <sz val="9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7"/>
      <name val="Times New Roman"/>
      <family val="1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1"/>
      <name val="Arial"/>
      <family val="2"/>
      <charset val="204"/>
    </font>
    <font>
      <i/>
      <sz val="12"/>
      <name val="Times New Roman"/>
      <family val="1"/>
      <charset val="204"/>
    </font>
    <font>
      <sz val="8"/>
      <color indexed="8"/>
      <name val="Tahoma"/>
      <family val="2"/>
      <charset val="204"/>
    </font>
    <font>
      <sz val="12"/>
      <color indexed="8"/>
      <name val="Times New Roman"/>
      <family val="1"/>
      <charset val="204"/>
    </font>
    <font>
      <sz val="8"/>
      <color indexed="8"/>
      <name val="Tahoma"/>
      <family val="2"/>
      <charset val="204"/>
    </font>
    <font>
      <sz val="12"/>
      <color rgb="FFFF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name val="Tahoma"/>
      <family val="2"/>
      <charset val="204"/>
    </font>
    <font>
      <i/>
      <sz val="12"/>
      <color indexed="8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8"/>
      <color indexed="8"/>
      <name val="Tahoma"/>
      <family val="2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indexed="9"/>
        <bgColor indexed="16"/>
      </patternFill>
    </fill>
    <fill>
      <patternFill patternType="solid">
        <fgColor theme="0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9" tint="0.79998168889431442"/>
        <b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26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26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26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2" tint="-9.9978637043366805E-2"/>
        <bgColor indexed="31"/>
      </patternFill>
    </fill>
    <fill>
      <patternFill patternType="solid">
        <fgColor theme="2" tint="-9.9978637043366805E-2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thin">
        <color indexed="63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3"/>
      </left>
      <right style="thin">
        <color indexed="63"/>
      </right>
      <top style="medium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medium">
        <color indexed="64"/>
      </top>
      <bottom style="thin">
        <color indexed="63"/>
      </bottom>
      <diagonal/>
    </border>
    <border>
      <left/>
      <right style="medium">
        <color indexed="64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3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3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3"/>
      </bottom>
      <diagonal/>
    </border>
    <border>
      <left style="medium">
        <color indexed="64"/>
      </left>
      <right/>
      <top style="thin">
        <color indexed="63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3"/>
      </bottom>
      <diagonal/>
    </border>
    <border>
      <left style="thin">
        <color indexed="64"/>
      </left>
      <right/>
      <top style="thin">
        <color indexed="63"/>
      </top>
      <bottom/>
      <diagonal/>
    </border>
    <border>
      <left style="thin">
        <color indexed="64"/>
      </left>
      <right/>
      <top style="thin">
        <color indexed="63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3"/>
      </top>
      <bottom/>
      <diagonal/>
    </border>
    <border>
      <left style="thin">
        <color indexed="64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 style="medium">
        <color indexed="64"/>
      </left>
      <right/>
      <top style="thin">
        <color indexed="63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3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medium">
        <color indexed="64"/>
      </left>
      <right/>
      <top style="thin">
        <color indexed="63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3"/>
      </right>
      <top style="medium">
        <color indexed="64"/>
      </top>
      <bottom/>
      <diagonal/>
    </border>
    <border>
      <left/>
      <right style="thin">
        <color indexed="63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3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3"/>
      </top>
      <bottom style="thin">
        <color indexed="64"/>
      </bottom>
      <diagonal/>
    </border>
    <border>
      <left style="thin">
        <color indexed="64"/>
      </left>
      <right/>
      <top style="thin">
        <color indexed="63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3"/>
      </top>
      <bottom style="thin">
        <color indexed="64"/>
      </bottom>
      <diagonal/>
    </border>
  </borders>
  <cellStyleXfs count="8">
    <xf numFmtId="0" fontId="0" fillId="0" borderId="0"/>
    <xf numFmtId="0" fontId="14" fillId="0" borderId="0" applyNumberFormat="0" applyFill="0" applyBorder="0" applyAlignment="0" applyProtection="0"/>
    <xf numFmtId="0" fontId="15" fillId="0" borderId="0"/>
    <xf numFmtId="0" fontId="16" fillId="0" borderId="0"/>
    <xf numFmtId="0" fontId="27" fillId="0" borderId="0"/>
    <xf numFmtId="0" fontId="29" fillId="0" borderId="0"/>
    <xf numFmtId="0" fontId="37" fillId="0" borderId="0"/>
    <xf numFmtId="0" fontId="27" fillId="0" borderId="0"/>
  </cellStyleXfs>
  <cellXfs count="475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vertical="top"/>
    </xf>
    <xf numFmtId="0" fontId="9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0" fillId="2" borderId="2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8" fillId="0" borderId="0" xfId="0" applyFont="1" applyBorder="1" applyAlignment="1">
      <alignment vertical="top" wrapText="1"/>
    </xf>
    <xf numFmtId="0" fontId="8" fillId="0" borderId="4" xfId="0" applyFont="1" applyBorder="1" applyAlignment="1">
      <alignment horizontal="center"/>
    </xf>
    <xf numFmtId="0" fontId="10" fillId="2" borderId="2" xfId="0" applyFont="1" applyFill="1" applyBorder="1" applyAlignment="1">
      <alignment horizontal="left" vertical="top"/>
    </xf>
    <xf numFmtId="0" fontId="10" fillId="2" borderId="5" xfId="0" applyFont="1" applyFill="1" applyBorder="1" applyAlignment="1">
      <alignment horizontal="center" vertical="top"/>
    </xf>
    <xf numFmtId="0" fontId="10" fillId="2" borderId="2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/>
    </xf>
    <xf numFmtId="0" fontId="10" fillId="2" borderId="9" xfId="0" applyFont="1" applyFill="1" applyBorder="1" applyAlignment="1">
      <alignment horizontal="center" vertical="top"/>
    </xf>
    <xf numFmtId="0" fontId="10" fillId="2" borderId="10" xfId="0" applyFont="1" applyFill="1" applyBorder="1" applyAlignment="1">
      <alignment horizontal="center" vertical="top"/>
    </xf>
    <xf numFmtId="0" fontId="10" fillId="2" borderId="7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center" textRotation="90"/>
    </xf>
    <xf numFmtId="0" fontId="8" fillId="0" borderId="0" xfId="0" applyFont="1" applyBorder="1" applyAlignment="1">
      <alignment horizontal="center" vertical="top"/>
    </xf>
    <xf numFmtId="0" fontId="8" fillId="2" borderId="0" xfId="0" applyFont="1" applyFill="1" applyBorder="1" applyAlignment="1">
      <alignment horizontal="center" vertical="top"/>
    </xf>
    <xf numFmtId="0" fontId="8" fillId="0" borderId="0" xfId="2" applyFont="1"/>
    <xf numFmtId="0" fontId="10" fillId="0" borderId="0" xfId="2" applyFont="1"/>
    <xf numFmtId="0" fontId="10" fillId="0" borderId="0" xfId="2" applyFont="1" applyBorder="1" applyAlignment="1"/>
    <xf numFmtId="0" fontId="10" fillId="0" borderId="0" xfId="3" applyFont="1" applyFill="1" applyBorder="1" applyAlignment="1"/>
    <xf numFmtId="0" fontId="17" fillId="0" borderId="0" xfId="3" applyFont="1" applyFill="1" applyAlignment="1"/>
    <xf numFmtId="0" fontId="19" fillId="0" borderId="0" xfId="3" applyFont="1" applyFill="1" applyAlignment="1">
      <alignment horizontal="center"/>
    </xf>
    <xf numFmtId="0" fontId="20" fillId="0" borderId="0" xfId="3" applyFont="1" applyFill="1"/>
    <xf numFmtId="0" fontId="21" fillId="0" borderId="11" xfId="3" applyFont="1" applyFill="1" applyBorder="1" applyAlignment="1">
      <alignment horizontal="center"/>
    </xf>
    <xf numFmtId="0" fontId="21" fillId="0" borderId="0" xfId="3" applyFont="1" applyFill="1" applyAlignment="1">
      <alignment horizontal="center"/>
    </xf>
    <xf numFmtId="0" fontId="21" fillId="0" borderId="0" xfId="3" applyFont="1" applyFill="1"/>
    <xf numFmtId="0" fontId="10" fillId="0" borderId="0" xfId="3" applyFont="1" applyFill="1"/>
    <xf numFmtId="49" fontId="8" fillId="0" borderId="2" xfId="3" applyNumberFormat="1" applyFont="1" applyFill="1" applyBorder="1" applyAlignment="1">
      <alignment horizontal="center" vertical="center" textRotation="90" wrapText="1"/>
    </xf>
    <xf numFmtId="49" fontId="8" fillId="0" borderId="10" xfId="3" applyNumberFormat="1" applyFont="1" applyFill="1" applyBorder="1" applyAlignment="1">
      <alignment horizontal="center" vertical="center" textRotation="90" wrapText="1"/>
    </xf>
    <xf numFmtId="0" fontId="7" fillId="0" borderId="2" xfId="3" applyNumberFormat="1" applyFont="1" applyFill="1" applyBorder="1" applyAlignment="1">
      <alignment horizontal="center" wrapText="1"/>
    </xf>
    <xf numFmtId="0" fontId="7" fillId="0" borderId="9" xfId="3" applyNumberFormat="1" applyFont="1" applyFill="1" applyBorder="1" applyAlignment="1">
      <alignment horizontal="center" wrapText="1"/>
    </xf>
    <xf numFmtId="0" fontId="7" fillId="0" borderId="10" xfId="3" applyNumberFormat="1" applyFont="1" applyFill="1" applyBorder="1" applyAlignment="1">
      <alignment horizontal="center" wrapText="1"/>
    </xf>
    <xf numFmtId="0" fontId="7" fillId="0" borderId="12" xfId="3" applyNumberFormat="1" applyFont="1" applyFill="1" applyBorder="1" applyAlignment="1">
      <alignment horizontal="center" wrapText="1"/>
    </xf>
    <xf numFmtId="0" fontId="7" fillId="0" borderId="12" xfId="3" applyNumberFormat="1" applyFont="1" applyFill="1" applyBorder="1" applyAlignment="1">
      <alignment wrapText="1"/>
    </xf>
    <xf numFmtId="0" fontId="7" fillId="0" borderId="13" xfId="3" applyNumberFormat="1" applyFont="1" applyFill="1" applyBorder="1" applyAlignment="1">
      <alignment horizontal="center" wrapText="1"/>
    </xf>
    <xf numFmtId="0" fontId="2" fillId="0" borderId="14" xfId="3" applyFont="1" applyFill="1" applyBorder="1" applyAlignment="1">
      <alignment horizontal="center" vertical="center"/>
    </xf>
    <xf numFmtId="49" fontId="2" fillId="0" borderId="2" xfId="3" applyNumberFormat="1" applyFont="1" applyFill="1" applyBorder="1" applyAlignment="1">
      <alignment horizontal="center"/>
    </xf>
    <xf numFmtId="49" fontId="2" fillId="0" borderId="10" xfId="3" applyNumberFormat="1" applyFont="1" applyFill="1" applyBorder="1" applyAlignment="1">
      <alignment horizontal="center"/>
    </xf>
    <xf numFmtId="49" fontId="2" fillId="0" borderId="6" xfId="3" applyNumberFormat="1" applyFont="1" applyFill="1" applyBorder="1" applyAlignment="1">
      <alignment horizontal="center"/>
    </xf>
    <xf numFmtId="49" fontId="2" fillId="0" borderId="15" xfId="3" applyNumberFormat="1" applyFont="1" applyFill="1" applyBorder="1" applyAlignment="1">
      <alignment horizontal="center"/>
    </xf>
    <xf numFmtId="49" fontId="10" fillId="0" borderId="15" xfId="3" applyNumberFormat="1" applyFont="1" applyFill="1" applyBorder="1" applyAlignment="1">
      <alignment horizontal="center"/>
    </xf>
    <xf numFmtId="0" fontId="24" fillId="0" borderId="15" xfId="2" applyFont="1" applyBorder="1" applyAlignment="1">
      <alignment horizontal="center"/>
    </xf>
    <xf numFmtId="0" fontId="8" fillId="0" borderId="0" xfId="2" applyFont="1" applyFill="1"/>
    <xf numFmtId="49" fontId="2" fillId="0" borderId="5" xfId="3" applyNumberFormat="1" applyFont="1" applyFill="1" applyBorder="1" applyAlignment="1">
      <alignment horizontal="center"/>
    </xf>
    <xf numFmtId="0" fontId="18" fillId="0" borderId="0" xfId="3" applyFont="1" applyFill="1" applyBorder="1" applyAlignment="1"/>
    <xf numFmtId="0" fontId="22" fillId="0" borderId="0" xfId="3" applyFont="1" applyFill="1"/>
    <xf numFmtId="0" fontId="10" fillId="0" borderId="0" xfId="3" applyFont="1" applyFill="1" applyBorder="1"/>
    <xf numFmtId="0" fontId="10" fillId="0" borderId="0" xfId="3" applyFont="1" applyFill="1" applyAlignment="1"/>
    <xf numFmtId="49" fontId="2" fillId="0" borderId="0" xfId="3" applyNumberFormat="1" applyFont="1" applyFill="1" applyBorder="1" applyAlignment="1">
      <alignment horizontal="center"/>
    </xf>
    <xf numFmtId="0" fontId="10" fillId="0" borderId="0" xfId="3" applyFont="1" applyFill="1" applyBorder="1" applyAlignment="1">
      <alignment horizontal="left"/>
    </xf>
    <xf numFmtId="0" fontId="2" fillId="0" borderId="0" xfId="3" applyFont="1" applyFill="1" applyBorder="1" applyAlignment="1">
      <alignment horizontal="center"/>
    </xf>
    <xf numFmtId="0" fontId="24" fillId="0" borderId="0" xfId="2" applyFont="1"/>
    <xf numFmtId="0" fontId="10" fillId="0" borderId="0" xfId="2" applyFont="1" applyBorder="1" applyAlignment="1">
      <alignment horizontal="left"/>
    </xf>
    <xf numFmtId="0" fontId="15" fillId="0" borderId="0" xfId="2"/>
    <xf numFmtId="0" fontId="10" fillId="2" borderId="9" xfId="0" applyFont="1" applyFill="1" applyBorder="1" applyAlignment="1">
      <alignment horizontal="center" vertical="top" wrapText="1"/>
    </xf>
    <xf numFmtId="0" fontId="10" fillId="2" borderId="15" xfId="0" applyFont="1" applyFill="1" applyBorder="1" applyAlignment="1">
      <alignment horizontal="center" vertical="top"/>
    </xf>
    <xf numFmtId="0" fontId="10" fillId="2" borderId="3" xfId="0" applyFont="1" applyFill="1" applyBorder="1" applyAlignment="1">
      <alignment horizontal="center" vertical="top" wrapText="1"/>
    </xf>
    <xf numFmtId="0" fontId="10" fillId="2" borderId="19" xfId="0" applyFont="1" applyFill="1" applyBorder="1" applyAlignment="1">
      <alignment horizontal="center" vertical="top" wrapText="1"/>
    </xf>
    <xf numFmtId="0" fontId="0" fillId="2" borderId="0" xfId="0" applyFont="1" applyFill="1"/>
    <xf numFmtId="0" fontId="10" fillId="2" borderId="18" xfId="0" applyFont="1" applyFill="1" applyBorder="1" applyAlignment="1">
      <alignment horizontal="center" vertical="top" wrapText="1"/>
    </xf>
    <xf numFmtId="49" fontId="8" fillId="0" borderId="23" xfId="3" applyNumberFormat="1" applyFont="1" applyFill="1" applyBorder="1" applyAlignment="1">
      <alignment horizontal="center" vertical="center" textRotation="90" wrapText="1"/>
    </xf>
    <xf numFmtId="49" fontId="2" fillId="0" borderId="24" xfId="3" applyNumberFormat="1" applyFont="1" applyFill="1" applyBorder="1" applyAlignment="1">
      <alignment horizontal="center"/>
    </xf>
    <xf numFmtId="0" fontId="0" fillId="0" borderId="0" xfId="0" applyFont="1"/>
    <xf numFmtId="0" fontId="0" fillId="3" borderId="0" xfId="0" applyFont="1" applyFill="1"/>
    <xf numFmtId="0" fontId="10" fillId="2" borderId="0" xfId="0" applyFont="1" applyFill="1" applyBorder="1" applyAlignment="1">
      <alignment horizontal="center" vertical="top"/>
    </xf>
    <xf numFmtId="0" fontId="10" fillId="2" borderId="20" xfId="0" applyFont="1" applyFill="1" applyBorder="1" applyAlignment="1">
      <alignment horizontal="center" vertical="top"/>
    </xf>
    <xf numFmtId="0" fontId="10" fillId="2" borderId="25" xfId="0" applyFont="1" applyFill="1" applyBorder="1" applyAlignment="1">
      <alignment horizontal="center" vertical="top"/>
    </xf>
    <xf numFmtId="0" fontId="28" fillId="0" borderId="0" xfId="4" applyFont="1"/>
    <xf numFmtId="0" fontId="10" fillId="0" borderId="0" xfId="4" applyFont="1"/>
    <xf numFmtId="0" fontId="30" fillId="0" borderId="0" xfId="4" applyFont="1"/>
    <xf numFmtId="0" fontId="31" fillId="0" borderId="0" xfId="4" applyFont="1"/>
    <xf numFmtId="0" fontId="27" fillId="0" borderId="0" xfId="4"/>
    <xf numFmtId="0" fontId="32" fillId="0" borderId="0" xfId="4" applyFont="1"/>
    <xf numFmtId="0" fontId="34" fillId="0" borderId="0" xfId="4" applyFont="1"/>
    <xf numFmtId="0" fontId="28" fillId="0" borderId="0" xfId="4" applyFont="1" applyAlignment="1" applyProtection="1">
      <alignment horizontal="center" vertical="center"/>
      <protection locked="0"/>
    </xf>
    <xf numFmtId="0" fontId="10" fillId="4" borderId="0" xfId="4" applyFont="1" applyFill="1" applyBorder="1" applyAlignment="1" applyProtection="1">
      <alignment horizontal="center" vertical="center"/>
      <protection locked="0"/>
    </xf>
    <xf numFmtId="0" fontId="28" fillId="4" borderId="0" xfId="4" applyFont="1" applyFill="1" applyBorder="1" applyAlignment="1" applyProtection="1">
      <alignment horizontal="left" vertical="center"/>
      <protection locked="0"/>
    </xf>
    <xf numFmtId="0" fontId="2" fillId="0" borderId="0" xfId="4" applyFont="1"/>
    <xf numFmtId="0" fontId="28" fillId="0" borderId="0" xfId="4" applyFont="1" applyAlignment="1">
      <alignment horizontal="justify" vertical="center"/>
    </xf>
    <xf numFmtId="0" fontId="10" fillId="2" borderId="37" xfId="0" applyFont="1" applyFill="1" applyBorder="1" applyAlignment="1">
      <alignment horizontal="center" vertical="top"/>
    </xf>
    <xf numFmtId="0" fontId="10" fillId="2" borderId="40" xfId="0" applyFont="1" applyFill="1" applyBorder="1" applyAlignment="1">
      <alignment horizontal="center" vertical="top"/>
    </xf>
    <xf numFmtId="0" fontId="10" fillId="2" borderId="41" xfId="0" applyFont="1" applyFill="1" applyBorder="1" applyAlignment="1">
      <alignment horizontal="center" vertical="top"/>
    </xf>
    <xf numFmtId="0" fontId="10" fillId="2" borderId="42" xfId="0" applyFont="1" applyFill="1" applyBorder="1" applyAlignment="1">
      <alignment horizontal="center" vertical="top"/>
    </xf>
    <xf numFmtId="0" fontId="10" fillId="2" borderId="43" xfId="0" applyFont="1" applyFill="1" applyBorder="1" applyAlignment="1">
      <alignment horizontal="center" vertical="top"/>
    </xf>
    <xf numFmtId="0" fontId="10" fillId="2" borderId="48" xfId="0" applyFont="1" applyFill="1" applyBorder="1" applyAlignment="1">
      <alignment horizontal="center" vertical="top"/>
    </xf>
    <xf numFmtId="0" fontId="10" fillId="2" borderId="45" xfId="0" applyFont="1" applyFill="1" applyBorder="1" applyAlignment="1">
      <alignment horizontal="center" vertical="top"/>
    </xf>
    <xf numFmtId="0" fontId="10" fillId="2" borderId="44" xfId="0" applyFont="1" applyFill="1" applyBorder="1" applyAlignment="1">
      <alignment horizontal="center" vertical="top"/>
    </xf>
    <xf numFmtId="0" fontId="10" fillId="2" borderId="49" xfId="0" applyFont="1" applyFill="1" applyBorder="1" applyAlignment="1">
      <alignment horizontal="center" vertical="top"/>
    </xf>
    <xf numFmtId="0" fontId="10" fillId="2" borderId="22" xfId="0" applyFont="1" applyFill="1" applyBorder="1" applyAlignment="1">
      <alignment horizontal="center" vertical="top"/>
    </xf>
    <xf numFmtId="0" fontId="10" fillId="2" borderId="55" xfId="0" applyFont="1" applyFill="1" applyBorder="1" applyAlignment="1">
      <alignment horizontal="center" vertical="top"/>
    </xf>
    <xf numFmtId="0" fontId="10" fillId="2" borderId="17" xfId="0" applyFont="1" applyFill="1" applyBorder="1" applyAlignment="1">
      <alignment horizontal="center" vertical="top"/>
    </xf>
    <xf numFmtId="0" fontId="11" fillId="0" borderId="56" xfId="0" applyFont="1" applyBorder="1" applyAlignment="1">
      <alignment horizontal="center" textRotation="90" wrapText="1"/>
    </xf>
    <xf numFmtId="0" fontId="13" fillId="0" borderId="57" xfId="0" applyFont="1" applyBorder="1" applyAlignment="1">
      <alignment horizontal="center" textRotation="90" wrapText="1"/>
    </xf>
    <xf numFmtId="0" fontId="8" fillId="2" borderId="8" xfId="0" applyFont="1" applyFill="1" applyBorder="1" applyAlignment="1">
      <alignment horizontal="center" vertical="center" wrapText="1"/>
    </xf>
    <xf numFmtId="0" fontId="0" fillId="0" borderId="59" xfId="0" applyFont="1" applyBorder="1" applyAlignment="1">
      <alignment horizontal="center"/>
    </xf>
    <xf numFmtId="0" fontId="0" fillId="0" borderId="60" xfId="0" applyFont="1" applyBorder="1" applyAlignment="1">
      <alignment horizontal="center"/>
    </xf>
    <xf numFmtId="0" fontId="0" fillId="0" borderId="60" xfId="0" applyFont="1" applyBorder="1" applyAlignment="1">
      <alignment horizontal="center" vertical="center"/>
    </xf>
    <xf numFmtId="0" fontId="0" fillId="0" borderId="61" xfId="0" applyFont="1" applyBorder="1" applyAlignment="1">
      <alignment horizontal="center"/>
    </xf>
    <xf numFmtId="0" fontId="10" fillId="2" borderId="53" xfId="0" applyFont="1" applyFill="1" applyBorder="1" applyAlignment="1">
      <alignment horizontal="center" vertical="top"/>
    </xf>
    <xf numFmtId="0" fontId="10" fillId="2" borderId="63" xfId="0" applyFont="1" applyFill="1" applyBorder="1" applyAlignment="1">
      <alignment horizontal="center" vertical="top"/>
    </xf>
    <xf numFmtId="0" fontId="10" fillId="2" borderId="46" xfId="0" applyFont="1" applyFill="1" applyBorder="1" applyAlignment="1">
      <alignment horizontal="center" vertical="top"/>
    </xf>
    <xf numFmtId="0" fontId="10" fillId="2" borderId="65" xfId="0" applyFont="1" applyFill="1" applyBorder="1" applyAlignment="1">
      <alignment horizontal="center" vertical="top"/>
    </xf>
    <xf numFmtId="0" fontId="10" fillId="2" borderId="14" xfId="0" applyFont="1" applyFill="1" applyBorder="1" applyAlignment="1">
      <alignment horizontal="center" vertical="top"/>
    </xf>
    <xf numFmtId="0" fontId="10" fillId="2" borderId="66" xfId="0" applyFont="1" applyFill="1" applyBorder="1" applyAlignment="1">
      <alignment horizontal="center" vertical="top"/>
    </xf>
    <xf numFmtId="0" fontId="10" fillId="0" borderId="67" xfId="0" applyFont="1" applyBorder="1" applyAlignment="1">
      <alignment horizontal="center" vertical="top"/>
    </xf>
    <xf numFmtId="0" fontId="10" fillId="2" borderId="68" xfId="0" applyFont="1" applyFill="1" applyBorder="1" applyAlignment="1">
      <alignment horizontal="center" vertical="top"/>
    </xf>
    <xf numFmtId="0" fontId="10" fillId="0" borderId="0" xfId="6" applyFont="1"/>
    <xf numFmtId="0" fontId="28" fillId="0" borderId="0" xfId="6" applyFont="1"/>
    <xf numFmtId="0" fontId="33" fillId="0" borderId="0" xfId="6" applyFont="1"/>
    <xf numFmtId="0" fontId="32" fillId="0" borderId="0" xfId="6" applyFont="1"/>
    <xf numFmtId="0" fontId="32" fillId="0" borderId="0" xfId="6" applyFont="1" applyAlignment="1">
      <alignment horizontal="center"/>
    </xf>
    <xf numFmtId="0" fontId="2" fillId="0" borderId="0" xfId="6" applyFont="1" applyAlignment="1">
      <alignment horizontal="center"/>
    </xf>
    <xf numFmtId="0" fontId="10" fillId="2" borderId="71" xfId="0" applyFont="1" applyFill="1" applyBorder="1" applyAlignment="1">
      <alignment horizontal="center" vertical="top"/>
    </xf>
    <xf numFmtId="0" fontId="10" fillId="2" borderId="73" xfId="0" applyFont="1" applyFill="1" applyBorder="1" applyAlignment="1">
      <alignment horizontal="center" vertical="top"/>
    </xf>
    <xf numFmtId="0" fontId="10" fillId="2" borderId="74" xfId="0" applyFont="1" applyFill="1" applyBorder="1" applyAlignment="1">
      <alignment horizontal="center" vertical="top"/>
    </xf>
    <xf numFmtId="0" fontId="10" fillId="2" borderId="47" xfId="0" applyFont="1" applyFill="1" applyBorder="1" applyAlignment="1">
      <alignment horizontal="center" vertical="top"/>
    </xf>
    <xf numFmtId="0" fontId="10" fillId="2" borderId="16" xfId="0" applyFont="1" applyFill="1" applyBorder="1" applyAlignment="1">
      <alignment horizontal="center" vertical="top"/>
    </xf>
    <xf numFmtId="0" fontId="10" fillId="2" borderId="75" xfId="0" applyFont="1" applyFill="1" applyBorder="1" applyAlignment="1">
      <alignment horizontal="center" vertical="top"/>
    </xf>
    <xf numFmtId="0" fontId="10" fillId="2" borderId="76" xfId="0" applyFont="1" applyFill="1" applyBorder="1" applyAlignment="1">
      <alignment horizontal="center" vertical="top"/>
    </xf>
    <xf numFmtId="0" fontId="10" fillId="2" borderId="77" xfId="0" applyFont="1" applyFill="1" applyBorder="1" applyAlignment="1">
      <alignment horizontal="center" vertical="top"/>
    </xf>
    <xf numFmtId="0" fontId="10" fillId="2" borderId="50" xfId="0" applyFont="1" applyFill="1" applyBorder="1" applyAlignment="1">
      <alignment horizontal="center" vertical="top"/>
    </xf>
    <xf numFmtId="0" fontId="10" fillId="2" borderId="34" xfId="0" applyFont="1" applyFill="1" applyBorder="1" applyAlignment="1">
      <alignment horizontal="center" vertical="top"/>
    </xf>
    <xf numFmtId="0" fontId="10" fillId="2" borderId="78" xfId="0" applyFont="1" applyFill="1" applyBorder="1" applyAlignment="1">
      <alignment horizontal="center" vertical="top"/>
    </xf>
    <xf numFmtId="0" fontId="10" fillId="2" borderId="21" xfId="0" applyFont="1" applyFill="1" applyBorder="1" applyAlignment="1">
      <alignment horizontal="center" vertical="top"/>
    </xf>
    <xf numFmtId="0" fontId="10" fillId="2" borderId="79" xfId="0" applyFont="1" applyFill="1" applyBorder="1" applyAlignment="1">
      <alignment horizontal="center" vertical="top"/>
    </xf>
    <xf numFmtId="0" fontId="10" fillId="2" borderId="80" xfId="0" applyFont="1" applyFill="1" applyBorder="1" applyAlignment="1">
      <alignment horizontal="center" vertical="top"/>
    </xf>
    <xf numFmtId="0" fontId="10" fillId="2" borderId="81" xfId="0" applyFont="1" applyFill="1" applyBorder="1" applyAlignment="1">
      <alignment horizontal="center" vertical="top"/>
    </xf>
    <xf numFmtId="0" fontId="10" fillId="2" borderId="5" xfId="0" applyFont="1" applyFill="1" applyBorder="1" applyAlignment="1">
      <alignment horizontal="left" vertical="top"/>
    </xf>
    <xf numFmtId="0" fontId="10" fillId="2" borderId="38" xfId="0" applyFont="1" applyFill="1" applyBorder="1" applyAlignment="1">
      <alignment horizontal="center" vertical="top"/>
    </xf>
    <xf numFmtId="0" fontId="10" fillId="2" borderId="33" xfId="0" applyFont="1" applyFill="1" applyBorder="1" applyAlignment="1">
      <alignment horizontal="center" vertical="top"/>
    </xf>
    <xf numFmtId="0" fontId="10" fillId="2" borderId="64" xfId="0" applyFont="1" applyFill="1" applyBorder="1" applyAlignment="1">
      <alignment horizontal="center" vertical="top"/>
    </xf>
    <xf numFmtId="0" fontId="10" fillId="2" borderId="58" xfId="0" applyFont="1" applyFill="1" applyBorder="1" applyAlignment="1">
      <alignment horizontal="center" vertical="top"/>
    </xf>
    <xf numFmtId="0" fontId="10" fillId="2" borderId="91" xfId="0" applyFont="1" applyFill="1" applyBorder="1" applyAlignment="1">
      <alignment horizontal="center" vertical="top"/>
    </xf>
    <xf numFmtId="0" fontId="10" fillId="2" borderId="92" xfId="0" applyFont="1" applyFill="1" applyBorder="1" applyAlignment="1">
      <alignment horizontal="center" vertical="top"/>
    </xf>
    <xf numFmtId="0" fontId="10" fillId="2" borderId="93" xfId="0" applyFont="1" applyFill="1" applyBorder="1" applyAlignment="1">
      <alignment horizontal="center" vertical="top"/>
    </xf>
    <xf numFmtId="0" fontId="10" fillId="2" borderId="95" xfId="0" applyFont="1" applyFill="1" applyBorder="1" applyAlignment="1">
      <alignment horizontal="center" vertical="top"/>
    </xf>
    <xf numFmtId="0" fontId="10" fillId="2" borderId="94" xfId="0" applyFont="1" applyFill="1" applyBorder="1" applyAlignment="1">
      <alignment horizontal="center" vertical="top"/>
    </xf>
    <xf numFmtId="0" fontId="1" fillId="2" borderId="71" xfId="0" applyFont="1" applyFill="1" applyBorder="1" applyAlignment="1">
      <alignment horizontal="center" vertical="top"/>
    </xf>
    <xf numFmtId="0" fontId="1" fillId="2" borderId="96" xfId="0" applyFont="1" applyFill="1" applyBorder="1" applyAlignment="1">
      <alignment horizontal="center" vertical="top"/>
    </xf>
    <xf numFmtId="0" fontId="10" fillId="2" borderId="97" xfId="0" applyFont="1" applyFill="1" applyBorder="1" applyAlignment="1">
      <alignment horizontal="center" vertical="top"/>
    </xf>
    <xf numFmtId="0" fontId="10" fillId="2" borderId="98" xfId="0" applyFont="1" applyFill="1" applyBorder="1" applyAlignment="1">
      <alignment horizontal="center" vertical="top"/>
    </xf>
    <xf numFmtId="0" fontId="10" fillId="2" borderId="36" xfId="0" applyFont="1" applyFill="1" applyBorder="1" applyAlignment="1">
      <alignment horizontal="center" vertical="top"/>
    </xf>
    <xf numFmtId="0" fontId="10" fillId="2" borderId="99" xfId="0" applyFont="1" applyFill="1" applyBorder="1" applyAlignment="1">
      <alignment horizontal="center" vertical="top"/>
    </xf>
    <xf numFmtId="0" fontId="10" fillId="2" borderId="100" xfId="0" applyFont="1" applyFill="1" applyBorder="1" applyAlignment="1">
      <alignment horizontal="center" vertical="top"/>
    </xf>
    <xf numFmtId="0" fontId="1" fillId="2" borderId="74" xfId="0" applyFont="1" applyFill="1" applyBorder="1" applyAlignment="1">
      <alignment horizontal="center" vertical="top"/>
    </xf>
    <xf numFmtId="0" fontId="1" fillId="2" borderId="101" xfId="0" applyFont="1" applyFill="1" applyBorder="1" applyAlignment="1">
      <alignment horizontal="center" vertical="top"/>
    </xf>
    <xf numFmtId="0" fontId="10" fillId="2" borderId="103" xfId="0" applyFont="1" applyFill="1" applyBorder="1" applyAlignment="1">
      <alignment horizontal="center" vertical="top"/>
    </xf>
    <xf numFmtId="0" fontId="10" fillId="2" borderId="104" xfId="0" applyFont="1" applyFill="1" applyBorder="1" applyAlignment="1">
      <alignment horizontal="center" vertical="top"/>
    </xf>
    <xf numFmtId="0" fontId="10" fillId="2" borderId="105" xfId="0" applyFont="1" applyFill="1" applyBorder="1" applyAlignment="1">
      <alignment horizontal="center" vertical="top"/>
    </xf>
    <xf numFmtId="0" fontId="1" fillId="2" borderId="76" xfId="0" applyFont="1" applyFill="1" applyBorder="1" applyAlignment="1">
      <alignment horizontal="center" vertical="top"/>
    </xf>
    <xf numFmtId="0" fontId="1" fillId="2" borderId="73" xfId="0" applyFont="1" applyFill="1" applyBorder="1" applyAlignment="1">
      <alignment horizontal="center" vertical="top"/>
    </xf>
    <xf numFmtId="0" fontId="1" fillId="2" borderId="65" xfId="0" applyFont="1" applyFill="1" applyBorder="1" applyAlignment="1">
      <alignment horizontal="center" vertical="top"/>
    </xf>
    <xf numFmtId="0" fontId="1" fillId="2" borderId="106" xfId="0" applyFont="1" applyFill="1" applyBorder="1" applyAlignment="1">
      <alignment horizontal="center" vertical="top"/>
    </xf>
    <xf numFmtId="0" fontId="1" fillId="2" borderId="95" xfId="0" applyFont="1" applyFill="1" applyBorder="1" applyAlignment="1">
      <alignment horizontal="center" vertical="top"/>
    </xf>
    <xf numFmtId="0" fontId="1" fillId="2" borderId="54" xfId="0" applyFont="1" applyFill="1" applyBorder="1" applyAlignment="1">
      <alignment horizontal="center" vertical="top"/>
    </xf>
    <xf numFmtId="0" fontId="1" fillId="2" borderId="70" xfId="0" applyFont="1" applyFill="1" applyBorder="1" applyAlignment="1">
      <alignment horizontal="center" vertical="top"/>
    </xf>
    <xf numFmtId="0" fontId="1" fillId="2" borderId="100" xfId="0" applyFont="1" applyFill="1" applyBorder="1" applyAlignment="1">
      <alignment horizontal="center" vertical="top"/>
    </xf>
    <xf numFmtId="0" fontId="10" fillId="2" borderId="62" xfId="0" applyFont="1" applyFill="1" applyBorder="1" applyAlignment="1">
      <alignment horizontal="center" vertical="top"/>
    </xf>
    <xf numFmtId="0" fontId="10" fillId="2" borderId="111" xfId="0" applyFont="1" applyFill="1" applyBorder="1" applyAlignment="1">
      <alignment horizontal="center" vertical="top"/>
    </xf>
    <xf numFmtId="0" fontId="1" fillId="2" borderId="69" xfId="0" applyFont="1" applyFill="1" applyBorder="1" applyAlignment="1">
      <alignment horizontal="center" vertical="top"/>
    </xf>
    <xf numFmtId="0" fontId="1" fillId="2" borderId="113" xfId="0" applyFont="1" applyFill="1" applyBorder="1" applyAlignment="1">
      <alignment horizontal="center" vertical="top"/>
    </xf>
    <xf numFmtId="0" fontId="10" fillId="2" borderId="114" xfId="0" applyFont="1" applyFill="1" applyBorder="1" applyAlignment="1">
      <alignment horizontal="center" vertical="top"/>
    </xf>
    <xf numFmtId="0" fontId="10" fillId="2" borderId="115" xfId="0" applyFont="1" applyFill="1" applyBorder="1" applyAlignment="1">
      <alignment horizontal="center" vertical="top"/>
    </xf>
    <xf numFmtId="0" fontId="10" fillId="2" borderId="85" xfId="0" applyFont="1" applyFill="1" applyBorder="1" applyAlignment="1">
      <alignment horizontal="center" vertical="top"/>
    </xf>
    <xf numFmtId="0" fontId="1" fillId="2" borderId="116" xfId="0" applyFont="1" applyFill="1" applyBorder="1" applyAlignment="1">
      <alignment horizontal="center" vertical="top"/>
    </xf>
    <xf numFmtId="0" fontId="8" fillId="2" borderId="8" xfId="0" applyFont="1" applyFill="1" applyBorder="1" applyAlignment="1">
      <alignment textRotation="90"/>
    </xf>
    <xf numFmtId="0" fontId="8" fillId="0" borderId="1" xfId="0" applyFont="1" applyBorder="1" applyAlignment="1">
      <alignment horizontal="center"/>
    </xf>
    <xf numFmtId="0" fontId="10" fillId="0" borderId="51" xfId="0" applyFont="1" applyBorder="1" applyAlignment="1">
      <alignment horizontal="center" vertical="top"/>
    </xf>
    <xf numFmtId="0" fontId="10" fillId="2" borderId="52" xfId="0" applyFont="1" applyFill="1" applyBorder="1" applyAlignment="1">
      <alignment horizontal="center" vertical="top"/>
    </xf>
    <xf numFmtId="0" fontId="8" fillId="0" borderId="67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8" fillId="0" borderId="51" xfId="0" applyFont="1" applyBorder="1" applyAlignment="1">
      <alignment vertical="top" wrapText="1"/>
    </xf>
    <xf numFmtId="0" fontId="10" fillId="2" borderId="5" xfId="0" applyFont="1" applyFill="1" applyBorder="1" applyAlignment="1">
      <alignment horizontal="left" vertical="top" wrapText="1"/>
    </xf>
    <xf numFmtId="0" fontId="10" fillId="0" borderId="122" xfId="0" applyFont="1" applyBorder="1" applyAlignment="1">
      <alignment horizontal="left" vertical="top"/>
    </xf>
    <xf numFmtId="0" fontId="10" fillId="4" borderId="123" xfId="4" applyFont="1" applyFill="1" applyBorder="1" applyAlignment="1" applyProtection="1">
      <alignment horizontal="left" vertical="center" wrapText="1"/>
      <protection locked="0"/>
    </xf>
    <xf numFmtId="0" fontId="10" fillId="0" borderId="120" xfId="0" applyFont="1" applyBorder="1" applyAlignment="1">
      <alignment horizontal="left" vertical="top"/>
    </xf>
    <xf numFmtId="0" fontId="10" fillId="4" borderId="39" xfId="4" applyFont="1" applyFill="1" applyBorder="1" applyAlignment="1" applyProtection="1">
      <alignment horizontal="left" vertical="center" wrapText="1"/>
      <protection locked="0"/>
    </xf>
    <xf numFmtId="0" fontId="10" fillId="0" borderId="124" xfId="0" applyFont="1" applyBorder="1" applyAlignment="1">
      <alignment horizontal="left" vertical="top"/>
    </xf>
    <xf numFmtId="0" fontId="26" fillId="0" borderId="120" xfId="0" applyFont="1" applyFill="1" applyBorder="1" applyAlignment="1">
      <alignment horizontal="left" vertical="top"/>
    </xf>
    <xf numFmtId="0" fontId="26" fillId="0" borderId="39" xfId="4" applyFont="1" applyFill="1" applyBorder="1" applyAlignment="1" applyProtection="1">
      <alignment horizontal="left" vertical="center" wrapText="1"/>
      <protection locked="0"/>
    </xf>
    <xf numFmtId="0" fontId="10" fillId="6" borderId="77" xfId="0" applyFont="1" applyFill="1" applyBorder="1" applyAlignment="1">
      <alignment horizontal="left" vertical="center"/>
    </xf>
    <xf numFmtId="0" fontId="10" fillId="4" borderId="122" xfId="4" applyFont="1" applyFill="1" applyBorder="1" applyAlignment="1" applyProtection="1">
      <alignment horizontal="left" vertical="center" wrapText="1"/>
      <protection locked="0"/>
    </xf>
    <xf numFmtId="0" fontId="10" fillId="7" borderId="79" xfId="0" applyFont="1" applyFill="1" applyBorder="1" applyAlignment="1">
      <alignment horizontal="left" vertical="center"/>
    </xf>
    <xf numFmtId="0" fontId="10" fillId="7" borderId="120" xfId="0" applyFont="1" applyFill="1" applyBorder="1" applyAlignment="1">
      <alignment horizontal="left" vertical="top" wrapText="1"/>
    </xf>
    <xf numFmtId="0" fontId="10" fillId="6" borderId="53" xfId="4" applyFont="1" applyFill="1" applyBorder="1" applyAlignment="1">
      <alignment horizontal="left" vertical="center"/>
    </xf>
    <xf numFmtId="0" fontId="10" fillId="4" borderId="125" xfId="4" applyFont="1" applyFill="1" applyBorder="1" applyAlignment="1">
      <alignment horizontal="left" vertical="center"/>
    </xf>
    <xf numFmtId="0" fontId="10" fillId="2" borderId="107" xfId="0" applyFont="1" applyFill="1" applyBorder="1" applyAlignment="1">
      <alignment horizontal="center" vertical="top" wrapText="1"/>
    </xf>
    <xf numFmtId="0" fontId="10" fillId="2" borderId="128" xfId="0" applyFont="1" applyFill="1" applyBorder="1" applyAlignment="1">
      <alignment horizontal="center" vertical="top"/>
    </xf>
    <xf numFmtId="0" fontId="10" fillId="2" borderId="129" xfId="0" applyFont="1" applyFill="1" applyBorder="1" applyAlignment="1">
      <alignment horizontal="center" vertical="top"/>
    </xf>
    <xf numFmtId="0" fontId="10" fillId="8" borderId="1" xfId="0" applyFont="1" applyFill="1" applyBorder="1" applyAlignment="1">
      <alignment horizontal="center" vertical="top" wrapText="1"/>
    </xf>
    <xf numFmtId="0" fontId="10" fillId="8" borderId="37" xfId="0" applyFont="1" applyFill="1" applyBorder="1" applyAlignment="1">
      <alignment horizontal="center" vertical="top"/>
    </xf>
    <xf numFmtId="0" fontId="10" fillId="8" borderId="15" xfId="0" applyFont="1" applyFill="1" applyBorder="1" applyAlignment="1">
      <alignment horizontal="center" vertical="top"/>
    </xf>
    <xf numFmtId="0" fontId="10" fillId="8" borderId="99" xfId="0" applyFont="1" applyFill="1" applyBorder="1" applyAlignment="1">
      <alignment horizontal="center" vertical="top"/>
    </xf>
    <xf numFmtId="0" fontId="10" fillId="8" borderId="75" xfId="0" applyFont="1" applyFill="1" applyBorder="1" applyAlignment="1">
      <alignment horizontal="center" vertical="top"/>
    </xf>
    <xf numFmtId="0" fontId="10" fillId="8" borderId="81" xfId="0" applyFont="1" applyFill="1" applyBorder="1" applyAlignment="1">
      <alignment horizontal="center" vertical="top"/>
    </xf>
    <xf numFmtId="0" fontId="10" fillId="8" borderId="65" xfId="0" applyFont="1" applyFill="1" applyBorder="1" applyAlignment="1">
      <alignment horizontal="center" vertical="top" wrapText="1"/>
    </xf>
    <xf numFmtId="0" fontId="10" fillId="8" borderId="25" xfId="0" applyFont="1" applyFill="1" applyBorder="1" applyAlignment="1">
      <alignment horizontal="center" vertical="top"/>
    </xf>
    <xf numFmtId="0" fontId="10" fillId="8" borderId="53" xfId="0" applyFont="1" applyFill="1" applyBorder="1" applyAlignment="1">
      <alignment horizontal="center" vertical="top"/>
    </xf>
    <xf numFmtId="0" fontId="10" fillId="8" borderId="45" xfId="0" applyFont="1" applyFill="1" applyBorder="1" applyAlignment="1">
      <alignment horizontal="center" vertical="top"/>
    </xf>
    <xf numFmtId="0" fontId="10" fillId="8" borderId="94" xfId="0" applyFont="1" applyFill="1" applyBorder="1" applyAlignment="1">
      <alignment horizontal="center" vertical="top"/>
    </xf>
    <xf numFmtId="0" fontId="10" fillId="8" borderId="44" xfId="0" applyFont="1" applyFill="1" applyBorder="1" applyAlignment="1">
      <alignment horizontal="center" vertical="top"/>
    </xf>
    <xf numFmtId="0" fontId="10" fillId="8" borderId="80" xfId="0" applyFont="1" applyFill="1" applyBorder="1" applyAlignment="1">
      <alignment horizontal="center" vertical="top"/>
    </xf>
    <xf numFmtId="0" fontId="10" fillId="6" borderId="122" xfId="0" applyFont="1" applyFill="1" applyBorder="1" applyAlignment="1">
      <alignment horizontal="left" vertical="center"/>
    </xf>
    <xf numFmtId="0" fontId="10" fillId="4" borderId="119" xfId="4" applyFont="1" applyFill="1" applyBorder="1" applyAlignment="1" applyProtection="1">
      <alignment horizontal="left" vertical="center" wrapText="1"/>
      <protection locked="0"/>
    </xf>
    <xf numFmtId="0" fontId="10" fillId="7" borderId="120" xfId="0" applyFont="1" applyFill="1" applyBorder="1" applyAlignment="1">
      <alignment horizontal="left" vertical="center"/>
    </xf>
    <xf numFmtId="0" fontId="10" fillId="6" borderId="45" xfId="4" applyFont="1" applyFill="1" applyBorder="1" applyAlignment="1">
      <alignment horizontal="left" vertical="center"/>
    </xf>
    <xf numFmtId="0" fontId="10" fillId="8" borderId="0" xfId="0" applyFont="1" applyFill="1" applyBorder="1" applyAlignment="1">
      <alignment horizontal="center" vertical="top"/>
    </xf>
    <xf numFmtId="0" fontId="10" fillId="8" borderId="74" xfId="0" applyFont="1" applyFill="1" applyBorder="1" applyAlignment="1">
      <alignment horizontal="center" vertical="top"/>
    </xf>
    <xf numFmtId="0" fontId="10" fillId="8" borderId="3" xfId="0" applyFont="1" applyFill="1" applyBorder="1" applyAlignment="1">
      <alignment horizontal="center" vertical="top" wrapText="1"/>
    </xf>
    <xf numFmtId="0" fontId="1" fillId="8" borderId="100" xfId="0" applyFont="1" applyFill="1" applyBorder="1" applyAlignment="1">
      <alignment horizontal="center" vertical="top"/>
    </xf>
    <xf numFmtId="0" fontId="1" fillId="8" borderId="116" xfId="0" applyFont="1" applyFill="1" applyBorder="1" applyAlignment="1">
      <alignment horizontal="center" vertical="top"/>
    </xf>
    <xf numFmtId="0" fontId="10" fillId="8" borderId="64" xfId="0" applyFont="1" applyFill="1" applyBorder="1" applyAlignment="1">
      <alignment horizontal="center" vertical="top"/>
    </xf>
    <xf numFmtId="0" fontId="10" fillId="8" borderId="7" xfId="0" applyFont="1" applyFill="1" applyBorder="1" applyAlignment="1">
      <alignment horizontal="center" vertical="top" wrapText="1"/>
    </xf>
    <xf numFmtId="0" fontId="10" fillId="8" borderId="95" xfId="0" applyFont="1" applyFill="1" applyBorder="1" applyAlignment="1">
      <alignment horizontal="center" vertical="top"/>
    </xf>
    <xf numFmtId="0" fontId="10" fillId="2" borderId="131" xfId="0" applyFont="1" applyFill="1" applyBorder="1" applyAlignment="1">
      <alignment horizontal="center" vertical="top"/>
    </xf>
    <xf numFmtId="0" fontId="10" fillId="6" borderId="112" xfId="0" applyFont="1" applyFill="1" applyBorder="1" applyAlignment="1">
      <alignment horizontal="left" vertical="center" wrapText="1"/>
    </xf>
    <xf numFmtId="0" fontId="10" fillId="6" borderId="120" xfId="0" applyFont="1" applyFill="1" applyBorder="1" applyAlignment="1">
      <alignment horizontal="left" vertical="center" wrapText="1"/>
    </xf>
    <xf numFmtId="0" fontId="10" fillId="7" borderId="81" xfId="0" applyFont="1" applyFill="1" applyBorder="1" applyAlignment="1">
      <alignment horizontal="left" vertical="top" wrapText="1"/>
    </xf>
    <xf numFmtId="0" fontId="10" fillId="4" borderId="112" xfId="4" applyFont="1" applyFill="1" applyBorder="1" applyAlignment="1">
      <alignment horizontal="left" vertical="center"/>
    </xf>
    <xf numFmtId="0" fontId="1" fillId="8" borderId="3" xfId="0" applyFont="1" applyFill="1" applyBorder="1" applyAlignment="1">
      <alignment horizontal="center" vertical="top"/>
    </xf>
    <xf numFmtId="0" fontId="10" fillId="8" borderId="33" xfId="0" applyFont="1" applyFill="1" applyBorder="1" applyAlignment="1">
      <alignment horizontal="center" vertical="top"/>
    </xf>
    <xf numFmtId="0" fontId="10" fillId="8" borderId="5" xfId="0" applyFont="1" applyFill="1" applyBorder="1" applyAlignment="1">
      <alignment horizontal="center" vertical="top"/>
    </xf>
    <xf numFmtId="0" fontId="10" fillId="8" borderId="104" xfId="0" applyFont="1" applyFill="1" applyBorder="1" applyAlignment="1">
      <alignment horizontal="center" vertical="top"/>
    </xf>
    <xf numFmtId="0" fontId="10" fillId="8" borderId="76" xfId="0" applyFont="1" applyFill="1" applyBorder="1" applyAlignment="1">
      <alignment horizontal="center" vertical="top"/>
    </xf>
    <xf numFmtId="0" fontId="10" fillId="8" borderId="49" xfId="0" applyFont="1" applyFill="1" applyBorder="1" applyAlignment="1">
      <alignment horizontal="center" vertical="top"/>
    </xf>
    <xf numFmtId="0" fontId="10" fillId="2" borderId="133" xfId="0" applyFont="1" applyFill="1" applyBorder="1" applyAlignment="1">
      <alignment horizontal="center" vertical="top"/>
    </xf>
    <xf numFmtId="0" fontId="10" fillId="8" borderId="22" xfId="0" applyFont="1" applyFill="1" applyBorder="1" applyAlignment="1">
      <alignment horizontal="center" vertical="top"/>
    </xf>
    <xf numFmtId="0" fontId="10" fillId="2" borderId="35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99" xfId="0" applyFont="1" applyFill="1" applyBorder="1" applyAlignment="1">
      <alignment horizontal="center" vertical="top"/>
    </xf>
    <xf numFmtId="0" fontId="1" fillId="2" borderId="25" xfId="0" applyFont="1" applyFill="1" applyBorder="1" applyAlignment="1">
      <alignment horizontal="center" vertical="top"/>
    </xf>
    <xf numFmtId="0" fontId="1" fillId="2" borderId="49" xfId="0" applyFont="1" applyFill="1" applyBorder="1" applyAlignment="1">
      <alignment horizontal="center" vertical="top"/>
    </xf>
    <xf numFmtId="0" fontId="2" fillId="0" borderId="138" xfId="7" applyFont="1" applyBorder="1" applyAlignment="1">
      <alignment horizontal="left" vertical="center"/>
    </xf>
    <xf numFmtId="0" fontId="2" fillId="2" borderId="87" xfId="0" applyFont="1" applyFill="1" applyBorder="1" applyAlignment="1">
      <alignment horizontal="center" vertical="top" wrapText="1"/>
    </xf>
    <xf numFmtId="0" fontId="2" fillId="2" borderId="89" xfId="0" applyFont="1" applyFill="1" applyBorder="1" applyAlignment="1">
      <alignment vertical="top" wrapText="1"/>
    </xf>
    <xf numFmtId="0" fontId="2" fillId="2" borderId="86" xfId="0" applyFont="1" applyFill="1" applyBorder="1" applyAlignment="1">
      <alignment horizontal="center" vertical="center" wrapText="1"/>
    </xf>
    <xf numFmtId="0" fontId="2" fillId="2" borderId="118" xfId="0" applyFont="1" applyFill="1" applyBorder="1" applyAlignment="1">
      <alignment vertical="top" wrapText="1"/>
    </xf>
    <xf numFmtId="0" fontId="2" fillId="0" borderId="118" xfId="7" applyFont="1" applyBorder="1" applyAlignment="1">
      <alignment horizontal="left" vertical="center" wrapText="1"/>
    </xf>
    <xf numFmtId="0" fontId="2" fillId="2" borderId="137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2" fillId="2" borderId="35" xfId="0" applyFont="1" applyFill="1" applyBorder="1" applyAlignment="1">
      <alignment horizontal="center" vertical="top" wrapText="1"/>
    </xf>
    <xf numFmtId="0" fontId="2" fillId="2" borderId="75" xfId="0" applyFont="1" applyFill="1" applyBorder="1" applyAlignment="1">
      <alignment horizontal="center" vertical="top" wrapText="1"/>
    </xf>
    <xf numFmtId="0" fontId="1" fillId="2" borderId="99" xfId="0" applyFont="1" applyFill="1" applyBorder="1"/>
    <xf numFmtId="0" fontId="1" fillId="2" borderId="65" xfId="0" applyFont="1" applyFill="1" applyBorder="1"/>
    <xf numFmtId="0" fontId="1" fillId="2" borderId="75" xfId="0" applyFont="1" applyFill="1" applyBorder="1"/>
    <xf numFmtId="0" fontId="1" fillId="2" borderId="0" xfId="0" applyFont="1" applyFill="1" applyBorder="1"/>
    <xf numFmtId="0" fontId="1" fillId="2" borderId="25" xfId="0" applyFont="1" applyFill="1" applyBorder="1"/>
    <xf numFmtId="0" fontId="1" fillId="2" borderId="49" xfId="0" applyFont="1" applyFill="1" applyBorder="1"/>
    <xf numFmtId="0" fontId="10" fillId="2" borderId="134" xfId="0" applyFont="1" applyFill="1" applyBorder="1" applyAlignment="1">
      <alignment horizontal="center" vertical="top"/>
    </xf>
    <xf numFmtId="0" fontId="10" fillId="2" borderId="141" xfId="0" applyFont="1" applyFill="1" applyBorder="1" applyAlignment="1">
      <alignment horizontal="center" vertical="top"/>
    </xf>
    <xf numFmtId="0" fontId="10" fillId="2" borderId="142" xfId="0" applyFont="1" applyFill="1" applyBorder="1" applyAlignment="1">
      <alignment horizontal="center" vertical="top"/>
    </xf>
    <xf numFmtId="0" fontId="10" fillId="2" borderId="57" xfId="0" applyFont="1" applyFill="1" applyBorder="1" applyAlignment="1">
      <alignment horizontal="center" vertical="top"/>
    </xf>
    <xf numFmtId="0" fontId="1" fillId="8" borderId="95" xfId="0" applyFont="1" applyFill="1" applyBorder="1" applyAlignment="1">
      <alignment horizontal="center" vertical="top"/>
    </xf>
    <xf numFmtId="0" fontId="1" fillId="2" borderId="108" xfId="0" applyFont="1" applyFill="1" applyBorder="1" applyAlignment="1">
      <alignment horizontal="center" vertical="top"/>
    </xf>
    <xf numFmtId="0" fontId="1" fillId="2" borderId="102" xfId="0" applyFont="1" applyFill="1" applyBorder="1" applyAlignment="1">
      <alignment horizontal="center" vertical="top"/>
    </xf>
    <xf numFmtId="0" fontId="1" fillId="2" borderId="117" xfId="0" applyFont="1" applyFill="1" applyBorder="1" applyAlignment="1">
      <alignment horizontal="center" vertical="top"/>
    </xf>
    <xf numFmtId="0" fontId="10" fillId="2" borderId="121" xfId="0" applyFont="1" applyFill="1" applyBorder="1" applyAlignment="1">
      <alignment horizontal="center" vertical="top"/>
    </xf>
    <xf numFmtId="0" fontId="10" fillId="6" borderId="143" xfId="0" applyFont="1" applyFill="1" applyBorder="1" applyAlignment="1">
      <alignment horizontal="left" vertical="center"/>
    </xf>
    <xf numFmtId="0" fontId="10" fillId="2" borderId="144" xfId="0" applyFont="1" applyFill="1" applyBorder="1" applyAlignment="1">
      <alignment horizontal="center" vertical="top" wrapText="1"/>
    </xf>
    <xf numFmtId="0" fontId="10" fillId="2" borderId="145" xfId="0" applyFont="1" applyFill="1" applyBorder="1" applyAlignment="1">
      <alignment horizontal="center" vertical="top"/>
    </xf>
    <xf numFmtId="0" fontId="10" fillId="2" borderId="143" xfId="0" applyFont="1" applyFill="1" applyBorder="1" applyAlignment="1">
      <alignment horizontal="center" vertical="top"/>
    </xf>
    <xf numFmtId="0" fontId="10" fillId="2" borderId="146" xfId="0" applyFont="1" applyFill="1" applyBorder="1" applyAlignment="1">
      <alignment horizontal="center" vertical="top"/>
    </xf>
    <xf numFmtId="0" fontId="10" fillId="2" borderId="147" xfId="0" applyFont="1" applyFill="1" applyBorder="1" applyAlignment="1">
      <alignment horizontal="center" vertical="top"/>
    </xf>
    <xf numFmtId="0" fontId="10" fillId="2" borderId="148" xfId="0" applyFont="1" applyFill="1" applyBorder="1" applyAlignment="1">
      <alignment horizontal="center" vertical="top"/>
    </xf>
    <xf numFmtId="0" fontId="1" fillId="2" borderId="149" xfId="0" applyFont="1" applyFill="1" applyBorder="1" applyAlignment="1">
      <alignment horizontal="center" vertical="top"/>
    </xf>
    <xf numFmtId="0" fontId="1" fillId="2" borderId="143" xfId="0" applyFont="1" applyFill="1" applyBorder="1" applyAlignment="1">
      <alignment horizontal="center" vertical="top"/>
    </xf>
    <xf numFmtId="0" fontId="10" fillId="2" borderId="150" xfId="0" applyFont="1" applyFill="1" applyBorder="1" applyAlignment="1">
      <alignment horizontal="center" vertical="top"/>
    </xf>
    <xf numFmtId="0" fontId="10" fillId="2" borderId="151" xfId="0" applyFont="1" applyFill="1" applyBorder="1" applyAlignment="1">
      <alignment horizontal="center" vertical="top"/>
    </xf>
    <xf numFmtId="0" fontId="10" fillId="8" borderId="54" xfId="0" applyFont="1" applyFill="1" applyBorder="1" applyAlignment="1">
      <alignment horizontal="center" vertical="top"/>
    </xf>
    <xf numFmtId="0" fontId="10" fillId="8" borderId="100" xfId="0" applyFont="1" applyFill="1" applyBorder="1" applyAlignment="1">
      <alignment horizontal="center" vertical="top"/>
    </xf>
    <xf numFmtId="0" fontId="10" fillId="8" borderId="116" xfId="0" applyFont="1" applyFill="1" applyBorder="1" applyAlignment="1">
      <alignment horizontal="center" vertical="top"/>
    </xf>
    <xf numFmtId="0" fontId="10" fillId="8" borderId="113" xfId="0" applyFont="1" applyFill="1" applyBorder="1" applyAlignment="1">
      <alignment horizontal="center" vertical="top"/>
    </xf>
    <xf numFmtId="0" fontId="10" fillId="8" borderId="152" xfId="0" applyFont="1" applyFill="1" applyBorder="1" applyAlignment="1">
      <alignment horizontal="center" vertical="top"/>
    </xf>
    <xf numFmtId="0" fontId="2" fillId="2" borderId="89" xfId="0" applyFont="1" applyFill="1" applyBorder="1" applyAlignment="1">
      <alignment horizontal="right" wrapText="1"/>
    </xf>
    <xf numFmtId="0" fontId="10" fillId="2" borderId="90" xfId="0" applyFont="1" applyFill="1" applyBorder="1" applyAlignment="1">
      <alignment horizontal="right"/>
    </xf>
    <xf numFmtId="0" fontId="10" fillId="2" borderId="88" xfId="0" applyFont="1" applyFill="1" applyBorder="1" applyAlignment="1">
      <alignment horizontal="right"/>
    </xf>
    <xf numFmtId="0" fontId="10" fillId="2" borderId="89" xfId="0" applyFont="1" applyFill="1" applyBorder="1" applyAlignment="1">
      <alignment horizontal="right"/>
    </xf>
    <xf numFmtId="0" fontId="10" fillId="2" borderId="82" xfId="0" applyFont="1" applyFill="1" applyBorder="1" applyAlignment="1">
      <alignment horizontal="right"/>
    </xf>
    <xf numFmtId="0" fontId="10" fillId="2" borderId="109" xfId="0" applyFont="1" applyFill="1" applyBorder="1" applyAlignment="1">
      <alignment horizontal="right"/>
    </xf>
    <xf numFmtId="0" fontId="10" fillId="2" borderId="110" xfId="0" applyFont="1" applyFill="1" applyBorder="1" applyAlignment="1">
      <alignment horizontal="right"/>
    </xf>
    <xf numFmtId="0" fontId="10" fillId="0" borderId="48" xfId="0" applyFont="1" applyBorder="1" applyAlignment="1">
      <alignment horizontal="center" vertical="top"/>
    </xf>
    <xf numFmtId="0" fontId="10" fillId="9" borderId="2" xfId="0" applyFont="1" applyFill="1" applyBorder="1" applyAlignment="1">
      <alignment horizontal="center" vertical="top"/>
    </xf>
    <xf numFmtId="0" fontId="10" fillId="9" borderId="18" xfId="0" applyFont="1" applyFill="1" applyBorder="1" applyAlignment="1">
      <alignment horizontal="center" vertical="top" wrapText="1"/>
    </xf>
    <xf numFmtId="0" fontId="10" fillId="10" borderId="1" xfId="0" applyFont="1" applyFill="1" applyBorder="1" applyAlignment="1">
      <alignment horizontal="center" vertical="top"/>
    </xf>
    <xf numFmtId="0" fontId="10" fillId="11" borderId="1" xfId="0" applyFont="1" applyFill="1" applyBorder="1" applyAlignment="1">
      <alignment horizontal="center" vertical="top" wrapText="1"/>
    </xf>
    <xf numFmtId="0" fontId="10" fillId="12" borderId="1" xfId="0" applyFont="1" applyFill="1" applyBorder="1" applyAlignment="1">
      <alignment horizontal="center" vertical="top"/>
    </xf>
    <xf numFmtId="0" fontId="10" fillId="13" borderId="2" xfId="0" applyFont="1" applyFill="1" applyBorder="1" applyAlignment="1">
      <alignment horizontal="center" vertical="top" wrapText="1"/>
    </xf>
    <xf numFmtId="0" fontId="10" fillId="13" borderId="1" xfId="0" applyFont="1" applyFill="1" applyBorder="1" applyAlignment="1">
      <alignment horizontal="center" vertical="top" wrapText="1"/>
    </xf>
    <xf numFmtId="0" fontId="10" fillId="14" borderId="1" xfId="0" applyFont="1" applyFill="1" applyBorder="1" applyAlignment="1">
      <alignment horizontal="center" vertical="top"/>
    </xf>
    <xf numFmtId="0" fontId="10" fillId="13" borderId="144" xfId="0" applyFont="1" applyFill="1" applyBorder="1" applyAlignment="1">
      <alignment horizontal="center" vertical="top" wrapText="1"/>
    </xf>
    <xf numFmtId="0" fontId="10" fillId="9" borderId="5" xfId="0" applyFont="1" applyFill="1" applyBorder="1" applyAlignment="1">
      <alignment horizontal="center" vertical="top"/>
    </xf>
    <xf numFmtId="0" fontId="10" fillId="9" borderId="20" xfId="0" applyFont="1" applyFill="1" applyBorder="1" applyAlignment="1">
      <alignment horizontal="center" vertical="top"/>
    </xf>
    <xf numFmtId="0" fontId="10" fillId="9" borderId="7" xfId="0" applyFont="1" applyFill="1" applyBorder="1" applyAlignment="1">
      <alignment horizontal="center" vertical="top" wrapText="1"/>
    </xf>
    <xf numFmtId="0" fontId="30" fillId="0" borderId="15" xfId="0" applyFont="1" applyFill="1" applyBorder="1" applyAlignment="1">
      <alignment horizontal="center" vertical="top"/>
    </xf>
    <xf numFmtId="0" fontId="10" fillId="12" borderId="9" xfId="0" applyFont="1" applyFill="1" applyBorder="1" applyAlignment="1">
      <alignment horizontal="center" vertical="top"/>
    </xf>
    <xf numFmtId="0" fontId="10" fillId="11" borderId="20" xfId="0" applyFont="1" applyFill="1" applyBorder="1" applyAlignment="1">
      <alignment horizontal="center" vertical="top"/>
    </xf>
    <xf numFmtId="0" fontId="10" fillId="11" borderId="2" xfId="0" applyFont="1" applyFill="1" applyBorder="1" applyAlignment="1">
      <alignment horizontal="center" vertical="top" wrapText="1"/>
    </xf>
    <xf numFmtId="0" fontId="10" fillId="11" borderId="7" xfId="0" applyFont="1" applyFill="1" applyBorder="1" applyAlignment="1">
      <alignment horizontal="center" vertical="top" wrapText="1"/>
    </xf>
    <xf numFmtId="0" fontId="10" fillId="13" borderId="9" xfId="0" applyFont="1" applyFill="1" applyBorder="1" applyAlignment="1">
      <alignment horizontal="center" vertical="top" wrapText="1"/>
    </xf>
    <xf numFmtId="0" fontId="10" fillId="13" borderId="22" xfId="0" applyFont="1" applyFill="1" applyBorder="1" applyAlignment="1">
      <alignment horizontal="center" vertical="top" wrapText="1"/>
    </xf>
    <xf numFmtId="0" fontId="10" fillId="15" borderId="1" xfId="0" applyFont="1" applyFill="1" applyBorder="1" applyAlignment="1">
      <alignment horizontal="center" vertical="top" wrapText="1"/>
    </xf>
    <xf numFmtId="0" fontId="10" fillId="15" borderId="18" xfId="0" applyFont="1" applyFill="1" applyBorder="1" applyAlignment="1">
      <alignment horizontal="center" vertical="top" wrapText="1"/>
    </xf>
    <xf numFmtId="0" fontId="10" fillId="15" borderId="48" xfId="0" applyFont="1" applyFill="1" applyBorder="1" applyAlignment="1">
      <alignment horizontal="center" vertical="top"/>
    </xf>
    <xf numFmtId="0" fontId="10" fillId="15" borderId="9" xfId="0" applyFont="1" applyFill="1" applyBorder="1" applyAlignment="1">
      <alignment horizontal="center" vertical="top" wrapText="1"/>
    </xf>
    <xf numFmtId="0" fontId="10" fillId="15" borderId="3" xfId="0" applyFont="1" applyFill="1" applyBorder="1" applyAlignment="1">
      <alignment horizontal="center" vertical="top" wrapText="1"/>
    </xf>
    <xf numFmtId="0" fontId="10" fillId="15" borderId="126" xfId="0" applyFont="1" applyFill="1" applyBorder="1" applyAlignment="1">
      <alignment horizontal="center" vertical="top" wrapText="1"/>
    </xf>
    <xf numFmtId="0" fontId="10" fillId="15" borderId="35" xfId="0" applyFont="1" applyFill="1" applyBorder="1" applyAlignment="1">
      <alignment horizontal="center" vertical="top" wrapText="1"/>
    </xf>
    <xf numFmtId="0" fontId="2" fillId="15" borderId="60" xfId="0" applyFont="1" applyFill="1" applyBorder="1" applyAlignment="1">
      <alignment horizontal="center" vertical="center" wrapText="1"/>
    </xf>
    <xf numFmtId="0" fontId="10" fillId="6" borderId="119" xfId="0" applyFont="1" applyFill="1" applyBorder="1" applyAlignment="1">
      <alignment horizontal="left" vertical="center"/>
    </xf>
    <xf numFmtId="0" fontId="10" fillId="0" borderId="122" xfId="0" applyFont="1" applyBorder="1" applyAlignment="1">
      <alignment horizontal="left" vertical="center"/>
    </xf>
    <xf numFmtId="0" fontId="10" fillId="0" borderId="119" xfId="4" applyFont="1" applyBorder="1" applyAlignment="1" applyProtection="1">
      <alignment horizontal="left" vertical="center" wrapText="1"/>
      <protection locked="0"/>
    </xf>
    <xf numFmtId="0" fontId="10" fillId="15" borderId="7" xfId="0" applyFont="1" applyFill="1" applyBorder="1" applyAlignment="1">
      <alignment horizontal="center" vertical="top" wrapText="1"/>
    </xf>
    <xf numFmtId="0" fontId="10" fillId="15" borderId="130" xfId="0" applyFont="1" applyFill="1" applyBorder="1" applyAlignment="1">
      <alignment horizontal="center" vertical="top" wrapText="1"/>
    </xf>
    <xf numFmtId="0" fontId="10" fillId="9" borderId="38" xfId="0" applyFont="1" applyFill="1" applyBorder="1" applyAlignment="1">
      <alignment horizontal="center" vertical="top"/>
    </xf>
    <xf numFmtId="0" fontId="10" fillId="9" borderId="10" xfId="0" applyFont="1" applyFill="1" applyBorder="1" applyAlignment="1">
      <alignment horizontal="center" vertical="top"/>
    </xf>
    <xf numFmtId="0" fontId="10" fillId="9" borderId="37" xfId="0" applyFont="1" applyFill="1" applyBorder="1" applyAlignment="1">
      <alignment horizontal="center" vertical="top"/>
    </xf>
    <xf numFmtId="0" fontId="10" fillId="9" borderId="53" xfId="0" applyFont="1" applyFill="1" applyBorder="1" applyAlignment="1">
      <alignment horizontal="center" vertical="top"/>
    </xf>
    <xf numFmtId="0" fontId="10" fillId="11" borderId="12" xfId="0" applyFont="1" applyFill="1" applyBorder="1" applyAlignment="1">
      <alignment horizontal="center" vertical="top"/>
    </xf>
    <xf numFmtId="0" fontId="10" fillId="11" borderId="53" xfId="0" applyFont="1" applyFill="1" applyBorder="1" applyAlignment="1">
      <alignment horizontal="center" vertical="top"/>
    </xf>
    <xf numFmtId="0" fontId="10" fillId="11" borderId="10" xfId="0" applyFont="1" applyFill="1" applyBorder="1" applyAlignment="1">
      <alignment horizontal="center" vertical="top"/>
    </xf>
    <xf numFmtId="0" fontId="10" fillId="11" borderId="145" xfId="0" applyFont="1" applyFill="1" applyBorder="1" applyAlignment="1">
      <alignment horizontal="center" vertical="top"/>
    </xf>
    <xf numFmtId="0" fontId="10" fillId="11" borderId="37" xfId="0" applyFont="1" applyFill="1" applyBorder="1" applyAlignment="1">
      <alignment horizontal="center" vertical="top"/>
    </xf>
    <xf numFmtId="0" fontId="1" fillId="11" borderId="22" xfId="0" applyFont="1" applyFill="1" applyBorder="1" applyAlignment="1">
      <alignment horizontal="center" vertical="top"/>
    </xf>
    <xf numFmtId="0" fontId="1" fillId="11" borderId="3" xfId="0" applyFont="1" applyFill="1" applyBorder="1" applyAlignment="1">
      <alignment horizontal="center" vertical="top"/>
    </xf>
    <xf numFmtId="0" fontId="10" fillId="13" borderId="10" xfId="0" applyFont="1" applyFill="1" applyBorder="1" applyAlignment="1">
      <alignment horizontal="center" vertical="top"/>
    </xf>
    <xf numFmtId="0" fontId="10" fillId="13" borderId="12" xfId="0" applyFont="1" applyFill="1" applyBorder="1" applyAlignment="1">
      <alignment horizontal="center" vertical="top"/>
    </xf>
    <xf numFmtId="0" fontId="10" fillId="13" borderId="62" xfId="0" applyFont="1" applyFill="1" applyBorder="1" applyAlignment="1">
      <alignment horizontal="center" vertical="top"/>
    </xf>
    <xf numFmtId="0" fontId="10" fillId="13" borderId="22" xfId="0" applyFont="1" applyFill="1" applyBorder="1" applyAlignment="1">
      <alignment horizontal="center" vertical="top"/>
    </xf>
    <xf numFmtId="0" fontId="10" fillId="15" borderId="12" xfId="0" applyFont="1" applyFill="1" applyBorder="1" applyAlignment="1">
      <alignment horizontal="center" vertical="top"/>
    </xf>
    <xf numFmtId="0" fontId="10" fillId="15" borderId="3" xfId="0" applyFont="1" applyFill="1" applyBorder="1" applyAlignment="1">
      <alignment horizontal="center" vertical="top"/>
    </xf>
    <xf numFmtId="0" fontId="10" fillId="15" borderId="44" xfId="0" applyFont="1" applyFill="1" applyBorder="1" applyAlignment="1">
      <alignment horizontal="center" vertical="top" wrapText="1"/>
    </xf>
    <xf numFmtId="0" fontId="10" fillId="15" borderId="58" xfId="0" applyFont="1" applyFill="1" applyBorder="1" applyAlignment="1">
      <alignment horizontal="center" vertical="top"/>
    </xf>
    <xf numFmtId="0" fontId="10" fillId="15" borderId="72" xfId="0" applyFont="1" applyFill="1" applyBorder="1" applyAlignment="1">
      <alignment horizontal="center" vertical="top"/>
    </xf>
    <xf numFmtId="0" fontId="10" fillId="15" borderId="34" xfId="0" applyFont="1" applyFill="1" applyBorder="1" applyAlignment="1">
      <alignment horizontal="center" vertical="top"/>
    </xf>
    <xf numFmtId="0" fontId="2" fillId="16" borderId="87" xfId="0" applyFont="1" applyFill="1" applyBorder="1" applyAlignment="1">
      <alignment vertical="top" wrapText="1"/>
    </xf>
    <xf numFmtId="0" fontId="2" fillId="16" borderId="118" xfId="0" applyFont="1" applyFill="1" applyBorder="1" applyAlignment="1">
      <alignment vertical="top" wrapText="1"/>
    </xf>
    <xf numFmtId="0" fontId="2" fillId="17" borderId="86" xfId="0" applyFont="1" applyFill="1" applyBorder="1" applyAlignment="1">
      <alignment horizontal="center" vertical="top" wrapText="1"/>
    </xf>
    <xf numFmtId="0" fontId="2" fillId="17" borderId="60" xfId="0" applyFont="1" applyFill="1" applyBorder="1" applyAlignment="1">
      <alignment horizontal="center" vertical="top" wrapText="1"/>
    </xf>
    <xf numFmtId="0" fontId="2" fillId="17" borderId="82" xfId="0" applyFont="1" applyFill="1" applyBorder="1" applyAlignment="1">
      <alignment horizontal="center" vertical="top"/>
    </xf>
    <xf numFmtId="0" fontId="2" fillId="17" borderId="89" xfId="0" applyFont="1" applyFill="1" applyBorder="1" applyAlignment="1">
      <alignment horizontal="center" vertical="top"/>
    </xf>
    <xf numFmtId="0" fontId="2" fillId="17" borderId="90" xfId="0" applyFont="1" applyFill="1" applyBorder="1" applyAlignment="1">
      <alignment horizontal="center" vertical="top"/>
    </xf>
    <xf numFmtId="0" fontId="2" fillId="17" borderId="88" xfId="0" applyFont="1" applyFill="1" applyBorder="1" applyAlignment="1">
      <alignment horizontal="center" vertical="top"/>
    </xf>
    <xf numFmtId="0" fontId="2" fillId="17" borderId="26" xfId="0" applyFont="1" applyFill="1" applyBorder="1" applyAlignment="1">
      <alignment horizontal="center" vertical="top"/>
    </xf>
    <xf numFmtId="0" fontId="2" fillId="16" borderId="89" xfId="0" applyFont="1" applyFill="1" applyBorder="1" applyAlignment="1">
      <alignment horizontal="left" vertical="top"/>
    </xf>
    <xf numFmtId="0" fontId="2" fillId="16" borderId="118" xfId="0" applyFont="1" applyFill="1" applyBorder="1" applyAlignment="1">
      <alignment horizontal="left" vertical="top" wrapText="1"/>
    </xf>
    <xf numFmtId="0" fontId="2" fillId="16" borderId="132" xfId="0" applyFont="1" applyFill="1" applyBorder="1" applyAlignment="1">
      <alignment horizontal="center" vertical="top" wrapText="1"/>
    </xf>
    <xf numFmtId="0" fontId="2" fillId="16" borderId="84" xfId="0" applyFont="1" applyFill="1" applyBorder="1" applyAlignment="1">
      <alignment horizontal="center" vertical="top" wrapText="1"/>
    </xf>
    <xf numFmtId="0" fontId="2" fillId="16" borderId="83" xfId="0" applyFont="1" applyFill="1" applyBorder="1" applyAlignment="1">
      <alignment horizontal="center" vertical="top"/>
    </xf>
    <xf numFmtId="0" fontId="2" fillId="16" borderId="89" xfId="0" applyFont="1" applyFill="1" applyBorder="1" applyAlignment="1">
      <alignment horizontal="center" vertical="top"/>
    </xf>
    <xf numFmtId="0" fontId="2" fillId="16" borderId="90" xfId="0" applyFont="1" applyFill="1" applyBorder="1" applyAlignment="1">
      <alignment horizontal="center" vertical="top"/>
    </xf>
    <xf numFmtId="0" fontId="2" fillId="16" borderId="88" xfId="0" applyFont="1" applyFill="1" applyBorder="1" applyAlignment="1">
      <alignment horizontal="center" vertical="top"/>
    </xf>
    <xf numFmtId="0" fontId="2" fillId="16" borderId="109" xfId="0" applyFont="1" applyFill="1" applyBorder="1" applyAlignment="1">
      <alignment horizontal="center" vertical="top"/>
    </xf>
    <xf numFmtId="0" fontId="2" fillId="16" borderId="110" xfId="0" applyFont="1" applyFill="1" applyBorder="1" applyAlignment="1">
      <alignment horizontal="center" vertical="top"/>
    </xf>
    <xf numFmtId="0" fontId="2" fillId="16" borderId="86" xfId="0" applyFont="1" applyFill="1" applyBorder="1" applyAlignment="1">
      <alignment horizontal="center" vertical="top" wrapText="1"/>
    </xf>
    <xf numFmtId="0" fontId="2" fillId="16" borderId="60" xfId="0" applyFont="1" applyFill="1" applyBorder="1" applyAlignment="1">
      <alignment horizontal="center" vertical="top" wrapText="1"/>
    </xf>
    <xf numFmtId="0" fontId="1" fillId="16" borderId="87" xfId="0" applyFont="1" applyFill="1" applyBorder="1" applyAlignment="1">
      <alignment horizontal="center" vertical="top"/>
    </xf>
    <xf numFmtId="0" fontId="2" fillId="16" borderId="87" xfId="0" applyFont="1" applyFill="1" applyBorder="1" applyAlignment="1">
      <alignment horizontal="center" vertical="top"/>
    </xf>
    <xf numFmtId="0" fontId="2" fillId="16" borderId="8" xfId="0" applyFont="1" applyFill="1" applyBorder="1" applyAlignment="1">
      <alignment vertical="top" wrapText="1"/>
    </xf>
    <xf numFmtId="0" fontId="2" fillId="16" borderId="19" xfId="0" applyFont="1" applyFill="1" applyBorder="1" applyAlignment="1">
      <alignment horizontal="right" vertical="top" wrapText="1"/>
    </xf>
    <xf numFmtId="0" fontId="2" fillId="16" borderId="89" xfId="0" applyFont="1" applyFill="1" applyBorder="1" applyAlignment="1">
      <alignment horizontal="center" vertical="center" wrapText="1"/>
    </xf>
    <xf numFmtId="0" fontId="2" fillId="16" borderId="90" xfId="0" applyFont="1" applyFill="1" applyBorder="1" applyAlignment="1">
      <alignment horizontal="center" vertical="center" wrapText="1"/>
    </xf>
    <xf numFmtId="0" fontId="2" fillId="16" borderId="88" xfId="0" applyFont="1" applyFill="1" applyBorder="1" applyAlignment="1">
      <alignment horizontal="center" vertical="center" wrapText="1"/>
    </xf>
    <xf numFmtId="0" fontId="2" fillId="16" borderId="89" xfId="0" applyFont="1" applyFill="1" applyBorder="1" applyAlignment="1">
      <alignment horizontal="center" vertical="top" wrapText="1"/>
    </xf>
    <xf numFmtId="0" fontId="2" fillId="16" borderId="90" xfId="0" applyFont="1" applyFill="1" applyBorder="1" applyAlignment="1">
      <alignment horizontal="center" vertical="top" wrapText="1"/>
    </xf>
    <xf numFmtId="0" fontId="2" fillId="16" borderId="88" xfId="0" applyFont="1" applyFill="1" applyBorder="1" applyAlignment="1">
      <alignment horizontal="center" vertical="top" wrapText="1"/>
    </xf>
    <xf numFmtId="0" fontId="2" fillId="18" borderId="90" xfId="0" applyFont="1" applyFill="1" applyBorder="1" applyAlignment="1">
      <alignment horizontal="center" vertical="top"/>
    </xf>
    <xf numFmtId="0" fontId="10" fillId="19" borderId="38" xfId="0" applyFont="1" applyFill="1" applyBorder="1" applyAlignment="1">
      <alignment horizontal="center" vertical="top"/>
    </xf>
    <xf numFmtId="0" fontId="10" fillId="19" borderId="10" xfId="0" applyFont="1" applyFill="1" applyBorder="1" applyAlignment="1">
      <alignment horizontal="center" vertical="top"/>
    </xf>
    <xf numFmtId="0" fontId="2" fillId="19" borderId="90" xfId="0" applyFont="1" applyFill="1" applyBorder="1" applyAlignment="1">
      <alignment horizontal="center" vertical="top"/>
    </xf>
    <xf numFmtId="0" fontId="10" fillId="19" borderId="97" xfId="0" applyFont="1" applyFill="1" applyBorder="1" applyAlignment="1">
      <alignment horizontal="center" vertical="top"/>
    </xf>
    <xf numFmtId="0" fontId="10" fillId="19" borderId="98" xfId="0" applyFont="1" applyFill="1" applyBorder="1" applyAlignment="1">
      <alignment horizontal="center" vertical="top"/>
    </xf>
    <xf numFmtId="0" fontId="10" fillId="19" borderId="146" xfId="0" applyFont="1" applyFill="1" applyBorder="1" applyAlignment="1">
      <alignment horizontal="center" vertical="top"/>
    </xf>
    <xf numFmtId="0" fontId="10" fillId="19" borderId="127" xfId="0" applyFont="1" applyFill="1" applyBorder="1" applyAlignment="1">
      <alignment horizontal="center" vertical="top"/>
    </xf>
    <xf numFmtId="0" fontId="10" fillId="19" borderId="99" xfId="0" applyFont="1" applyFill="1" applyBorder="1" applyAlignment="1">
      <alignment horizontal="center" vertical="top"/>
    </xf>
    <xf numFmtId="0" fontId="10" fillId="19" borderId="36" xfId="0" applyFont="1" applyFill="1" applyBorder="1" applyAlignment="1">
      <alignment horizontal="center" vertical="top"/>
    </xf>
    <xf numFmtId="0" fontId="10" fillId="19" borderId="62" xfId="0" applyFont="1" applyFill="1" applyBorder="1" applyAlignment="1">
      <alignment horizontal="center" vertical="top"/>
    </xf>
    <xf numFmtId="0" fontId="10" fillId="19" borderId="37" xfId="0" applyFont="1" applyFill="1" applyBorder="1" applyAlignment="1">
      <alignment horizontal="center" vertical="top"/>
    </xf>
    <xf numFmtId="0" fontId="10" fillId="19" borderId="90" xfId="0" applyFont="1" applyFill="1" applyBorder="1" applyAlignment="1">
      <alignment horizontal="right"/>
    </xf>
    <xf numFmtId="0" fontId="1" fillId="19" borderId="99" xfId="0" applyFont="1" applyFill="1" applyBorder="1"/>
    <xf numFmtId="0" fontId="2" fillId="19" borderId="90" xfId="0" applyFont="1" applyFill="1" applyBorder="1" applyAlignment="1">
      <alignment horizontal="center" vertical="top" wrapText="1"/>
    </xf>
    <xf numFmtId="0" fontId="10" fillId="15" borderId="8" xfId="0" applyFont="1" applyFill="1" applyBorder="1" applyAlignment="1">
      <alignment horizontal="center" vertical="top" wrapText="1"/>
    </xf>
    <xf numFmtId="0" fontId="10" fillId="15" borderId="0" xfId="0" applyFont="1" applyFill="1" applyBorder="1" applyAlignment="1">
      <alignment horizontal="center" vertical="top"/>
    </xf>
    <xf numFmtId="0" fontId="10" fillId="20" borderId="77" xfId="0" applyFont="1" applyFill="1" applyBorder="1" applyAlignment="1">
      <alignment horizontal="left" vertical="center"/>
    </xf>
    <xf numFmtId="0" fontId="10" fillId="21" borderId="122" xfId="0" applyFont="1" applyFill="1" applyBorder="1" applyAlignment="1">
      <alignment vertical="top" wrapText="1"/>
    </xf>
    <xf numFmtId="0" fontId="1" fillId="8" borderId="76" xfId="0" applyFont="1" applyFill="1" applyBorder="1" applyAlignment="1">
      <alignment horizontal="center" vertical="top"/>
    </xf>
    <xf numFmtId="0" fontId="10" fillId="2" borderId="153" xfId="0" applyFont="1" applyFill="1" applyBorder="1" applyAlignment="1">
      <alignment horizontal="center" vertical="top"/>
    </xf>
    <xf numFmtId="0" fontId="10" fillId="2" borderId="154" xfId="0" applyFont="1" applyFill="1" applyBorder="1" applyAlignment="1">
      <alignment horizontal="center" vertical="top"/>
    </xf>
    <xf numFmtId="0" fontId="32" fillId="0" borderId="0" xfId="4" applyFont="1" applyAlignment="1" applyProtection="1">
      <alignment horizontal="center" vertical="center"/>
      <protection locked="0"/>
    </xf>
    <xf numFmtId="0" fontId="2" fillId="0" borderId="0" xfId="4" applyFont="1" applyAlignment="1" applyProtection="1">
      <alignment horizontal="center" vertical="top"/>
      <protection locked="0"/>
    </xf>
    <xf numFmtId="0" fontId="2" fillId="0" borderId="0" xfId="4" applyFont="1" applyAlignment="1" applyProtection="1">
      <alignment horizontal="center" vertical="center"/>
      <protection locked="0"/>
    </xf>
    <xf numFmtId="49" fontId="18" fillId="4" borderId="34" xfId="4" applyNumberFormat="1" applyFont="1" applyFill="1" applyBorder="1" applyAlignment="1" applyProtection="1">
      <alignment horizontal="center" vertical="center"/>
      <protection locked="0"/>
    </xf>
    <xf numFmtId="0" fontId="18" fillId="4" borderId="34" xfId="4" applyNumberFormat="1" applyFont="1" applyFill="1" applyBorder="1" applyAlignment="1" applyProtection="1">
      <alignment horizontal="left" vertical="center"/>
      <protection locked="0"/>
    </xf>
    <xf numFmtId="0" fontId="35" fillId="4" borderId="0" xfId="4" applyFont="1" applyFill="1" applyBorder="1" applyAlignment="1" applyProtection="1">
      <alignment horizontal="center" vertical="top"/>
      <protection locked="0"/>
    </xf>
    <xf numFmtId="49" fontId="10" fillId="0" borderId="34" xfId="4" applyNumberFormat="1" applyFont="1" applyFill="1" applyBorder="1" applyAlignment="1" applyProtection="1">
      <alignment horizontal="left" vertical="center"/>
      <protection locked="0"/>
    </xf>
    <xf numFmtId="49" fontId="10" fillId="5" borderId="34" xfId="4" applyNumberFormat="1" applyFont="1" applyFill="1" applyBorder="1" applyAlignment="1" applyProtection="1">
      <alignment horizontal="left" vertical="center"/>
      <protection locked="0"/>
    </xf>
    <xf numFmtId="0" fontId="36" fillId="4" borderId="0" xfId="4" applyFont="1" applyFill="1" applyBorder="1" applyAlignment="1" applyProtection="1">
      <alignment horizontal="left" vertical="center"/>
      <protection locked="0"/>
    </xf>
    <xf numFmtId="49" fontId="2" fillId="4" borderId="34" xfId="4" applyNumberFormat="1" applyFont="1" applyFill="1" applyBorder="1" applyAlignment="1" applyProtection="1">
      <alignment horizontal="left" vertical="center"/>
      <protection locked="0"/>
    </xf>
    <xf numFmtId="14" fontId="10" fillId="4" borderId="34" xfId="4" applyNumberFormat="1" applyFont="1" applyFill="1" applyBorder="1" applyAlignment="1" applyProtection="1">
      <alignment horizontal="left" vertical="center"/>
      <protection locked="0"/>
    </xf>
    <xf numFmtId="0" fontId="10" fillId="4" borderId="34" xfId="4" applyNumberFormat="1" applyFont="1" applyFill="1" applyBorder="1" applyAlignment="1" applyProtection="1">
      <alignment horizontal="left" vertical="center"/>
      <protection locked="0"/>
    </xf>
    <xf numFmtId="0" fontId="2" fillId="4" borderId="0" xfId="4" applyFont="1" applyFill="1" applyBorder="1" applyAlignment="1" applyProtection="1">
      <alignment horizontal="right" vertical="center"/>
      <protection locked="0"/>
    </xf>
    <xf numFmtId="0" fontId="10" fillId="0" borderId="0" xfId="3" applyFont="1" applyFill="1" applyBorder="1" applyAlignment="1">
      <alignment horizontal="center"/>
    </xf>
    <xf numFmtId="0" fontId="18" fillId="0" borderId="0" xfId="3" applyFont="1" applyFill="1" applyBorder="1" applyAlignment="1">
      <alignment horizontal="left"/>
    </xf>
    <xf numFmtId="0" fontId="17" fillId="0" borderId="31" xfId="3" applyFont="1" applyFill="1" applyBorder="1" applyAlignment="1">
      <alignment horizontal="center" vertical="center" wrapText="1"/>
    </xf>
    <xf numFmtId="0" fontId="17" fillId="0" borderId="32" xfId="3" applyFont="1" applyFill="1" applyBorder="1" applyAlignment="1">
      <alignment horizontal="center" vertical="center" wrapText="1"/>
    </xf>
    <xf numFmtId="0" fontId="15" fillId="0" borderId="33" xfId="2" applyBorder="1" applyAlignment="1">
      <alignment horizontal="center" vertical="center" wrapText="1"/>
    </xf>
    <xf numFmtId="0" fontId="22" fillId="0" borderId="28" xfId="3" applyFont="1" applyFill="1" applyBorder="1" applyAlignment="1">
      <alignment horizontal="center" vertical="center"/>
    </xf>
    <xf numFmtId="16" fontId="23" fillId="0" borderId="0" xfId="3" applyNumberFormat="1" applyFont="1" applyFill="1" applyBorder="1" applyAlignment="1">
      <alignment textRotation="90" wrapText="1"/>
    </xf>
    <xf numFmtId="0" fontId="7" fillId="0" borderId="0" xfId="3" applyNumberFormat="1" applyFont="1" applyFill="1" applyBorder="1" applyAlignment="1">
      <alignment horizontal="center" wrapText="1"/>
    </xf>
    <xf numFmtId="0" fontId="23" fillId="0" borderId="0" xfId="3" applyFont="1" applyFill="1" applyBorder="1" applyAlignment="1">
      <alignment horizontal="left" vertical="center" wrapText="1"/>
    </xf>
    <xf numFmtId="0" fontId="25" fillId="0" borderId="0" xfId="2" applyFont="1" applyAlignment="1">
      <alignment horizontal="left" vertical="center" wrapText="1"/>
    </xf>
    <xf numFmtId="0" fontId="10" fillId="0" borderId="0" xfId="3" applyFont="1" applyFill="1" applyBorder="1" applyAlignment="1"/>
    <xf numFmtId="0" fontId="22" fillId="0" borderId="29" xfId="3" applyFont="1" applyFill="1" applyBorder="1" applyAlignment="1">
      <alignment horizontal="center" vertical="center"/>
    </xf>
    <xf numFmtId="0" fontId="22" fillId="0" borderId="30" xfId="3" applyFont="1" applyFill="1" applyBorder="1" applyAlignment="1">
      <alignment horizontal="center" vertical="center"/>
    </xf>
    <xf numFmtId="49" fontId="2" fillId="0" borderId="26" xfId="3" applyNumberFormat="1" applyFont="1" applyFill="1" applyBorder="1" applyAlignment="1">
      <alignment horizontal="center"/>
    </xf>
    <xf numFmtId="49" fontId="2" fillId="0" borderId="27" xfId="3" applyNumberFormat="1" applyFont="1" applyFill="1" applyBorder="1" applyAlignment="1">
      <alignment horizontal="center"/>
    </xf>
    <xf numFmtId="0" fontId="10" fillId="0" borderId="0" xfId="3" applyFont="1" applyFill="1" applyBorder="1"/>
    <xf numFmtId="0" fontId="23" fillId="0" borderId="0" xfId="3" applyFont="1" applyFill="1" applyBorder="1" applyAlignment="1">
      <alignment horizontal="center" wrapText="1"/>
    </xf>
    <xf numFmtId="0" fontId="2" fillId="0" borderId="26" xfId="3" applyFont="1" applyFill="1" applyBorder="1" applyAlignment="1">
      <alignment horizontal="center"/>
    </xf>
    <xf numFmtId="0" fontId="2" fillId="0" borderId="27" xfId="3" applyFont="1" applyFill="1" applyBorder="1" applyAlignment="1">
      <alignment horizontal="center"/>
    </xf>
    <xf numFmtId="0" fontId="8" fillId="0" borderId="0" xfId="2" applyFont="1" applyAlignment="1">
      <alignment wrapText="1"/>
    </xf>
    <xf numFmtId="0" fontId="8" fillId="0" borderId="0" xfId="2" applyFont="1"/>
    <xf numFmtId="0" fontId="23" fillId="0" borderId="0" xfId="3" applyFont="1" applyFill="1" applyAlignment="1">
      <alignment horizontal="left" vertical="center" wrapText="1"/>
    </xf>
    <xf numFmtId="0" fontId="2" fillId="0" borderId="0" xfId="3" applyFont="1" applyFill="1" applyBorder="1" applyAlignment="1">
      <alignment horizontal="center"/>
    </xf>
    <xf numFmtId="0" fontId="10" fillId="0" borderId="0" xfId="3" applyFont="1" applyFill="1" applyBorder="1" applyAlignment="1">
      <alignment wrapText="1"/>
    </xf>
    <xf numFmtId="0" fontId="23" fillId="0" borderId="0" xfId="2" applyFont="1" applyAlignment="1">
      <alignment horizontal="left" vertical="center" wrapText="1"/>
    </xf>
    <xf numFmtId="0" fontId="9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textRotation="90" wrapText="1"/>
    </xf>
    <xf numFmtId="0" fontId="8" fillId="0" borderId="18" xfId="0" applyFont="1" applyBorder="1" applyAlignment="1">
      <alignment horizontal="center" textRotation="90" wrapText="1"/>
    </xf>
    <xf numFmtId="0" fontId="8" fillId="0" borderId="8" xfId="0" applyFont="1" applyBorder="1" applyAlignment="1">
      <alignment horizontal="center" textRotation="90"/>
    </xf>
    <xf numFmtId="0" fontId="8" fillId="0" borderId="18" xfId="0" applyFont="1" applyBorder="1" applyAlignment="1">
      <alignment horizontal="center" textRotation="90"/>
    </xf>
    <xf numFmtId="0" fontId="8" fillId="0" borderId="1" xfId="0" applyFont="1" applyBorder="1" applyAlignment="1"/>
    <xf numFmtId="0" fontId="8" fillId="0" borderId="134" xfId="0" applyFont="1" applyBorder="1" applyAlignment="1">
      <alignment vertical="center" wrapText="1"/>
    </xf>
    <xf numFmtId="0" fontId="8" fillId="0" borderId="135" xfId="0" applyFont="1" applyBorder="1" applyAlignment="1">
      <alignment vertical="center" wrapText="1"/>
    </xf>
    <xf numFmtId="0" fontId="8" fillId="0" borderId="136" xfId="0" applyFont="1" applyBorder="1" applyAlignment="1">
      <alignment vertical="center" wrapText="1"/>
    </xf>
    <xf numFmtId="0" fontId="8" fillId="0" borderId="75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137" xfId="0" applyFont="1" applyBorder="1" applyAlignment="1">
      <alignment vertical="center" wrapText="1"/>
    </xf>
    <xf numFmtId="0" fontId="8" fillId="0" borderId="138" xfId="0" applyFont="1" applyBorder="1" applyAlignment="1">
      <alignment vertical="center" wrapText="1"/>
    </xf>
    <xf numFmtId="0" fontId="8" fillId="0" borderId="139" xfId="0" applyFont="1" applyBorder="1" applyAlignment="1">
      <alignment vertical="center" wrapText="1"/>
    </xf>
    <xf numFmtId="0" fontId="8" fillId="0" borderId="140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textRotation="90" wrapText="1"/>
    </xf>
    <xf numFmtId="0" fontId="8" fillId="0" borderId="1" xfId="0" applyFont="1" applyBorder="1" applyAlignment="1">
      <alignment horizontal="center" textRotation="90"/>
    </xf>
    <xf numFmtId="0" fontId="8" fillId="2" borderId="1" xfId="0" applyFont="1" applyFill="1" applyBorder="1" applyAlignment="1">
      <alignment horizontal="left" textRotation="90" wrapText="1"/>
    </xf>
    <xf numFmtId="0" fontId="8" fillId="2" borderId="8" xfId="0" applyFont="1" applyFill="1" applyBorder="1" applyAlignment="1">
      <alignment horizontal="left" textRotation="90" wrapText="1"/>
    </xf>
    <xf numFmtId="0" fontId="8" fillId="0" borderId="67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textRotation="90"/>
    </xf>
    <xf numFmtId="0" fontId="8" fillId="0" borderId="51" xfId="0" applyFont="1" applyBorder="1" applyAlignment="1">
      <alignment horizontal="center" vertical="center" textRotation="90"/>
    </xf>
    <xf numFmtId="0" fontId="8" fillId="0" borderId="67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8" fillId="0" borderId="51" xfId="0" applyFont="1" applyBorder="1" applyAlignment="1">
      <alignment vertical="top" wrapText="1"/>
    </xf>
    <xf numFmtId="0" fontId="8" fillId="2" borderId="1" xfId="0" applyFont="1" applyFill="1" applyBorder="1" applyAlignment="1">
      <alignment textRotation="90"/>
    </xf>
    <xf numFmtId="0" fontId="8" fillId="2" borderId="8" xfId="0" applyFont="1" applyFill="1" applyBorder="1" applyAlignment="1">
      <alignment textRotation="90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0" fillId="4" borderId="125" xfId="4" applyFont="1" applyFill="1" applyBorder="1" applyAlignment="1">
      <alignment horizontal="left" vertical="center" wrapText="1"/>
    </xf>
    <xf numFmtId="0" fontId="10" fillId="4" borderId="124" xfId="4" applyFont="1" applyFill="1" applyBorder="1" applyAlignment="1">
      <alignment horizontal="left" vertical="center" wrapText="1"/>
    </xf>
  </cellXfs>
  <cellStyles count="8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3 2 2" xfId="7" xr:uid="{BD420EBF-33E8-429F-AE98-224F9A02C23C}"/>
    <cellStyle name="Обычный 4" xfId="4" xr:uid="{00000000-0005-0000-0000-000003000000}"/>
    <cellStyle name="Обычный 5" xfId="5" xr:uid="{00000000-0005-0000-0000-000004000000}"/>
    <cellStyle name="Обычный 6" xfId="6" xr:uid="{00000000-0005-0000-0000-000005000000}"/>
    <cellStyle name="Обычный_Копия Маркетинг-new" xfId="3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  <mruColors>
      <color rgb="FFFFEFBD"/>
      <color rgb="FFFFE3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47625"/>
          <a:ext cx="24669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AY55"/>
  <sheetViews>
    <sheetView view="pageBreakPreview" zoomScale="70" zoomScaleNormal="70" zoomScaleSheetLayoutView="70" workbookViewId="0">
      <selection activeCell="A13" sqref="A13:AV13"/>
    </sheetView>
  </sheetViews>
  <sheetFormatPr defaultColWidth="12.5703125" defaultRowHeight="13.5" customHeight="1" x14ac:dyDescent="0.15"/>
  <cols>
    <col min="1" max="3" width="2.85546875" style="77" customWidth="1"/>
    <col min="4" max="4" width="9" style="77" customWidth="1"/>
    <col min="5" max="33" width="2.85546875" style="77" customWidth="1"/>
    <col min="34" max="34" width="7.7109375" style="77" customWidth="1"/>
    <col min="35" max="47" width="2.85546875" style="77" customWidth="1"/>
    <col min="48" max="48" width="1.5703125" style="77" customWidth="1"/>
    <col min="49" max="49" width="2.5703125" style="77" customWidth="1"/>
    <col min="50" max="50" width="2.140625" style="77" customWidth="1"/>
    <col min="51" max="51" width="2.7109375" style="77" customWidth="1"/>
    <col min="52" max="52" width="2.28515625" style="77" customWidth="1"/>
    <col min="53" max="54" width="2.5703125" style="77" customWidth="1"/>
    <col min="55" max="55" width="2.140625" style="77" customWidth="1"/>
    <col min="56" max="56" width="1.5703125" style="77" customWidth="1"/>
    <col min="57" max="57" width="2.42578125" style="77" customWidth="1"/>
    <col min="58" max="58" width="2" style="77" customWidth="1"/>
    <col min="59" max="59" width="1" style="77" customWidth="1"/>
    <col min="60" max="60" width="1.7109375" style="77" customWidth="1"/>
    <col min="61" max="61" width="1.5703125" style="77" customWidth="1"/>
    <col min="62" max="62" width="0.85546875" style="77" customWidth="1"/>
    <col min="63" max="16384" width="12.5703125" style="77"/>
  </cols>
  <sheetData>
    <row r="1" spans="1:51" ht="13.5" customHeight="1" x14ac:dyDescent="0.25">
      <c r="A1" s="73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4"/>
      <c r="R1" s="74"/>
      <c r="S1" s="74"/>
      <c r="T1" s="74"/>
      <c r="U1" s="74"/>
      <c r="V1" s="74"/>
      <c r="W1" s="74"/>
      <c r="X1" s="74"/>
      <c r="Y1" s="74"/>
      <c r="Z1" s="117" t="s">
        <v>136</v>
      </c>
      <c r="AA1" s="74"/>
      <c r="AB1" s="74"/>
      <c r="AC1" s="74"/>
      <c r="AD1" s="74"/>
      <c r="AE1" s="74"/>
      <c r="AF1" s="74"/>
      <c r="AG1" s="74"/>
      <c r="AH1" s="74"/>
      <c r="AI1" s="75"/>
      <c r="AJ1" s="73"/>
      <c r="AK1" s="73"/>
      <c r="AL1" s="73"/>
      <c r="AM1" s="73"/>
      <c r="AN1" s="73"/>
      <c r="AO1" s="73"/>
      <c r="AP1" s="73"/>
      <c r="AQ1" s="73"/>
      <c r="AR1" s="73"/>
      <c r="AS1" s="76"/>
      <c r="AT1" s="76"/>
      <c r="AU1" s="76"/>
      <c r="AV1" s="76"/>
      <c r="AW1" s="76"/>
    </row>
    <row r="2" spans="1:51" ht="13.5" customHeight="1" x14ac:dyDescent="0.25">
      <c r="A2" s="73"/>
      <c r="B2" s="73"/>
      <c r="C2" s="73"/>
      <c r="E2" s="78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116" t="s">
        <v>137</v>
      </c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6"/>
      <c r="AV2" s="76"/>
      <c r="AW2" s="76"/>
      <c r="AX2" s="76"/>
    </row>
    <row r="3" spans="1:51" ht="13.5" customHeight="1" x14ac:dyDescent="0.25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116" t="s">
        <v>138</v>
      </c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6"/>
      <c r="AT3" s="76"/>
      <c r="AU3" s="76"/>
      <c r="AV3" s="76"/>
      <c r="AW3" s="76"/>
    </row>
    <row r="4" spans="1:51" ht="35.25" customHeight="1" x14ac:dyDescent="0.25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</row>
    <row r="5" spans="1:51" ht="13.5" customHeight="1" x14ac:dyDescent="0.25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</row>
    <row r="6" spans="1:51" ht="13.5" customHeight="1" x14ac:dyDescent="0.25">
      <c r="A6" s="115" t="s">
        <v>139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115" t="s">
        <v>140</v>
      </c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</row>
    <row r="7" spans="1:51" ht="13.5" customHeight="1" x14ac:dyDescent="0.25">
      <c r="A7" s="113" t="s">
        <v>141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113" t="s">
        <v>218</v>
      </c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</row>
    <row r="8" spans="1:51" ht="24" customHeight="1" x14ac:dyDescent="0.25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</row>
    <row r="9" spans="1:51" ht="26.25" customHeight="1" x14ac:dyDescent="0.3">
      <c r="A9" s="73" t="s">
        <v>142</v>
      </c>
      <c r="B9" s="73"/>
      <c r="C9" s="73"/>
      <c r="D9" s="73"/>
      <c r="E9" s="73"/>
      <c r="F9" s="73"/>
      <c r="G9" s="73"/>
      <c r="H9" s="11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114" t="s">
        <v>219</v>
      </c>
      <c r="AK9" s="73"/>
      <c r="AL9" s="73"/>
      <c r="AM9" s="73"/>
      <c r="AN9" s="73"/>
      <c r="AO9" s="73"/>
      <c r="AP9" s="73"/>
      <c r="AQ9" s="113"/>
      <c r="AR9" s="73"/>
      <c r="AS9" s="73"/>
      <c r="AT9" s="73"/>
      <c r="AU9" s="73"/>
      <c r="AV9" s="73"/>
      <c r="AW9" s="73"/>
      <c r="AX9" s="73"/>
      <c r="AY9" s="73"/>
    </row>
    <row r="10" spans="1:51" ht="3.75" customHeight="1" x14ac:dyDescent="0.25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</row>
    <row r="11" spans="1:51" s="79" customFormat="1" ht="26.25" customHeight="1" x14ac:dyDescent="0.25">
      <c r="A11" s="112" t="s">
        <v>215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112" t="s">
        <v>225</v>
      </c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</row>
    <row r="12" spans="1:51" ht="23.25" customHeight="1" x14ac:dyDescent="0.25">
      <c r="A12" s="80"/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</row>
    <row r="13" spans="1:51" ht="38.25" customHeight="1" x14ac:dyDescent="0.25">
      <c r="A13" s="394" t="s">
        <v>143</v>
      </c>
      <c r="B13" s="394"/>
      <c r="C13" s="394"/>
      <c r="D13" s="394"/>
      <c r="E13" s="394"/>
      <c r="F13" s="394"/>
      <c r="G13" s="394"/>
      <c r="H13" s="394"/>
      <c r="I13" s="394"/>
      <c r="J13" s="394"/>
      <c r="K13" s="394"/>
      <c r="L13" s="394"/>
      <c r="M13" s="394"/>
      <c r="N13" s="394"/>
      <c r="O13" s="394"/>
      <c r="P13" s="394"/>
      <c r="Q13" s="394"/>
      <c r="R13" s="394"/>
      <c r="S13" s="394"/>
      <c r="T13" s="394"/>
      <c r="U13" s="394"/>
      <c r="V13" s="394"/>
      <c r="W13" s="394"/>
      <c r="X13" s="394"/>
      <c r="Y13" s="394"/>
      <c r="Z13" s="394"/>
      <c r="AA13" s="394"/>
      <c r="AB13" s="394"/>
      <c r="AC13" s="394"/>
      <c r="AD13" s="394"/>
      <c r="AE13" s="394"/>
      <c r="AF13" s="394"/>
      <c r="AG13" s="394"/>
      <c r="AH13" s="394"/>
      <c r="AI13" s="394"/>
      <c r="AJ13" s="394"/>
      <c r="AK13" s="394"/>
      <c r="AL13" s="394"/>
      <c r="AM13" s="394"/>
      <c r="AN13" s="394"/>
      <c r="AO13" s="394"/>
      <c r="AP13" s="394"/>
      <c r="AQ13" s="394"/>
      <c r="AR13" s="394"/>
      <c r="AS13" s="394"/>
      <c r="AT13" s="394"/>
      <c r="AU13" s="394"/>
      <c r="AV13" s="394"/>
      <c r="AW13" s="73"/>
      <c r="AX13" s="73"/>
      <c r="AY13" s="73"/>
    </row>
    <row r="14" spans="1:51" s="79" customFormat="1" ht="13.5" customHeight="1" x14ac:dyDescent="0.25">
      <c r="A14" s="395" t="s">
        <v>144</v>
      </c>
      <c r="B14" s="395"/>
      <c r="C14" s="395"/>
      <c r="D14" s="395"/>
      <c r="E14" s="395"/>
      <c r="F14" s="395"/>
      <c r="G14" s="395"/>
      <c r="H14" s="395"/>
      <c r="I14" s="395"/>
      <c r="J14" s="395"/>
      <c r="K14" s="395"/>
      <c r="L14" s="395"/>
      <c r="M14" s="395"/>
      <c r="N14" s="395"/>
      <c r="O14" s="395"/>
      <c r="P14" s="395"/>
      <c r="Q14" s="395"/>
      <c r="R14" s="395"/>
      <c r="S14" s="395"/>
      <c r="T14" s="395"/>
      <c r="U14" s="395"/>
      <c r="V14" s="395"/>
      <c r="W14" s="395"/>
      <c r="X14" s="395"/>
      <c r="Y14" s="395"/>
      <c r="Z14" s="395"/>
      <c r="AA14" s="395"/>
      <c r="AB14" s="395"/>
      <c r="AC14" s="395"/>
      <c r="AD14" s="395"/>
      <c r="AE14" s="395"/>
      <c r="AF14" s="395"/>
      <c r="AG14" s="395"/>
      <c r="AH14" s="395"/>
      <c r="AI14" s="395"/>
      <c r="AJ14" s="395"/>
      <c r="AK14" s="395"/>
      <c r="AL14" s="395"/>
      <c r="AM14" s="395"/>
      <c r="AN14" s="395"/>
      <c r="AO14" s="395"/>
      <c r="AP14" s="395"/>
      <c r="AQ14" s="395"/>
      <c r="AR14" s="395"/>
      <c r="AS14" s="395"/>
      <c r="AT14" s="395"/>
      <c r="AU14" s="395"/>
      <c r="AV14" s="395"/>
      <c r="AW14" s="74"/>
      <c r="AX14" s="74"/>
      <c r="AY14" s="74"/>
    </row>
    <row r="15" spans="1:51" s="79" customFormat="1" ht="26.25" customHeight="1" x14ac:dyDescent="0.25">
      <c r="A15" s="396" t="s">
        <v>145</v>
      </c>
      <c r="B15" s="396"/>
      <c r="C15" s="396"/>
      <c r="D15" s="396"/>
      <c r="E15" s="396"/>
      <c r="F15" s="396"/>
      <c r="G15" s="396"/>
      <c r="H15" s="396"/>
      <c r="I15" s="396"/>
      <c r="J15" s="396"/>
      <c r="K15" s="396"/>
      <c r="L15" s="396"/>
      <c r="M15" s="396"/>
      <c r="N15" s="396"/>
      <c r="O15" s="396"/>
      <c r="P15" s="396"/>
      <c r="Q15" s="396"/>
      <c r="R15" s="396"/>
      <c r="S15" s="396"/>
      <c r="T15" s="396"/>
      <c r="U15" s="396"/>
      <c r="V15" s="396"/>
      <c r="W15" s="396"/>
      <c r="X15" s="396"/>
      <c r="Y15" s="396"/>
      <c r="Z15" s="396"/>
      <c r="AA15" s="396"/>
      <c r="AB15" s="396"/>
      <c r="AC15" s="396"/>
      <c r="AD15" s="396"/>
      <c r="AE15" s="396"/>
      <c r="AF15" s="396"/>
      <c r="AG15" s="396"/>
      <c r="AH15" s="396"/>
      <c r="AI15" s="396"/>
      <c r="AJ15" s="396"/>
      <c r="AK15" s="396"/>
      <c r="AL15" s="396"/>
      <c r="AM15" s="396"/>
      <c r="AN15" s="396"/>
      <c r="AO15" s="396"/>
      <c r="AP15" s="396"/>
      <c r="AQ15" s="396"/>
      <c r="AR15" s="396"/>
      <c r="AS15" s="396"/>
      <c r="AT15" s="396"/>
      <c r="AU15" s="396"/>
      <c r="AV15" s="396"/>
      <c r="AW15" s="74"/>
      <c r="AX15" s="74"/>
      <c r="AY15" s="74"/>
    </row>
    <row r="16" spans="1:51" s="79" customFormat="1" ht="17.25" customHeight="1" x14ac:dyDescent="0.25">
      <c r="A16" s="397" t="s">
        <v>159</v>
      </c>
      <c r="B16" s="397"/>
      <c r="C16" s="397"/>
      <c r="D16" s="397"/>
      <c r="E16" s="397"/>
      <c r="F16" s="81"/>
      <c r="G16" s="398" t="s">
        <v>165</v>
      </c>
      <c r="H16" s="398"/>
      <c r="I16" s="398"/>
      <c r="J16" s="398"/>
      <c r="K16" s="398"/>
      <c r="L16" s="398"/>
      <c r="M16" s="398"/>
      <c r="N16" s="398"/>
      <c r="O16" s="398"/>
      <c r="P16" s="398"/>
      <c r="Q16" s="398"/>
      <c r="R16" s="398"/>
      <c r="S16" s="398"/>
      <c r="T16" s="398"/>
      <c r="U16" s="398"/>
      <c r="V16" s="398"/>
      <c r="W16" s="398"/>
      <c r="X16" s="398"/>
      <c r="Y16" s="398"/>
      <c r="Z16" s="398"/>
      <c r="AA16" s="398"/>
      <c r="AB16" s="398"/>
      <c r="AC16" s="398"/>
      <c r="AD16" s="398"/>
      <c r="AE16" s="398"/>
      <c r="AF16" s="398"/>
      <c r="AG16" s="398"/>
      <c r="AH16" s="398"/>
      <c r="AI16" s="398"/>
      <c r="AJ16" s="398"/>
      <c r="AK16" s="398"/>
      <c r="AL16" s="398"/>
      <c r="AM16" s="398"/>
      <c r="AN16" s="398"/>
      <c r="AO16" s="398"/>
      <c r="AP16" s="398"/>
      <c r="AQ16" s="398"/>
      <c r="AR16" s="398"/>
      <c r="AS16" s="398"/>
      <c r="AT16" s="398"/>
      <c r="AU16" s="398"/>
      <c r="AV16" s="398"/>
      <c r="AW16" s="74"/>
      <c r="AX16" s="74"/>
      <c r="AY16" s="74"/>
    </row>
    <row r="17" spans="1:51" ht="19.5" customHeight="1" x14ac:dyDescent="0.25">
      <c r="A17" s="399"/>
      <c r="B17" s="399"/>
      <c r="C17" s="399"/>
      <c r="D17" s="399"/>
      <c r="E17" s="399"/>
      <c r="F17" s="399"/>
      <c r="G17" s="399"/>
      <c r="H17" s="399"/>
      <c r="I17" s="399"/>
      <c r="J17" s="399"/>
      <c r="K17" s="399"/>
      <c r="L17" s="399"/>
      <c r="M17" s="399"/>
      <c r="N17" s="399"/>
      <c r="O17" s="399"/>
      <c r="P17" s="399"/>
      <c r="Q17" s="399"/>
      <c r="R17" s="399"/>
      <c r="S17" s="399"/>
      <c r="T17" s="399"/>
      <c r="U17" s="399"/>
      <c r="V17" s="399"/>
      <c r="W17" s="399"/>
      <c r="X17" s="399"/>
      <c r="Y17" s="399"/>
      <c r="Z17" s="399"/>
      <c r="AA17" s="399"/>
      <c r="AB17" s="399"/>
      <c r="AC17" s="399"/>
      <c r="AD17" s="399"/>
      <c r="AE17" s="399"/>
      <c r="AF17" s="399"/>
      <c r="AG17" s="399"/>
      <c r="AH17" s="399"/>
      <c r="AI17" s="399"/>
      <c r="AJ17" s="399"/>
      <c r="AK17" s="399"/>
      <c r="AL17" s="399"/>
      <c r="AM17" s="399"/>
      <c r="AN17" s="399"/>
      <c r="AO17" s="399"/>
      <c r="AP17" s="399"/>
      <c r="AQ17" s="399"/>
      <c r="AR17" s="399"/>
      <c r="AS17" s="399"/>
      <c r="AT17" s="399"/>
      <c r="AU17" s="399"/>
      <c r="AV17" s="82"/>
      <c r="AW17" s="73"/>
      <c r="AX17" s="73"/>
      <c r="AY17" s="73"/>
    </row>
    <row r="18" spans="1:51" ht="19.5" customHeight="1" x14ac:dyDescent="0.25">
      <c r="O18" s="402" t="s">
        <v>146</v>
      </c>
      <c r="P18" s="402"/>
      <c r="Q18" s="402"/>
      <c r="R18" s="402"/>
      <c r="S18" s="402"/>
      <c r="T18" s="402"/>
      <c r="U18" s="402"/>
      <c r="V18" s="402"/>
      <c r="W18" s="402"/>
      <c r="X18" s="402"/>
      <c r="Y18" s="402"/>
      <c r="Z18" s="402"/>
      <c r="AA18" s="402"/>
      <c r="AB18" s="402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82"/>
      <c r="AW18" s="73"/>
      <c r="AX18" s="73"/>
      <c r="AY18" s="73"/>
    </row>
    <row r="19" spans="1:51" ht="13.5" customHeight="1" x14ac:dyDescent="0.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</row>
    <row r="20" spans="1:51" ht="13.5" customHeight="1" x14ac:dyDescent="0.25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 t="s">
        <v>147</v>
      </c>
      <c r="P20" s="78"/>
      <c r="Q20" s="78"/>
      <c r="R20" s="78"/>
      <c r="S20" s="78"/>
      <c r="T20" s="78"/>
      <c r="U20" s="78"/>
      <c r="V20" s="78"/>
      <c r="W20" s="83" t="s">
        <v>179</v>
      </c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</row>
    <row r="21" spans="1:51" ht="13.5" customHeight="1" x14ac:dyDescent="0.25">
      <c r="A21" s="78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  <c r="AY21" s="78"/>
    </row>
    <row r="22" spans="1:51" ht="13.5" customHeight="1" x14ac:dyDescent="0.25">
      <c r="A22" s="78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 t="s">
        <v>148</v>
      </c>
      <c r="P22" s="78"/>
      <c r="Q22" s="78"/>
      <c r="R22" s="78"/>
      <c r="S22" s="78"/>
      <c r="T22" s="78"/>
      <c r="U22" s="78"/>
      <c r="V22" s="78"/>
      <c r="W22" s="83" t="s">
        <v>149</v>
      </c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</row>
    <row r="23" spans="1:51" ht="13.5" customHeight="1" x14ac:dyDescent="0.25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</row>
    <row r="24" spans="1:51" s="79" customFormat="1" ht="13.5" customHeight="1" x14ac:dyDescent="0.25">
      <c r="A24" s="83"/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 t="s">
        <v>150</v>
      </c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403" t="s">
        <v>151</v>
      </c>
      <c r="AB24" s="403"/>
      <c r="AC24" s="403"/>
      <c r="AD24" s="403"/>
      <c r="AE24" s="403"/>
      <c r="AF24" s="74" t="s">
        <v>152</v>
      </c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</row>
    <row r="25" spans="1:51" ht="13.5" customHeight="1" x14ac:dyDescent="0.25">
      <c r="A25" s="78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</row>
    <row r="26" spans="1:51" s="79" customFormat="1" ht="13.5" customHeight="1" x14ac:dyDescent="0.25">
      <c r="A26" s="8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 t="s">
        <v>153</v>
      </c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404">
        <v>45475</v>
      </c>
      <c r="AD26" s="405"/>
      <c r="AE26" s="405"/>
      <c r="AF26" s="405"/>
      <c r="AG26" s="405"/>
      <c r="AH26" s="83"/>
      <c r="AI26" s="406" t="s">
        <v>154</v>
      </c>
      <c r="AJ26" s="406"/>
      <c r="AK26" s="405">
        <v>453</v>
      </c>
      <c r="AL26" s="405"/>
      <c r="AM26" s="405"/>
      <c r="AN26" s="405"/>
      <c r="AO26" s="405"/>
      <c r="AP26" s="405"/>
      <c r="AQ26" s="83"/>
      <c r="AR26" s="83"/>
      <c r="AS26" s="83"/>
      <c r="AT26" s="83"/>
      <c r="AU26" s="83"/>
      <c r="AV26" s="83"/>
      <c r="AW26" s="83"/>
      <c r="AX26" s="83"/>
      <c r="AY26" s="83"/>
    </row>
    <row r="27" spans="1:51" ht="13.5" customHeight="1" x14ac:dyDescent="0.25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</row>
    <row r="28" spans="1:51" s="79" customFormat="1" ht="13.5" customHeight="1" x14ac:dyDescent="0.25">
      <c r="A28" s="83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 t="s">
        <v>158</v>
      </c>
      <c r="P28" s="83"/>
      <c r="Q28" s="83"/>
      <c r="R28" s="83"/>
      <c r="S28" s="400" t="s">
        <v>217</v>
      </c>
      <c r="T28" s="400"/>
      <c r="U28" s="400"/>
      <c r="V28" s="400"/>
      <c r="W28" s="400"/>
      <c r="X28" s="83"/>
      <c r="Y28" s="83"/>
      <c r="Z28" s="83"/>
      <c r="AA28" s="83" t="s">
        <v>155</v>
      </c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401" t="s">
        <v>216</v>
      </c>
      <c r="AO28" s="401"/>
      <c r="AP28" s="401"/>
      <c r="AQ28" s="401"/>
      <c r="AR28" s="401"/>
      <c r="AS28" s="83"/>
      <c r="AT28" s="83"/>
      <c r="AU28" s="83"/>
      <c r="AV28" s="83"/>
      <c r="AW28" s="83"/>
      <c r="AX28" s="83"/>
      <c r="AY28" s="83"/>
    </row>
    <row r="29" spans="1:51" ht="13.5" customHeight="1" x14ac:dyDescent="0.25">
      <c r="A29" s="78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</row>
    <row r="30" spans="1:51" ht="13.5" customHeight="1" x14ac:dyDescent="0.25">
      <c r="A30" s="78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</row>
    <row r="31" spans="1:51" ht="13.5" customHeight="1" x14ac:dyDescent="0.25">
      <c r="A31" s="78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</row>
    <row r="32" spans="1:51" ht="13.5" customHeight="1" x14ac:dyDescent="0.25">
      <c r="A32" s="78"/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</row>
    <row r="33" spans="1:51" ht="13.5" customHeight="1" x14ac:dyDescent="0.25">
      <c r="A33" s="78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</row>
    <row r="34" spans="1:51" ht="13.5" customHeight="1" x14ac:dyDescent="0.25">
      <c r="A34" s="78"/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  <c r="AU34" s="78"/>
      <c r="AV34" s="78"/>
      <c r="AW34" s="78"/>
      <c r="AX34" s="78"/>
      <c r="AY34" s="78"/>
    </row>
    <row r="35" spans="1:51" ht="13.5" customHeight="1" x14ac:dyDescent="0.25">
      <c r="A35" s="78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</row>
    <row r="36" spans="1:51" ht="13.5" customHeight="1" x14ac:dyDescent="0.25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</row>
    <row r="37" spans="1:51" ht="13.5" customHeight="1" x14ac:dyDescent="0.25">
      <c r="A37" s="78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</row>
    <row r="38" spans="1:51" ht="13.5" customHeight="1" x14ac:dyDescent="0.25">
      <c r="A38" s="78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</row>
    <row r="39" spans="1:51" ht="13.5" customHeight="1" x14ac:dyDescent="0.25">
      <c r="A39" s="78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</row>
    <row r="40" spans="1:51" ht="13.5" customHeight="1" x14ac:dyDescent="0.25">
      <c r="A40" s="78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</row>
    <row r="41" spans="1:51" ht="13.5" customHeight="1" x14ac:dyDescent="0.25">
      <c r="A41" s="78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78"/>
    </row>
    <row r="42" spans="1:51" ht="13.5" customHeight="1" x14ac:dyDescent="0.25">
      <c r="A42" s="78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78"/>
      <c r="AU42" s="78"/>
      <c r="AV42" s="78"/>
      <c r="AW42" s="78"/>
      <c r="AX42" s="78"/>
      <c r="AY42" s="78"/>
    </row>
    <row r="43" spans="1:51" ht="13.5" customHeight="1" x14ac:dyDescent="0.25">
      <c r="A43" s="78"/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78"/>
    </row>
    <row r="44" spans="1:51" ht="13.5" customHeight="1" x14ac:dyDescent="0.25">
      <c r="A44" s="78"/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</row>
    <row r="45" spans="1:51" ht="13.5" customHeight="1" x14ac:dyDescent="0.25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</row>
    <row r="46" spans="1:51" ht="13.5" customHeight="1" x14ac:dyDescent="0.25">
      <c r="A46" s="78"/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</row>
    <row r="47" spans="1:51" ht="13.5" customHeight="1" x14ac:dyDescent="0.25">
      <c r="A47" s="78"/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78"/>
    </row>
    <row r="48" spans="1:51" ht="13.5" customHeight="1" x14ac:dyDescent="0.25">
      <c r="A48" s="78"/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</row>
    <row r="49" spans="1:51" ht="13.5" customHeight="1" x14ac:dyDescent="0.25">
      <c r="A49" s="78"/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78"/>
    </row>
    <row r="50" spans="1:51" ht="13.5" customHeight="1" x14ac:dyDescent="0.25">
      <c r="A50" s="78"/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</row>
    <row r="51" spans="1:51" ht="13.5" customHeight="1" x14ac:dyDescent="0.25">
      <c r="A51" s="78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</row>
    <row r="52" spans="1:51" ht="13.5" customHeight="1" x14ac:dyDescent="0.25">
      <c r="A52" s="78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</row>
    <row r="53" spans="1:51" ht="13.5" customHeight="1" x14ac:dyDescent="0.25">
      <c r="A53" s="78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</row>
    <row r="54" spans="1:51" ht="13.5" customHeight="1" x14ac:dyDescent="0.25">
      <c r="A54" s="78"/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/>
      <c r="AY54" s="78"/>
    </row>
    <row r="55" spans="1:51" ht="13.5" customHeight="1" x14ac:dyDescent="0.25">
      <c r="A55" s="78"/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/>
      <c r="AY55" s="78"/>
    </row>
  </sheetData>
  <mergeCells count="14">
    <mergeCell ref="A17:F17"/>
    <mergeCell ref="G17:AU17"/>
    <mergeCell ref="S28:W28"/>
    <mergeCell ref="AN28:AR28"/>
    <mergeCell ref="O18:AB18"/>
    <mergeCell ref="AA24:AE24"/>
    <mergeCell ref="AC26:AG26"/>
    <mergeCell ref="AI26:AJ26"/>
    <mergeCell ref="AK26:AP26"/>
    <mergeCell ref="A13:AV13"/>
    <mergeCell ref="A14:AV14"/>
    <mergeCell ref="A15:AV15"/>
    <mergeCell ref="A16:E16"/>
    <mergeCell ref="G16:AV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S63"/>
  <sheetViews>
    <sheetView topLeftCell="A2" zoomScale="70" zoomScaleNormal="70" workbookViewId="0">
      <selection activeCell="AL21" sqref="AL21"/>
    </sheetView>
  </sheetViews>
  <sheetFormatPr defaultColWidth="9.140625" defaultRowHeight="12.75" x14ac:dyDescent="0.2"/>
  <cols>
    <col min="1" max="1" width="9.140625" style="22"/>
    <col min="2" max="2" width="4.140625" style="22" customWidth="1"/>
    <col min="3" max="38" width="3.28515625" style="22" customWidth="1"/>
    <col min="39" max="39" width="3" style="22" customWidth="1"/>
    <col min="40" max="53" width="3.28515625" style="22" customWidth="1"/>
    <col min="54" max="54" width="3.42578125" style="22" bestFit="1" customWidth="1"/>
    <col min="55" max="71" width="3.28515625" style="22" customWidth="1"/>
    <col min="72" max="16384" width="9.140625" style="22"/>
  </cols>
  <sheetData>
    <row r="1" spans="2:71" ht="15.75" x14ac:dyDescent="0.25">
      <c r="AQ1" s="23"/>
      <c r="AR1" s="23"/>
      <c r="AS1" s="23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</row>
    <row r="2" spans="2:71" ht="12.75" customHeight="1" x14ac:dyDescent="0.3">
      <c r="B2" s="407"/>
      <c r="C2" s="407"/>
      <c r="D2" s="407"/>
      <c r="E2" s="407"/>
      <c r="F2" s="407"/>
      <c r="G2" s="407"/>
      <c r="H2" s="407"/>
      <c r="I2" s="407"/>
      <c r="J2" s="407"/>
      <c r="K2" s="407"/>
      <c r="L2" s="407"/>
      <c r="M2" s="407"/>
      <c r="N2" s="407"/>
      <c r="O2" s="407"/>
      <c r="P2" s="407"/>
      <c r="Q2" s="407"/>
      <c r="R2" s="407"/>
      <c r="S2" s="407"/>
      <c r="T2" s="407"/>
      <c r="U2" s="407"/>
      <c r="V2" s="407"/>
      <c r="W2" s="407"/>
      <c r="X2" s="407"/>
      <c r="Y2" s="407"/>
      <c r="Z2" s="407"/>
      <c r="AA2" s="407"/>
      <c r="AB2" s="407"/>
      <c r="AC2" s="407"/>
      <c r="AD2" s="407"/>
      <c r="AE2" s="407"/>
      <c r="AF2" s="407"/>
      <c r="AG2" s="407"/>
      <c r="AH2" s="407"/>
      <c r="AI2" s="407"/>
      <c r="AJ2" s="407"/>
      <c r="AK2" s="407"/>
      <c r="AL2" s="407"/>
      <c r="AM2" s="407"/>
      <c r="AN2" s="407"/>
      <c r="AO2" s="407"/>
      <c r="AP2" s="407"/>
      <c r="AQ2" s="407"/>
      <c r="AR2" s="407"/>
      <c r="AS2" s="407"/>
      <c r="AT2" s="407"/>
      <c r="AU2" s="407"/>
      <c r="AV2" s="407"/>
      <c r="AW2" s="407"/>
      <c r="AX2" s="407"/>
      <c r="AY2" s="407"/>
      <c r="AZ2" s="407"/>
      <c r="BA2" s="407"/>
      <c r="BB2" s="407"/>
      <c r="BC2" s="25"/>
      <c r="BD2" s="25"/>
      <c r="BE2" s="25"/>
      <c r="BF2" s="25"/>
      <c r="BG2" s="26"/>
      <c r="BH2" s="26"/>
      <c r="BI2" s="26"/>
      <c r="BJ2" s="26"/>
      <c r="BK2" s="26"/>
      <c r="BL2" s="26"/>
      <c r="BM2" s="26"/>
      <c r="BN2" s="26"/>
      <c r="BO2" s="26"/>
    </row>
    <row r="3" spans="2:71" ht="15" customHeight="1" x14ac:dyDescent="0.3">
      <c r="B3" s="407"/>
      <c r="C3" s="407"/>
      <c r="D3" s="407"/>
      <c r="E3" s="407"/>
      <c r="F3" s="407"/>
      <c r="G3" s="407"/>
      <c r="H3" s="407"/>
      <c r="I3" s="407"/>
      <c r="J3" s="407"/>
      <c r="K3" s="407"/>
      <c r="L3" s="407"/>
      <c r="M3" s="407"/>
      <c r="N3" s="407"/>
      <c r="O3" s="407"/>
      <c r="P3" s="407"/>
      <c r="Q3" s="407"/>
      <c r="R3" s="407"/>
      <c r="S3" s="407"/>
      <c r="T3" s="407"/>
      <c r="U3" s="407"/>
      <c r="V3" s="407"/>
      <c r="W3" s="407"/>
      <c r="X3" s="407"/>
      <c r="Y3" s="407"/>
      <c r="Z3" s="407"/>
      <c r="AA3" s="407"/>
      <c r="AB3" s="407"/>
      <c r="AC3" s="407"/>
      <c r="AD3" s="407"/>
      <c r="AE3" s="407"/>
      <c r="AF3" s="407"/>
      <c r="AG3" s="407"/>
      <c r="AH3" s="407"/>
      <c r="AI3" s="407"/>
      <c r="AJ3" s="407"/>
      <c r="AK3" s="407"/>
      <c r="AL3" s="407"/>
      <c r="AM3" s="407"/>
      <c r="AN3" s="407"/>
      <c r="AO3" s="407"/>
      <c r="AP3" s="407"/>
      <c r="AQ3" s="407"/>
      <c r="AR3" s="407"/>
      <c r="AS3" s="407"/>
      <c r="AT3" s="407"/>
      <c r="AU3" s="407"/>
      <c r="AV3" s="407"/>
      <c r="AW3" s="407"/>
      <c r="AX3" s="407"/>
      <c r="AY3" s="407"/>
      <c r="AZ3" s="407"/>
      <c r="BA3" s="407"/>
      <c r="BB3" s="407"/>
      <c r="BC3" s="25"/>
      <c r="BD3" s="25"/>
      <c r="BE3" s="25"/>
      <c r="BF3" s="25"/>
      <c r="BG3" s="26"/>
      <c r="BH3" s="26"/>
      <c r="BI3" s="26"/>
      <c r="BJ3" s="26"/>
      <c r="BK3" s="26"/>
      <c r="BL3" s="26"/>
      <c r="BM3" s="26"/>
      <c r="BN3" s="26"/>
      <c r="BO3" s="26"/>
    </row>
    <row r="4" spans="2:71" ht="15" customHeight="1" x14ac:dyDescent="0.3">
      <c r="B4" s="407"/>
      <c r="C4" s="407"/>
      <c r="D4" s="407"/>
      <c r="E4" s="407"/>
      <c r="F4" s="407"/>
      <c r="G4" s="407"/>
      <c r="H4" s="407"/>
      <c r="I4" s="407"/>
      <c r="J4" s="407"/>
      <c r="K4" s="407"/>
      <c r="L4" s="407"/>
      <c r="M4" s="407"/>
      <c r="N4" s="407"/>
      <c r="O4" s="407"/>
      <c r="P4" s="407"/>
      <c r="Q4" s="407"/>
      <c r="R4" s="407"/>
      <c r="S4" s="407"/>
      <c r="T4" s="407"/>
      <c r="U4" s="407"/>
      <c r="V4" s="407"/>
      <c r="W4" s="407"/>
      <c r="X4" s="407"/>
      <c r="Y4" s="407"/>
      <c r="Z4" s="407"/>
      <c r="AA4" s="407"/>
      <c r="AB4" s="407"/>
      <c r="AC4" s="407"/>
      <c r="AD4" s="407"/>
      <c r="AE4" s="407"/>
      <c r="AF4" s="407"/>
      <c r="AG4" s="407"/>
      <c r="AH4" s="407"/>
      <c r="AI4" s="407"/>
      <c r="AJ4" s="407"/>
      <c r="AK4" s="407"/>
      <c r="AL4" s="407"/>
      <c r="AM4" s="407"/>
      <c r="AN4" s="407"/>
      <c r="AO4" s="407"/>
      <c r="AP4" s="407"/>
      <c r="AQ4" s="407"/>
      <c r="AR4" s="407"/>
      <c r="AS4" s="407"/>
      <c r="AT4" s="407"/>
      <c r="AU4" s="407"/>
      <c r="AV4" s="407"/>
      <c r="AW4" s="407"/>
      <c r="AX4" s="407"/>
      <c r="AY4" s="407"/>
      <c r="AZ4" s="407"/>
      <c r="BA4" s="407"/>
      <c r="BB4" s="407"/>
      <c r="BC4" s="25"/>
      <c r="BD4" s="25"/>
      <c r="BE4" s="25"/>
      <c r="BF4" s="25"/>
      <c r="BG4" s="26"/>
      <c r="BH4" s="26"/>
      <c r="BI4" s="26"/>
      <c r="BJ4" s="26"/>
      <c r="BK4" s="26"/>
      <c r="BL4" s="26"/>
      <c r="BM4" s="26"/>
      <c r="BN4" s="26"/>
      <c r="BO4" s="26"/>
    </row>
    <row r="5" spans="2:71" ht="12.75" customHeight="1" x14ac:dyDescent="0.2"/>
    <row r="6" spans="2:71" ht="20.25" customHeight="1" x14ac:dyDescent="0.4">
      <c r="B6" s="408" t="s">
        <v>65</v>
      </c>
      <c r="C6" s="408"/>
      <c r="D6" s="408"/>
      <c r="E6" s="408"/>
      <c r="F6" s="408"/>
      <c r="G6" s="408"/>
      <c r="H6" s="408"/>
      <c r="I6" s="408"/>
      <c r="J6" s="408"/>
      <c r="K6" s="408"/>
      <c r="L6" s="408"/>
      <c r="M6" s="408"/>
      <c r="N6" s="408"/>
      <c r="O6" s="408"/>
      <c r="P6" s="408"/>
      <c r="Q6" s="408"/>
      <c r="R6" s="408"/>
      <c r="S6" s="408"/>
      <c r="T6" s="408"/>
      <c r="U6" s="408"/>
      <c r="V6" s="408"/>
      <c r="W6" s="408"/>
      <c r="X6" s="408"/>
      <c r="Y6" s="408"/>
      <c r="Z6" s="408"/>
      <c r="AA6" s="408"/>
      <c r="AB6" s="408"/>
      <c r="AC6" s="408"/>
      <c r="AD6" s="408"/>
      <c r="AE6" s="408"/>
      <c r="AF6" s="408"/>
      <c r="AG6" s="408"/>
      <c r="AH6" s="408"/>
      <c r="AI6" s="408"/>
      <c r="AJ6" s="408"/>
      <c r="AK6" s="408"/>
      <c r="AL6" s="408"/>
      <c r="AM6" s="408"/>
      <c r="AN6" s="408"/>
      <c r="AO6" s="408"/>
      <c r="AP6" s="408"/>
      <c r="AQ6" s="408"/>
      <c r="AR6" s="408"/>
      <c r="AS6" s="408"/>
      <c r="AT6" s="408"/>
      <c r="AU6" s="408"/>
      <c r="AV6" s="408"/>
      <c r="AW6" s="408"/>
      <c r="AX6" s="408"/>
      <c r="AY6" s="408"/>
      <c r="AZ6" s="408"/>
      <c r="BA6" s="408"/>
      <c r="BB6" s="408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8"/>
      <c r="BN6" s="28"/>
      <c r="BO6" s="28"/>
      <c r="BP6" s="28"/>
      <c r="BQ6" s="28"/>
      <c r="BR6" s="28"/>
      <c r="BS6" s="28"/>
    </row>
    <row r="7" spans="2:71" ht="16.5" customHeight="1" thickBot="1" x14ac:dyDescent="0.35"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1"/>
      <c r="BN7" s="31"/>
      <c r="BO7" s="31"/>
      <c r="BP7" s="31"/>
      <c r="BQ7" s="31"/>
      <c r="BR7" s="31"/>
      <c r="BS7" s="31"/>
    </row>
    <row r="8" spans="2:71" s="48" customFormat="1" ht="18.75" customHeight="1" thickTop="1" thickBot="1" x14ac:dyDescent="0.35"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30"/>
      <c r="BD8" s="30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</row>
    <row r="9" spans="2:71" s="48" customFormat="1" ht="18.75" customHeight="1" thickTop="1" x14ac:dyDescent="0.2">
      <c r="B9" s="409" t="s">
        <v>66</v>
      </c>
      <c r="C9" s="412" t="s">
        <v>67</v>
      </c>
      <c r="D9" s="412"/>
      <c r="E9" s="412"/>
      <c r="F9" s="412"/>
      <c r="G9" s="412"/>
      <c r="H9" s="412" t="s">
        <v>68</v>
      </c>
      <c r="I9" s="412"/>
      <c r="J9" s="412"/>
      <c r="K9" s="412"/>
      <c r="L9" s="412" t="s">
        <v>69</v>
      </c>
      <c r="M9" s="412"/>
      <c r="N9" s="412"/>
      <c r="O9" s="412"/>
      <c r="P9" s="412" t="s">
        <v>70</v>
      </c>
      <c r="Q9" s="412"/>
      <c r="R9" s="412"/>
      <c r="S9" s="412"/>
      <c r="T9" s="412"/>
      <c r="U9" s="412" t="s">
        <v>71</v>
      </c>
      <c r="V9" s="412"/>
      <c r="W9" s="412"/>
      <c r="X9" s="412"/>
      <c r="Y9" s="412" t="s">
        <v>72</v>
      </c>
      <c r="Z9" s="412"/>
      <c r="AA9" s="412"/>
      <c r="AB9" s="412"/>
      <c r="AC9" s="412" t="s">
        <v>73</v>
      </c>
      <c r="AD9" s="412"/>
      <c r="AE9" s="412"/>
      <c r="AF9" s="412"/>
      <c r="AG9" s="412"/>
      <c r="AH9" s="412" t="s">
        <v>74</v>
      </c>
      <c r="AI9" s="412"/>
      <c r="AJ9" s="412"/>
      <c r="AK9" s="412"/>
      <c r="AL9" s="412" t="s">
        <v>75</v>
      </c>
      <c r="AM9" s="412"/>
      <c r="AN9" s="412"/>
      <c r="AO9" s="412"/>
      <c r="AP9" s="412" t="s">
        <v>76</v>
      </c>
      <c r="AQ9" s="412"/>
      <c r="AR9" s="412"/>
      <c r="AS9" s="412"/>
      <c r="AT9" s="412"/>
      <c r="AU9" s="412" t="s">
        <v>77</v>
      </c>
      <c r="AV9" s="412"/>
      <c r="AW9" s="412"/>
      <c r="AX9" s="412"/>
      <c r="AY9" s="418" t="s">
        <v>78</v>
      </c>
      <c r="AZ9" s="418"/>
      <c r="BA9" s="418"/>
      <c r="BB9" s="419"/>
      <c r="BC9" s="413"/>
      <c r="BD9" s="413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</row>
    <row r="10" spans="2:71" ht="36.75" customHeight="1" x14ac:dyDescent="0.2">
      <c r="B10" s="410"/>
      <c r="C10" s="33" t="s">
        <v>79</v>
      </c>
      <c r="D10" s="33" t="s">
        <v>80</v>
      </c>
      <c r="E10" s="33" t="s">
        <v>81</v>
      </c>
      <c r="F10" s="33" t="s">
        <v>82</v>
      </c>
      <c r="G10" s="33" t="s">
        <v>83</v>
      </c>
      <c r="H10" s="33" t="s">
        <v>84</v>
      </c>
      <c r="I10" s="33" t="s">
        <v>85</v>
      </c>
      <c r="J10" s="33" t="s">
        <v>86</v>
      </c>
      <c r="K10" s="33" t="s">
        <v>87</v>
      </c>
      <c r="L10" s="33" t="s">
        <v>88</v>
      </c>
      <c r="M10" s="33" t="s">
        <v>89</v>
      </c>
      <c r="N10" s="33" t="s">
        <v>90</v>
      </c>
      <c r="O10" s="33" t="s">
        <v>91</v>
      </c>
      <c r="P10" s="33" t="s">
        <v>92</v>
      </c>
      <c r="Q10" s="33" t="s">
        <v>80</v>
      </c>
      <c r="R10" s="33" t="s">
        <v>81</v>
      </c>
      <c r="S10" s="33" t="s">
        <v>82</v>
      </c>
      <c r="T10" s="33" t="s">
        <v>93</v>
      </c>
      <c r="U10" s="33" t="s">
        <v>94</v>
      </c>
      <c r="V10" s="33" t="s">
        <v>95</v>
      </c>
      <c r="W10" s="33" t="s">
        <v>96</v>
      </c>
      <c r="X10" s="33" t="s">
        <v>97</v>
      </c>
      <c r="Y10" s="33" t="s">
        <v>98</v>
      </c>
      <c r="Z10" s="33" t="s">
        <v>99</v>
      </c>
      <c r="AA10" s="33" t="s">
        <v>100</v>
      </c>
      <c r="AB10" s="33" t="s">
        <v>101</v>
      </c>
      <c r="AC10" s="33" t="s">
        <v>98</v>
      </c>
      <c r="AD10" s="33" t="s">
        <v>99</v>
      </c>
      <c r="AE10" s="33" t="s">
        <v>100</v>
      </c>
      <c r="AF10" s="33" t="s">
        <v>102</v>
      </c>
      <c r="AG10" s="33" t="s">
        <v>103</v>
      </c>
      <c r="AH10" s="33" t="s">
        <v>84</v>
      </c>
      <c r="AI10" s="33" t="s">
        <v>85</v>
      </c>
      <c r="AJ10" s="33" t="s">
        <v>86</v>
      </c>
      <c r="AK10" s="33" t="s">
        <v>104</v>
      </c>
      <c r="AL10" s="33" t="s">
        <v>105</v>
      </c>
      <c r="AM10" s="34" t="s">
        <v>106</v>
      </c>
      <c r="AN10" s="33" t="s">
        <v>107</v>
      </c>
      <c r="AO10" s="33" t="s">
        <v>108</v>
      </c>
      <c r="AP10" s="33" t="s">
        <v>92</v>
      </c>
      <c r="AQ10" s="33" t="s">
        <v>80</v>
      </c>
      <c r="AR10" s="33" t="s">
        <v>81</v>
      </c>
      <c r="AS10" s="33" t="s">
        <v>82</v>
      </c>
      <c r="AT10" s="33" t="s">
        <v>83</v>
      </c>
      <c r="AU10" s="33" t="s">
        <v>84</v>
      </c>
      <c r="AV10" s="33" t="s">
        <v>85</v>
      </c>
      <c r="AW10" s="33" t="s">
        <v>86</v>
      </c>
      <c r="AX10" s="33" t="s">
        <v>109</v>
      </c>
      <c r="AY10" s="33" t="s">
        <v>88</v>
      </c>
      <c r="AZ10" s="33" t="s">
        <v>110</v>
      </c>
      <c r="BA10" s="33" t="s">
        <v>90</v>
      </c>
      <c r="BB10" s="66" t="s">
        <v>111</v>
      </c>
      <c r="BC10" s="413"/>
      <c r="BD10" s="413"/>
    </row>
    <row r="11" spans="2:71" ht="16.5" customHeight="1" x14ac:dyDescent="0.2">
      <c r="B11" s="411"/>
      <c r="C11" s="35">
        <v>1</v>
      </c>
      <c r="D11" s="35">
        <v>2</v>
      </c>
      <c r="E11" s="35">
        <v>3</v>
      </c>
      <c r="F11" s="35">
        <v>4</v>
      </c>
      <c r="G11" s="35">
        <v>5</v>
      </c>
      <c r="H11" s="35">
        <v>6</v>
      </c>
      <c r="I11" s="35">
        <v>7</v>
      </c>
      <c r="J11" s="35">
        <v>8</v>
      </c>
      <c r="K11" s="35">
        <v>9</v>
      </c>
      <c r="L11" s="35">
        <v>10</v>
      </c>
      <c r="M11" s="35">
        <v>11</v>
      </c>
      <c r="N11" s="35">
        <v>12</v>
      </c>
      <c r="O11" s="35">
        <v>13</v>
      </c>
      <c r="P11" s="35">
        <v>14</v>
      </c>
      <c r="Q11" s="35">
        <v>15</v>
      </c>
      <c r="R11" s="35">
        <v>16</v>
      </c>
      <c r="S11" s="35">
        <v>17</v>
      </c>
      <c r="T11" s="36">
        <v>18</v>
      </c>
      <c r="U11" s="36">
        <v>19</v>
      </c>
      <c r="V11" s="35">
        <v>20</v>
      </c>
      <c r="W11" s="35">
        <v>21</v>
      </c>
      <c r="X11" s="35">
        <v>22</v>
      </c>
      <c r="Y11" s="35">
        <v>23</v>
      </c>
      <c r="Z11" s="37">
        <v>24</v>
      </c>
      <c r="AA11" s="36">
        <v>25</v>
      </c>
      <c r="AB11" s="38">
        <v>26</v>
      </c>
      <c r="AC11" s="36">
        <v>27</v>
      </c>
      <c r="AD11" s="38">
        <v>28</v>
      </c>
      <c r="AE11" s="36">
        <v>29</v>
      </c>
      <c r="AF11" s="38">
        <v>30</v>
      </c>
      <c r="AG11" s="36">
        <v>31</v>
      </c>
      <c r="AH11" s="38">
        <v>32</v>
      </c>
      <c r="AI11" s="36">
        <v>33</v>
      </c>
      <c r="AJ11" s="38">
        <v>34</v>
      </c>
      <c r="AK11" s="36">
        <v>35</v>
      </c>
      <c r="AL11" s="36">
        <v>36</v>
      </c>
      <c r="AM11" s="39">
        <v>37</v>
      </c>
      <c r="AN11" s="36">
        <v>38</v>
      </c>
      <c r="AO11" s="35">
        <v>39</v>
      </c>
      <c r="AP11" s="35">
        <v>40</v>
      </c>
      <c r="AQ11" s="35">
        <v>41</v>
      </c>
      <c r="AR11" s="35">
        <v>42</v>
      </c>
      <c r="AS11" s="35">
        <v>43</v>
      </c>
      <c r="AT11" s="36">
        <v>44</v>
      </c>
      <c r="AU11" s="36">
        <v>45</v>
      </c>
      <c r="AV11" s="36">
        <v>46</v>
      </c>
      <c r="AW11" s="36">
        <v>47</v>
      </c>
      <c r="AX11" s="36">
        <v>48</v>
      </c>
      <c r="AY11" s="36">
        <v>49</v>
      </c>
      <c r="AZ11" s="36">
        <v>50</v>
      </c>
      <c r="BA11" s="36">
        <v>51</v>
      </c>
      <c r="BB11" s="40">
        <v>52</v>
      </c>
      <c r="BC11" s="414"/>
      <c r="BD11" s="414"/>
    </row>
    <row r="12" spans="2:71" ht="15.75" x14ac:dyDescent="0.25">
      <c r="B12" s="41">
        <v>1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5" t="s">
        <v>112</v>
      </c>
      <c r="Q12" s="42" t="s">
        <v>112</v>
      </c>
      <c r="R12" s="42" t="s">
        <v>112</v>
      </c>
      <c r="S12" s="42"/>
      <c r="T12" s="47" t="s">
        <v>113</v>
      </c>
      <c r="U12" s="47" t="s">
        <v>113</v>
      </c>
      <c r="V12" s="44"/>
      <c r="W12" s="42"/>
      <c r="X12" s="42"/>
      <c r="Y12" s="42"/>
      <c r="Z12" s="43"/>
      <c r="AA12" s="45"/>
      <c r="AB12" s="45"/>
      <c r="AC12" s="46"/>
      <c r="AD12" s="46"/>
      <c r="AE12" s="46"/>
      <c r="AF12" s="45"/>
      <c r="AG12" s="45"/>
      <c r="AH12" s="45" t="s">
        <v>127</v>
      </c>
      <c r="AI12" s="45" t="s">
        <v>127</v>
      </c>
      <c r="AJ12" s="45" t="s">
        <v>127</v>
      </c>
      <c r="AK12" s="45" t="s">
        <v>127</v>
      </c>
      <c r="AL12" s="45" t="s">
        <v>127</v>
      </c>
      <c r="AM12" s="45" t="s">
        <v>127</v>
      </c>
      <c r="AN12" s="45"/>
      <c r="AO12" s="44" t="s">
        <v>112</v>
      </c>
      <c r="AP12" s="42" t="s">
        <v>112</v>
      </c>
      <c r="AQ12" s="42"/>
      <c r="AR12" s="45"/>
      <c r="AS12" s="45"/>
      <c r="AT12" s="47" t="s">
        <v>113</v>
      </c>
      <c r="AU12" s="47" t="s">
        <v>113</v>
      </c>
      <c r="AV12" s="47" t="s">
        <v>113</v>
      </c>
      <c r="AW12" s="47" t="s">
        <v>113</v>
      </c>
      <c r="AX12" s="47" t="s">
        <v>113</v>
      </c>
      <c r="AY12" s="47" t="s">
        <v>113</v>
      </c>
      <c r="AZ12" s="47" t="s">
        <v>113</v>
      </c>
      <c r="BA12" s="47" t="s">
        <v>113</v>
      </c>
      <c r="BB12" s="47" t="s">
        <v>113</v>
      </c>
      <c r="BC12" s="414"/>
      <c r="BD12" s="414"/>
    </row>
    <row r="13" spans="2:71" ht="15.75" x14ac:dyDescent="0.25">
      <c r="B13" s="41">
        <v>2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 t="s">
        <v>112</v>
      </c>
      <c r="Q13" s="42" t="s">
        <v>112</v>
      </c>
      <c r="R13" s="42" t="s">
        <v>112</v>
      </c>
      <c r="S13" s="45"/>
      <c r="T13" s="47" t="s">
        <v>113</v>
      </c>
      <c r="U13" s="47" t="s">
        <v>113</v>
      </c>
      <c r="V13" s="44"/>
      <c r="W13" s="42"/>
      <c r="X13" s="42"/>
      <c r="Y13" s="42"/>
      <c r="Z13" s="43"/>
      <c r="AA13" s="45"/>
      <c r="AB13" s="45"/>
      <c r="AC13" s="45" t="s">
        <v>127</v>
      </c>
      <c r="AD13" s="45" t="s">
        <v>127</v>
      </c>
      <c r="AE13" s="45" t="s">
        <v>127</v>
      </c>
      <c r="AF13" s="45" t="s">
        <v>127</v>
      </c>
      <c r="AG13" s="45" t="s">
        <v>127</v>
      </c>
      <c r="AH13" s="45"/>
      <c r="AI13" s="45" t="s">
        <v>127</v>
      </c>
      <c r="AJ13" s="45" t="s">
        <v>127</v>
      </c>
      <c r="AK13" s="45" t="s">
        <v>127</v>
      </c>
      <c r="AL13" s="45" t="s">
        <v>127</v>
      </c>
      <c r="AM13" s="45" t="s">
        <v>127</v>
      </c>
      <c r="AN13" s="48"/>
      <c r="AO13" s="42" t="s">
        <v>112</v>
      </c>
      <c r="AP13" s="42" t="s">
        <v>112</v>
      </c>
      <c r="AQ13" s="45"/>
      <c r="AR13" s="45"/>
      <c r="AS13" s="45"/>
      <c r="AT13" s="47" t="s">
        <v>113</v>
      </c>
      <c r="AU13" s="47" t="s">
        <v>113</v>
      </c>
      <c r="AV13" s="47" t="s">
        <v>113</v>
      </c>
      <c r="AW13" s="47" t="s">
        <v>113</v>
      </c>
      <c r="AX13" s="47" t="s">
        <v>113</v>
      </c>
      <c r="AY13" s="47" t="s">
        <v>113</v>
      </c>
      <c r="AZ13" s="47" t="s">
        <v>113</v>
      </c>
      <c r="BA13" s="47" t="s">
        <v>113</v>
      </c>
      <c r="BB13" s="47" t="s">
        <v>113</v>
      </c>
      <c r="BC13" s="414"/>
      <c r="BD13" s="414"/>
    </row>
    <row r="14" spans="2:71" ht="15.75" x14ac:dyDescent="0.25">
      <c r="B14" s="41">
        <v>3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 t="s">
        <v>112</v>
      </c>
      <c r="Q14" s="42" t="s">
        <v>112</v>
      </c>
      <c r="R14" s="42" t="s">
        <v>112</v>
      </c>
      <c r="S14" s="45"/>
      <c r="T14" s="47" t="s">
        <v>113</v>
      </c>
      <c r="U14" s="47" t="s">
        <v>113</v>
      </c>
      <c r="V14" s="44"/>
      <c r="W14" s="42"/>
      <c r="X14" s="42"/>
      <c r="Y14" s="42"/>
      <c r="Z14" s="43"/>
      <c r="AA14" s="45"/>
      <c r="AB14" s="45"/>
      <c r="AC14" s="45"/>
      <c r="AD14" s="45" t="s">
        <v>127</v>
      </c>
      <c r="AE14" s="45" t="s">
        <v>127</v>
      </c>
      <c r="AF14" s="45" t="s">
        <v>127</v>
      </c>
      <c r="AG14" s="45" t="s">
        <v>127</v>
      </c>
      <c r="AH14" s="45" t="s">
        <v>127</v>
      </c>
      <c r="AI14" s="45"/>
      <c r="AJ14" s="45" t="s">
        <v>127</v>
      </c>
      <c r="AK14" s="45" t="s">
        <v>127</v>
      </c>
      <c r="AL14" s="45" t="s">
        <v>127</v>
      </c>
      <c r="AM14" s="45" t="s">
        <v>127</v>
      </c>
      <c r="AN14" s="45"/>
      <c r="AO14" s="42" t="s">
        <v>112</v>
      </c>
      <c r="AP14" s="42" t="s">
        <v>112</v>
      </c>
      <c r="AQ14" s="42" t="s">
        <v>112</v>
      </c>
      <c r="AR14" s="45"/>
      <c r="AS14" s="45"/>
      <c r="AT14" s="47" t="s">
        <v>113</v>
      </c>
      <c r="AU14" s="47" t="s">
        <v>113</v>
      </c>
      <c r="AV14" s="47" t="s">
        <v>113</v>
      </c>
      <c r="AW14" s="47" t="s">
        <v>113</v>
      </c>
      <c r="AX14" s="47" t="s">
        <v>113</v>
      </c>
      <c r="AY14" s="47" t="s">
        <v>113</v>
      </c>
      <c r="AZ14" s="47" t="s">
        <v>113</v>
      </c>
      <c r="BA14" s="47" t="s">
        <v>113</v>
      </c>
      <c r="BB14" s="47" t="s">
        <v>113</v>
      </c>
      <c r="BC14" s="414"/>
      <c r="BD14" s="414"/>
      <c r="BE14" s="59"/>
      <c r="BF14" s="59"/>
    </row>
    <row r="15" spans="2:71" ht="15.75" x14ac:dyDescent="0.25">
      <c r="B15" s="41">
        <v>4</v>
      </c>
      <c r="C15" s="42"/>
      <c r="D15" s="42"/>
      <c r="E15" s="42"/>
      <c r="F15" s="45"/>
      <c r="G15" s="45"/>
      <c r="H15" s="45"/>
      <c r="I15" s="45" t="s">
        <v>127</v>
      </c>
      <c r="J15" s="45" t="s">
        <v>127</v>
      </c>
      <c r="K15" s="45" t="s">
        <v>127</v>
      </c>
      <c r="L15" s="45" t="s">
        <v>127</v>
      </c>
      <c r="M15" s="45" t="s">
        <v>127</v>
      </c>
      <c r="N15" s="45" t="s">
        <v>127</v>
      </c>
      <c r="O15" s="42"/>
      <c r="P15" s="42" t="s">
        <v>112</v>
      </c>
      <c r="Q15" s="42" t="s">
        <v>112</v>
      </c>
      <c r="R15" s="42" t="s">
        <v>112</v>
      </c>
      <c r="S15" s="43"/>
      <c r="T15" s="47" t="s">
        <v>113</v>
      </c>
      <c r="U15" s="47" t="s">
        <v>113</v>
      </c>
      <c r="V15" s="44"/>
      <c r="W15" s="45"/>
      <c r="X15" s="45"/>
      <c r="Y15" s="45" t="s">
        <v>127</v>
      </c>
      <c r="Z15" s="45" t="s">
        <v>127</v>
      </c>
      <c r="AA15" s="45" t="s">
        <v>127</v>
      </c>
      <c r="AB15" s="45" t="s">
        <v>127</v>
      </c>
      <c r="AC15" s="45" t="s">
        <v>127</v>
      </c>
      <c r="AD15" s="45" t="s">
        <v>127</v>
      </c>
      <c r="AE15" s="45" t="s">
        <v>127</v>
      </c>
      <c r="AF15" s="45"/>
      <c r="AG15" s="45" t="s">
        <v>112</v>
      </c>
      <c r="AH15" s="45" t="s">
        <v>112</v>
      </c>
      <c r="AI15" s="45" t="s">
        <v>112</v>
      </c>
      <c r="AJ15" s="45"/>
      <c r="AK15" s="45"/>
      <c r="AL15" s="45"/>
      <c r="AM15" s="45"/>
      <c r="AN15" s="42" t="s">
        <v>115</v>
      </c>
      <c r="AO15" s="42" t="s">
        <v>115</v>
      </c>
      <c r="AP15" s="42" t="s">
        <v>115</v>
      </c>
      <c r="AQ15" s="42" t="s">
        <v>115</v>
      </c>
      <c r="AR15" s="42" t="s">
        <v>115</v>
      </c>
      <c r="AS15" s="42" t="s">
        <v>115</v>
      </c>
      <c r="AT15" s="49"/>
      <c r="AU15" s="49"/>
      <c r="AV15" s="49"/>
      <c r="AW15" s="49"/>
      <c r="AX15" s="49"/>
      <c r="AY15" s="49"/>
      <c r="AZ15" s="49"/>
      <c r="BA15" s="49"/>
      <c r="BB15" s="67"/>
      <c r="BC15" s="414"/>
      <c r="BD15" s="414"/>
      <c r="BE15" s="59"/>
      <c r="BF15" s="59"/>
    </row>
    <row r="16" spans="2:71" ht="24" thickBot="1" x14ac:dyDescent="0.4"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1"/>
      <c r="BD16" s="51"/>
      <c r="BE16" s="59"/>
      <c r="BF16" s="59"/>
    </row>
    <row r="17" spans="2:58" ht="33" customHeight="1" thickBot="1" x14ac:dyDescent="0.4">
      <c r="B17" s="420"/>
      <c r="C17" s="421"/>
      <c r="D17" s="32"/>
      <c r="E17" s="422" t="s">
        <v>116</v>
      </c>
      <c r="F17" s="422"/>
      <c r="G17" s="422"/>
      <c r="H17" s="422"/>
      <c r="I17" s="422"/>
      <c r="J17" s="422"/>
      <c r="K17" s="422"/>
      <c r="L17" s="422"/>
      <c r="M17" s="422"/>
      <c r="N17" s="422"/>
      <c r="O17" s="422"/>
      <c r="P17" s="422"/>
      <c r="Q17" s="422"/>
      <c r="R17" s="32"/>
      <c r="S17" s="32"/>
      <c r="T17" s="32"/>
      <c r="U17" s="32"/>
      <c r="V17" s="32"/>
      <c r="W17" s="53"/>
      <c r="X17" s="420" t="s">
        <v>114</v>
      </c>
      <c r="Y17" s="421"/>
      <c r="Z17" s="54"/>
      <c r="AA17" s="423" t="s">
        <v>117</v>
      </c>
      <c r="AB17" s="423"/>
      <c r="AC17" s="423"/>
      <c r="AD17" s="423"/>
      <c r="AE17" s="423"/>
      <c r="AF17" s="423"/>
      <c r="AG17" s="423"/>
      <c r="AH17" s="423"/>
      <c r="AI17" s="423"/>
      <c r="AJ17" s="53"/>
      <c r="AK17" s="53"/>
      <c r="AL17" s="424" t="s">
        <v>115</v>
      </c>
      <c r="AM17" s="425"/>
      <c r="AN17" s="25"/>
      <c r="AO17" s="417" t="s">
        <v>118</v>
      </c>
      <c r="AP17" s="417"/>
      <c r="AQ17" s="417"/>
      <c r="AR17" s="417"/>
      <c r="AS17" s="417"/>
      <c r="AT17" s="417"/>
      <c r="AU17" s="417"/>
      <c r="AV17" s="417"/>
      <c r="AW17" s="417"/>
      <c r="AX17" s="417"/>
      <c r="AY17" s="417"/>
      <c r="AZ17" s="417"/>
      <c r="BA17" s="417"/>
      <c r="BB17" s="417"/>
      <c r="BC17" s="51"/>
      <c r="BD17" s="51"/>
      <c r="BE17" s="59"/>
      <c r="BF17" s="59"/>
    </row>
    <row r="18" spans="2:58" ht="24" thickBot="1" x14ac:dyDescent="0.4">
      <c r="B18" s="54"/>
      <c r="C18" s="54"/>
      <c r="D18" s="3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32"/>
      <c r="S18" s="32"/>
      <c r="T18" s="32"/>
      <c r="U18" s="32"/>
      <c r="V18" s="32"/>
      <c r="W18" s="53"/>
      <c r="X18" s="54"/>
      <c r="Y18" s="54"/>
      <c r="Z18" s="54"/>
      <c r="AA18" s="55"/>
      <c r="AB18" s="55"/>
      <c r="AC18" s="55"/>
      <c r="AD18" s="55"/>
      <c r="AE18" s="55"/>
      <c r="AF18" s="55"/>
      <c r="AG18" s="55"/>
      <c r="AH18" s="55"/>
      <c r="AI18" s="55"/>
      <c r="AJ18" s="53"/>
      <c r="AK18" s="53"/>
      <c r="AL18" s="56"/>
      <c r="AM18" s="56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51"/>
      <c r="BD18" s="51"/>
      <c r="BE18" s="59"/>
      <c r="BF18" s="59"/>
    </row>
    <row r="19" spans="2:58" ht="21" thickBot="1" x14ac:dyDescent="0.35">
      <c r="B19" s="420" t="s">
        <v>112</v>
      </c>
      <c r="C19" s="421"/>
      <c r="D19" s="32"/>
      <c r="E19" s="422" t="s">
        <v>119</v>
      </c>
      <c r="F19" s="422"/>
      <c r="G19" s="422"/>
      <c r="H19" s="422"/>
      <c r="I19" s="422"/>
      <c r="J19" s="422"/>
      <c r="K19" s="422"/>
      <c r="L19" s="422"/>
      <c r="M19" s="422"/>
      <c r="N19" s="422"/>
      <c r="O19" s="422"/>
      <c r="P19" s="422"/>
      <c r="Q19" s="422"/>
      <c r="R19" s="32"/>
      <c r="S19" s="32"/>
      <c r="T19" s="32"/>
      <c r="U19" s="32"/>
      <c r="V19" s="32"/>
      <c r="W19" s="53"/>
      <c r="X19" s="424" t="s">
        <v>113</v>
      </c>
      <c r="Y19" s="425"/>
      <c r="Z19" s="56"/>
      <c r="AA19" s="428" t="s">
        <v>120</v>
      </c>
      <c r="AB19" s="428"/>
      <c r="AC19" s="428"/>
      <c r="AD19" s="428"/>
      <c r="AE19" s="428"/>
      <c r="AF19" s="428"/>
      <c r="AG19" s="428"/>
      <c r="AH19" s="428"/>
      <c r="AI19" s="428"/>
      <c r="AJ19" s="53"/>
      <c r="AK19" s="53"/>
      <c r="AL19" s="429"/>
      <c r="AM19" s="429"/>
      <c r="AN19" s="25"/>
      <c r="AO19" s="415"/>
      <c r="AP19" s="415"/>
      <c r="AQ19" s="415"/>
      <c r="AR19" s="415"/>
      <c r="AS19" s="415"/>
      <c r="AT19" s="415"/>
      <c r="AU19" s="415"/>
      <c r="AV19" s="415"/>
      <c r="AW19" s="415"/>
      <c r="AX19" s="415"/>
      <c r="AY19" s="415"/>
      <c r="AZ19" s="415"/>
      <c r="BA19" s="415"/>
      <c r="BB19" s="415"/>
      <c r="BC19" s="31"/>
      <c r="BD19" s="31"/>
      <c r="BE19" s="59"/>
      <c r="BF19" s="59"/>
    </row>
    <row r="20" spans="2:58" ht="20.25" x14ac:dyDescent="0.3">
      <c r="B20" s="54"/>
      <c r="C20" s="54"/>
      <c r="D20" s="3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32"/>
      <c r="S20" s="32"/>
      <c r="T20" s="32"/>
      <c r="U20" s="32"/>
      <c r="V20" s="32"/>
      <c r="W20" s="53"/>
      <c r="X20" s="56"/>
      <c r="Y20" s="56"/>
      <c r="Z20" s="56"/>
      <c r="AA20" s="428"/>
      <c r="AB20" s="428"/>
      <c r="AC20" s="428"/>
      <c r="AD20" s="428"/>
      <c r="AE20" s="428"/>
      <c r="AF20" s="428"/>
      <c r="AG20" s="428"/>
      <c r="AH20" s="428"/>
      <c r="AI20" s="428"/>
      <c r="AJ20" s="53"/>
      <c r="AK20" s="53"/>
      <c r="AL20" s="56"/>
      <c r="AM20" s="56"/>
      <c r="AN20" s="25"/>
      <c r="AO20" s="415"/>
      <c r="AP20" s="415"/>
      <c r="AQ20" s="415"/>
      <c r="AR20" s="415"/>
      <c r="AS20" s="415"/>
      <c r="AT20" s="415"/>
      <c r="AU20" s="415"/>
      <c r="AV20" s="415"/>
      <c r="AW20" s="415"/>
      <c r="AX20" s="415"/>
      <c r="AY20" s="415"/>
      <c r="AZ20" s="415"/>
      <c r="BA20" s="415"/>
      <c r="BB20" s="415"/>
      <c r="BC20" s="31"/>
      <c r="BD20" s="31"/>
      <c r="BE20" s="59"/>
      <c r="BF20" s="59"/>
    </row>
    <row r="21" spans="2:58" ht="21" thickBot="1" x14ac:dyDescent="0.35">
      <c r="AO21" s="416"/>
      <c r="AP21" s="416"/>
      <c r="AQ21" s="416"/>
      <c r="AR21" s="416"/>
      <c r="AS21" s="416"/>
      <c r="AT21" s="416"/>
      <c r="AU21" s="416"/>
      <c r="AV21" s="416"/>
      <c r="AW21" s="416"/>
      <c r="AX21" s="416"/>
      <c r="AY21" s="416"/>
      <c r="AZ21" s="416"/>
      <c r="BA21" s="416"/>
      <c r="BB21" s="416"/>
      <c r="BC21" s="31"/>
      <c r="BD21" s="31"/>
      <c r="BE21" s="59"/>
      <c r="BF21" s="59"/>
    </row>
    <row r="22" spans="2:58" ht="16.5" thickBot="1" x14ac:dyDescent="0.3">
      <c r="B22" s="420" t="s">
        <v>127</v>
      </c>
      <c r="C22" s="421"/>
      <c r="D22" s="32"/>
      <c r="E22" s="430" t="s">
        <v>129</v>
      </c>
      <c r="F22" s="430"/>
      <c r="G22" s="430"/>
      <c r="H22" s="430"/>
      <c r="I22" s="430"/>
      <c r="J22" s="430"/>
      <c r="K22" s="430"/>
      <c r="L22" s="430"/>
      <c r="M22" s="430"/>
      <c r="N22" s="430"/>
      <c r="O22" s="430"/>
      <c r="P22" s="430"/>
      <c r="Q22" s="430"/>
      <c r="R22" s="23"/>
      <c r="S22" s="23"/>
      <c r="T22" s="23"/>
      <c r="U22" s="23"/>
      <c r="V22" s="23"/>
      <c r="W22" s="23"/>
      <c r="X22" s="420" t="s">
        <v>128</v>
      </c>
      <c r="Y22" s="421"/>
      <c r="Z22" s="23"/>
      <c r="AA22" s="431" t="s">
        <v>130</v>
      </c>
      <c r="AB22" s="431"/>
      <c r="AC22" s="431"/>
      <c r="AD22" s="431"/>
      <c r="AE22" s="431"/>
      <c r="AF22" s="431"/>
      <c r="AG22" s="431"/>
      <c r="AH22" s="431"/>
      <c r="AI22" s="431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32"/>
      <c r="BD22" s="32"/>
      <c r="BE22" s="59"/>
      <c r="BF22" s="59"/>
    </row>
    <row r="23" spans="2:58" ht="20.25" x14ac:dyDescent="0.3">
      <c r="X23" s="57"/>
      <c r="AA23" s="416"/>
      <c r="AB23" s="416"/>
      <c r="AC23" s="416"/>
      <c r="AD23" s="416"/>
      <c r="AE23" s="416"/>
      <c r="AF23" s="416"/>
      <c r="AG23" s="416"/>
      <c r="AH23" s="416"/>
      <c r="AI23" s="416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31"/>
      <c r="BD23" s="31"/>
      <c r="BE23" s="59"/>
      <c r="BF23" s="59"/>
    </row>
    <row r="24" spans="2:58" x14ac:dyDescent="0.2">
      <c r="D24" s="426" t="s">
        <v>131</v>
      </c>
      <c r="E24" s="427"/>
      <c r="F24" s="427"/>
      <c r="G24" s="427"/>
      <c r="H24" s="427"/>
      <c r="I24" s="427"/>
      <c r="J24" s="427"/>
      <c r="K24" s="427"/>
      <c r="L24" s="427"/>
      <c r="M24" s="427"/>
      <c r="N24" s="427"/>
      <c r="O24" s="427"/>
      <c r="P24" s="427"/>
      <c r="Q24" s="427"/>
      <c r="R24" s="427"/>
      <c r="S24" s="427"/>
      <c r="T24" s="427"/>
      <c r="U24" s="427"/>
      <c r="V24" s="427"/>
      <c r="W24" s="427"/>
      <c r="X24" s="427"/>
      <c r="Y24" s="427"/>
      <c r="Z24" s="427"/>
      <c r="AA24" s="427"/>
      <c r="AB24" s="427"/>
      <c r="AC24" s="427"/>
      <c r="AD24" s="427"/>
      <c r="AE24" s="427"/>
      <c r="AF24" s="427"/>
      <c r="AG24" s="427"/>
      <c r="AH24" s="427"/>
      <c r="AI24" s="427"/>
      <c r="AJ24" s="427"/>
      <c r="AK24" s="427"/>
      <c r="AL24" s="427"/>
      <c r="AM24" s="427"/>
      <c r="AN24" s="427"/>
      <c r="AO24" s="427"/>
      <c r="AP24" s="427"/>
      <c r="AQ24" s="427"/>
      <c r="AR24" s="427"/>
      <c r="AS24" s="427"/>
      <c r="AT24" s="427"/>
      <c r="AU24" s="427"/>
      <c r="AV24" s="427"/>
      <c r="AW24" s="427"/>
      <c r="AX24" s="427"/>
      <c r="AY24" s="427"/>
      <c r="AZ24" s="427"/>
      <c r="BA24" s="427"/>
      <c r="BB24" s="427"/>
      <c r="BC24" s="427"/>
      <c r="BD24" s="427"/>
      <c r="BE24" s="59"/>
      <c r="BF24" s="59"/>
    </row>
    <row r="25" spans="2:58" x14ac:dyDescent="0.2">
      <c r="D25" s="427"/>
      <c r="E25" s="427"/>
      <c r="F25" s="427"/>
      <c r="G25" s="427"/>
      <c r="H25" s="427"/>
      <c r="I25" s="427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7"/>
      <c r="AC25" s="427"/>
      <c r="AD25" s="427"/>
      <c r="AE25" s="427"/>
      <c r="AF25" s="427"/>
      <c r="AG25" s="427"/>
      <c r="AH25" s="427"/>
      <c r="AI25" s="427"/>
      <c r="AJ25" s="427"/>
      <c r="AK25" s="427"/>
      <c r="AL25" s="427"/>
      <c r="AM25" s="427"/>
      <c r="AN25" s="427"/>
      <c r="AO25" s="427"/>
      <c r="AP25" s="427"/>
      <c r="AQ25" s="427"/>
      <c r="AR25" s="427"/>
      <c r="AS25" s="427"/>
      <c r="AT25" s="427"/>
      <c r="AU25" s="427"/>
      <c r="AV25" s="427"/>
      <c r="AW25" s="427"/>
      <c r="AX25" s="427"/>
      <c r="AY25" s="427"/>
      <c r="AZ25" s="427"/>
      <c r="BA25" s="427"/>
      <c r="BB25" s="427"/>
      <c r="BC25" s="427"/>
      <c r="BD25" s="427"/>
      <c r="BE25" s="59"/>
      <c r="BF25" s="59"/>
    </row>
    <row r="26" spans="2:58" x14ac:dyDescent="0.2">
      <c r="D26" s="427"/>
      <c r="E26" s="427"/>
      <c r="F26" s="427"/>
      <c r="G26" s="427"/>
      <c r="H26" s="427"/>
      <c r="I26" s="427"/>
      <c r="J26" s="427"/>
      <c r="K26" s="427"/>
      <c r="L26" s="427"/>
      <c r="M26" s="427"/>
      <c r="N26" s="427"/>
      <c r="O26" s="427"/>
      <c r="P26" s="427"/>
      <c r="Q26" s="427"/>
      <c r="R26" s="427"/>
      <c r="S26" s="427"/>
      <c r="T26" s="427"/>
      <c r="U26" s="427"/>
      <c r="V26" s="427"/>
      <c r="W26" s="427"/>
      <c r="X26" s="427"/>
      <c r="Y26" s="427"/>
      <c r="Z26" s="427"/>
      <c r="AA26" s="427"/>
      <c r="AB26" s="427"/>
      <c r="AC26" s="427"/>
      <c r="AD26" s="427"/>
      <c r="AE26" s="427"/>
      <c r="AF26" s="427"/>
      <c r="AG26" s="427"/>
      <c r="AH26" s="427"/>
      <c r="AI26" s="427"/>
      <c r="AJ26" s="427"/>
      <c r="AK26" s="427"/>
      <c r="AL26" s="427"/>
      <c r="AM26" s="427"/>
      <c r="AN26" s="427"/>
      <c r="AO26" s="427"/>
      <c r="AP26" s="427"/>
      <c r="AQ26" s="427"/>
      <c r="AR26" s="427"/>
      <c r="AS26" s="427"/>
      <c r="AT26" s="427"/>
      <c r="AU26" s="427"/>
      <c r="AV26" s="427"/>
      <c r="AW26" s="427"/>
      <c r="AX26" s="427"/>
      <c r="AY26" s="427"/>
      <c r="AZ26" s="427"/>
      <c r="BA26" s="427"/>
      <c r="BB26" s="427"/>
      <c r="BC26" s="427"/>
      <c r="BD26" s="427"/>
      <c r="BE26" s="59"/>
      <c r="BF26" s="59"/>
    </row>
    <row r="27" spans="2:58" x14ac:dyDescent="0.2">
      <c r="D27" s="427"/>
      <c r="E27" s="427"/>
      <c r="F27" s="427"/>
      <c r="G27" s="427"/>
      <c r="H27" s="427"/>
      <c r="I27" s="427"/>
      <c r="J27" s="427"/>
      <c r="K27" s="427"/>
      <c r="L27" s="427"/>
      <c r="M27" s="427"/>
      <c r="N27" s="427"/>
      <c r="O27" s="427"/>
      <c r="P27" s="427"/>
      <c r="Q27" s="427"/>
      <c r="R27" s="427"/>
      <c r="S27" s="427"/>
      <c r="T27" s="427"/>
      <c r="U27" s="427"/>
      <c r="V27" s="427"/>
      <c r="W27" s="427"/>
      <c r="X27" s="427"/>
      <c r="Y27" s="427"/>
      <c r="Z27" s="427"/>
      <c r="AA27" s="427"/>
      <c r="AB27" s="427"/>
      <c r="AC27" s="427"/>
      <c r="AD27" s="427"/>
      <c r="AE27" s="427"/>
      <c r="AF27" s="427"/>
      <c r="AG27" s="427"/>
      <c r="AH27" s="427"/>
      <c r="AI27" s="427"/>
      <c r="AJ27" s="427"/>
      <c r="AK27" s="427"/>
      <c r="AL27" s="427"/>
      <c r="AM27" s="427"/>
      <c r="AN27" s="427"/>
      <c r="AO27" s="427"/>
      <c r="AP27" s="427"/>
      <c r="AQ27" s="427"/>
      <c r="AR27" s="427"/>
      <c r="AS27" s="427"/>
      <c r="AT27" s="427"/>
      <c r="AU27" s="427"/>
      <c r="AV27" s="427"/>
      <c r="AW27" s="427"/>
      <c r="AX27" s="427"/>
      <c r="AY27" s="427"/>
      <c r="AZ27" s="427"/>
      <c r="BA27" s="427"/>
      <c r="BB27" s="427"/>
      <c r="BC27" s="427"/>
      <c r="BD27" s="427"/>
      <c r="BE27" s="59"/>
      <c r="BF27" s="59"/>
    </row>
    <row r="28" spans="2:58" x14ac:dyDescent="0.2">
      <c r="B28" s="59"/>
      <c r="C28" s="59"/>
      <c r="D28" s="427"/>
      <c r="E28" s="427"/>
      <c r="F28" s="427"/>
      <c r="G28" s="427"/>
      <c r="H28" s="427"/>
      <c r="I28" s="427"/>
      <c r="J28" s="427"/>
      <c r="K28" s="427"/>
      <c r="L28" s="427"/>
      <c r="M28" s="427"/>
      <c r="N28" s="427"/>
      <c r="O28" s="427"/>
      <c r="P28" s="427"/>
      <c r="Q28" s="427"/>
      <c r="R28" s="427"/>
      <c r="S28" s="427"/>
      <c r="T28" s="427"/>
      <c r="U28" s="427"/>
      <c r="V28" s="427"/>
      <c r="W28" s="427"/>
      <c r="X28" s="427"/>
      <c r="Y28" s="427"/>
      <c r="Z28" s="427"/>
      <c r="AA28" s="427"/>
      <c r="AB28" s="427"/>
      <c r="AC28" s="427"/>
      <c r="AD28" s="427"/>
      <c r="AE28" s="427"/>
      <c r="AF28" s="427"/>
      <c r="AG28" s="427"/>
      <c r="AH28" s="427"/>
      <c r="AI28" s="427"/>
      <c r="AJ28" s="427"/>
      <c r="AK28" s="427"/>
      <c r="AL28" s="427"/>
      <c r="AM28" s="427"/>
      <c r="AN28" s="427"/>
      <c r="AO28" s="427"/>
      <c r="AP28" s="427"/>
      <c r="AQ28" s="427"/>
      <c r="AR28" s="427"/>
      <c r="AS28" s="427"/>
      <c r="AT28" s="427"/>
      <c r="AU28" s="427"/>
      <c r="AV28" s="427"/>
      <c r="AW28" s="427"/>
      <c r="AX28" s="427"/>
      <c r="AY28" s="427"/>
      <c r="AZ28" s="427"/>
      <c r="BA28" s="427"/>
      <c r="BB28" s="427"/>
      <c r="BC28" s="427"/>
      <c r="BD28" s="427"/>
      <c r="BE28" s="59"/>
      <c r="BF28" s="59"/>
    </row>
    <row r="29" spans="2:58" x14ac:dyDescent="0.2">
      <c r="B29" s="59"/>
      <c r="C29" s="59"/>
      <c r="D29" s="427"/>
      <c r="E29" s="427"/>
      <c r="F29" s="427"/>
      <c r="G29" s="427"/>
      <c r="H29" s="427"/>
      <c r="I29" s="427"/>
      <c r="J29" s="427"/>
      <c r="K29" s="427"/>
      <c r="L29" s="427"/>
      <c r="M29" s="427"/>
      <c r="N29" s="427"/>
      <c r="O29" s="427"/>
      <c r="P29" s="427"/>
      <c r="Q29" s="427"/>
      <c r="R29" s="427"/>
      <c r="S29" s="427"/>
      <c r="T29" s="427"/>
      <c r="U29" s="427"/>
      <c r="V29" s="427"/>
      <c r="W29" s="427"/>
      <c r="X29" s="427"/>
      <c r="Y29" s="427"/>
      <c r="Z29" s="427"/>
      <c r="AA29" s="427"/>
      <c r="AB29" s="427"/>
      <c r="AC29" s="427"/>
      <c r="AD29" s="427"/>
      <c r="AE29" s="427"/>
      <c r="AF29" s="427"/>
      <c r="AG29" s="427"/>
      <c r="AH29" s="427"/>
      <c r="AI29" s="427"/>
      <c r="AJ29" s="427"/>
      <c r="AK29" s="427"/>
      <c r="AL29" s="427"/>
      <c r="AM29" s="427"/>
      <c r="AN29" s="427"/>
      <c r="AO29" s="427"/>
      <c r="AP29" s="427"/>
      <c r="AQ29" s="427"/>
      <c r="AR29" s="427"/>
      <c r="AS29" s="427"/>
      <c r="AT29" s="427"/>
      <c r="AU29" s="427"/>
      <c r="AV29" s="427"/>
      <c r="AW29" s="427"/>
      <c r="AX29" s="427"/>
      <c r="AY29" s="427"/>
      <c r="AZ29" s="427"/>
      <c r="BA29" s="427"/>
      <c r="BB29" s="427"/>
      <c r="BC29" s="427"/>
      <c r="BD29" s="427"/>
      <c r="BE29" s="59"/>
      <c r="BF29" s="59"/>
    </row>
    <row r="30" spans="2:58" x14ac:dyDescent="0.2">
      <c r="B30" s="59"/>
      <c r="C30" s="59"/>
      <c r="D30" s="427"/>
      <c r="E30" s="427"/>
      <c r="F30" s="427"/>
      <c r="G30" s="427"/>
      <c r="H30" s="427"/>
      <c r="I30" s="427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7"/>
      <c r="AC30" s="427"/>
      <c r="AD30" s="427"/>
      <c r="AE30" s="427"/>
      <c r="AF30" s="427"/>
      <c r="AG30" s="427"/>
      <c r="AH30" s="427"/>
      <c r="AI30" s="427"/>
      <c r="AJ30" s="427"/>
      <c r="AK30" s="427"/>
      <c r="AL30" s="427"/>
      <c r="AM30" s="427"/>
      <c r="AN30" s="427"/>
      <c r="AO30" s="427"/>
      <c r="AP30" s="427"/>
      <c r="AQ30" s="427"/>
      <c r="AR30" s="427"/>
      <c r="AS30" s="427"/>
      <c r="AT30" s="427"/>
      <c r="AU30" s="427"/>
      <c r="AV30" s="427"/>
      <c r="AW30" s="427"/>
      <c r="AX30" s="427"/>
      <c r="AY30" s="427"/>
      <c r="AZ30" s="427"/>
      <c r="BA30" s="427"/>
      <c r="BB30" s="427"/>
      <c r="BC30" s="427"/>
      <c r="BD30" s="427"/>
      <c r="BE30" s="59"/>
      <c r="BF30" s="59"/>
    </row>
    <row r="31" spans="2:58" x14ac:dyDescent="0.2"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</row>
    <row r="32" spans="2:58" x14ac:dyDescent="0.2"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</row>
    <row r="33" spans="2:58" x14ac:dyDescent="0.2"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</row>
    <row r="34" spans="2:58" x14ac:dyDescent="0.2"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</row>
    <row r="35" spans="2:58" x14ac:dyDescent="0.2"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  <c r="BF35" s="59"/>
    </row>
    <row r="36" spans="2:58" x14ac:dyDescent="0.2"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</row>
    <row r="37" spans="2:58" x14ac:dyDescent="0.2"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</row>
    <row r="38" spans="2:58" x14ac:dyDescent="0.2"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</row>
    <row r="39" spans="2:58" x14ac:dyDescent="0.2"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59"/>
      <c r="BF39" s="59"/>
    </row>
    <row r="40" spans="2:58" x14ac:dyDescent="0.2"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  <c r="BE40" s="59"/>
      <c r="BF40" s="59"/>
    </row>
    <row r="41" spans="2:58" x14ac:dyDescent="0.2"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</row>
    <row r="42" spans="2:58" x14ac:dyDescent="0.2"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</row>
    <row r="43" spans="2:58" x14ac:dyDescent="0.2"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</row>
    <row r="44" spans="2:58" x14ac:dyDescent="0.2"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</row>
    <row r="45" spans="2:58" x14ac:dyDescent="0.2"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</row>
    <row r="46" spans="2:58" x14ac:dyDescent="0.2"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</row>
    <row r="47" spans="2:58" x14ac:dyDescent="0.2"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</row>
    <row r="48" spans="2:58" x14ac:dyDescent="0.2"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</row>
    <row r="49" spans="2:58" x14ac:dyDescent="0.2"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</row>
    <row r="50" spans="2:58" x14ac:dyDescent="0.2"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</row>
    <row r="51" spans="2:58" x14ac:dyDescent="0.2"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</row>
    <row r="52" spans="2:58" x14ac:dyDescent="0.2"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</row>
    <row r="53" spans="2:58" x14ac:dyDescent="0.2"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</row>
    <row r="54" spans="2:58" x14ac:dyDescent="0.2"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</row>
    <row r="55" spans="2:58" x14ac:dyDescent="0.2"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</row>
    <row r="56" spans="2:58" x14ac:dyDescent="0.2"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</row>
    <row r="57" spans="2:58" x14ac:dyDescent="0.2"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  <c r="BF57" s="59"/>
    </row>
    <row r="58" spans="2:58" x14ac:dyDescent="0.2"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  <c r="BB58" s="59"/>
      <c r="BC58" s="59"/>
      <c r="BD58" s="59"/>
      <c r="BE58" s="59"/>
      <c r="BF58" s="59"/>
    </row>
    <row r="59" spans="2:58" x14ac:dyDescent="0.2">
      <c r="BC59" s="59"/>
      <c r="BD59" s="59"/>
      <c r="BE59" s="59"/>
      <c r="BF59" s="59"/>
    </row>
    <row r="60" spans="2:58" x14ac:dyDescent="0.2">
      <c r="BC60" s="59"/>
      <c r="BD60" s="59"/>
      <c r="BE60" s="59"/>
      <c r="BF60" s="59"/>
    </row>
    <row r="61" spans="2:58" x14ac:dyDescent="0.2">
      <c r="BC61" s="59"/>
      <c r="BD61" s="59"/>
      <c r="BE61" s="59"/>
      <c r="BF61" s="59"/>
    </row>
    <row r="62" spans="2:58" x14ac:dyDescent="0.2">
      <c r="BC62" s="59"/>
      <c r="BD62" s="59"/>
      <c r="BE62" s="59"/>
      <c r="BF62" s="59"/>
    </row>
    <row r="63" spans="2:58" x14ac:dyDescent="0.2">
      <c r="BC63" s="59"/>
      <c r="BD63" s="59"/>
      <c r="BE63" s="59"/>
      <c r="BF63" s="59"/>
    </row>
  </sheetData>
  <sheetProtection selectLockedCells="1" selectUnlockedCells="1"/>
  <mergeCells count="40">
    <mergeCell ref="D24:BD30"/>
    <mergeCell ref="B19:C19"/>
    <mergeCell ref="E19:Q19"/>
    <mergeCell ref="X19:Y19"/>
    <mergeCell ref="AA19:AI20"/>
    <mergeCell ref="AL19:AM19"/>
    <mergeCell ref="B22:C22"/>
    <mergeCell ref="E22:Q22"/>
    <mergeCell ref="X22:Y22"/>
    <mergeCell ref="AA22:AI23"/>
    <mergeCell ref="B17:C17"/>
    <mergeCell ref="E17:Q17"/>
    <mergeCell ref="X17:Y17"/>
    <mergeCell ref="AA17:AI17"/>
    <mergeCell ref="AL17:AM17"/>
    <mergeCell ref="BC9:BD10"/>
    <mergeCell ref="BC11:BD11"/>
    <mergeCell ref="AO19:BB21"/>
    <mergeCell ref="BC12:BD12"/>
    <mergeCell ref="BC13:BD13"/>
    <mergeCell ref="BC14:BD14"/>
    <mergeCell ref="BC15:BD15"/>
    <mergeCell ref="AO17:BB17"/>
    <mergeCell ref="AL9:AO9"/>
    <mergeCell ref="AP9:AT9"/>
    <mergeCell ref="AU9:AX9"/>
    <mergeCell ref="AY9:BB9"/>
    <mergeCell ref="B2:BB2"/>
    <mergeCell ref="B3:BB3"/>
    <mergeCell ref="B4:BB4"/>
    <mergeCell ref="B6:BB6"/>
    <mergeCell ref="B9:B11"/>
    <mergeCell ref="C9:G9"/>
    <mergeCell ref="H9:K9"/>
    <mergeCell ref="L9:O9"/>
    <mergeCell ref="P9:T9"/>
    <mergeCell ref="U9:X9"/>
    <mergeCell ref="Y9:AB9"/>
    <mergeCell ref="AC9:AG9"/>
    <mergeCell ref="AH9:AK9"/>
  </mergeCells>
  <printOptions horizontalCentered="1" verticalCentered="1"/>
  <pageMargins left="0.59027777777777779" right="0" top="0" bottom="0" header="0.51180555555555551" footer="0.51180555555555551"/>
  <pageSetup paperSize="9" scale="73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"/>
  <sheetViews>
    <sheetView view="pageBreakPreview" zoomScaleSheetLayoutView="100" workbookViewId="0">
      <selection activeCell="H10" sqref="H10"/>
    </sheetView>
  </sheetViews>
  <sheetFormatPr defaultColWidth="11.5703125" defaultRowHeight="96" customHeight="1" x14ac:dyDescent="0.2"/>
  <cols>
    <col min="1" max="1" width="8" customWidth="1"/>
    <col min="2" max="2" width="26.42578125" customWidth="1"/>
    <col min="3" max="4" width="6.42578125" customWidth="1"/>
    <col min="5" max="5" width="5.7109375" customWidth="1"/>
    <col min="6" max="6" width="5.85546875" customWidth="1"/>
    <col min="7" max="7" width="5.42578125" customWidth="1"/>
    <col min="8" max="9" width="4.7109375" customWidth="1"/>
    <col min="10" max="13" width="6.7109375" customWidth="1"/>
    <col min="14" max="14" width="9.28515625" customWidth="1"/>
    <col min="15" max="15" width="10.42578125" customWidth="1"/>
  </cols>
  <sheetData>
    <row r="1" spans="1:14" ht="16.5" customHeight="1" x14ac:dyDescent="0.2">
      <c r="A1" s="3" t="s">
        <v>0</v>
      </c>
      <c r="C1" s="1"/>
      <c r="K1" s="2"/>
    </row>
    <row r="2" spans="1:14" ht="27.75" customHeight="1" x14ac:dyDescent="0.2">
      <c r="A2" s="436" t="s">
        <v>1</v>
      </c>
      <c r="B2" s="437" t="s">
        <v>133</v>
      </c>
      <c r="C2" s="437" t="s">
        <v>132</v>
      </c>
      <c r="D2" s="437"/>
      <c r="E2" s="437"/>
      <c r="F2" s="438" t="s">
        <v>2</v>
      </c>
      <c r="G2" s="438"/>
      <c r="H2" s="438"/>
      <c r="I2" s="438"/>
      <c r="J2" s="437" t="s">
        <v>3</v>
      </c>
      <c r="K2" s="437"/>
      <c r="L2" s="437" t="s">
        <v>4</v>
      </c>
      <c r="M2" s="437"/>
      <c r="N2" s="436" t="s">
        <v>5</v>
      </c>
    </row>
    <row r="3" spans="1:14" ht="54.75" customHeight="1" x14ac:dyDescent="0.2">
      <c r="A3" s="436"/>
      <c r="B3" s="437"/>
      <c r="C3" s="437"/>
      <c r="D3" s="437"/>
      <c r="E3" s="437"/>
      <c r="F3" s="439" t="s">
        <v>6</v>
      </c>
      <c r="G3" s="439"/>
      <c r="H3" s="439" t="s">
        <v>7</v>
      </c>
      <c r="I3" s="439"/>
      <c r="J3" s="437"/>
      <c r="K3" s="437"/>
      <c r="L3" s="437"/>
      <c r="M3" s="437"/>
      <c r="N3" s="436"/>
    </row>
    <row r="4" spans="1:14" ht="14.1" customHeight="1" x14ac:dyDescent="0.2">
      <c r="A4" s="4" t="s">
        <v>8</v>
      </c>
      <c r="B4" s="4">
        <v>35</v>
      </c>
      <c r="C4" s="435">
        <v>0</v>
      </c>
      <c r="D4" s="435"/>
      <c r="E4" s="435"/>
      <c r="F4" s="432">
        <v>6</v>
      </c>
      <c r="G4" s="432"/>
      <c r="H4" s="432">
        <v>0</v>
      </c>
      <c r="I4" s="432"/>
      <c r="J4" s="432">
        <v>0</v>
      </c>
      <c r="K4" s="432"/>
      <c r="L4" s="432">
        <v>11</v>
      </c>
      <c r="M4" s="432"/>
      <c r="N4" s="5">
        <f>B4+C4+F4+H4+J4+L4</f>
        <v>52</v>
      </c>
    </row>
    <row r="5" spans="1:14" ht="14.1" customHeight="1" x14ac:dyDescent="0.2">
      <c r="A5" s="4" t="s">
        <v>9</v>
      </c>
      <c r="B5" s="4">
        <v>31</v>
      </c>
      <c r="C5" s="435">
        <v>0</v>
      </c>
      <c r="D5" s="435"/>
      <c r="E5" s="435"/>
      <c r="F5" s="432">
        <v>10</v>
      </c>
      <c r="G5" s="432"/>
      <c r="H5" s="432">
        <v>0</v>
      </c>
      <c r="I5" s="432"/>
      <c r="J5" s="432">
        <v>0</v>
      </c>
      <c r="K5" s="432"/>
      <c r="L5" s="432">
        <v>11</v>
      </c>
      <c r="M5" s="432"/>
      <c r="N5" s="5">
        <f>B5+C5+F5+H5+J5+L5</f>
        <v>52</v>
      </c>
    </row>
    <row r="6" spans="1:14" ht="14.1" customHeight="1" x14ac:dyDescent="0.2">
      <c r="A6" s="4" t="s">
        <v>10</v>
      </c>
      <c r="B6" s="4">
        <v>32</v>
      </c>
      <c r="C6" s="435">
        <v>0</v>
      </c>
      <c r="D6" s="435"/>
      <c r="E6" s="435"/>
      <c r="F6" s="432">
        <v>9</v>
      </c>
      <c r="G6" s="432"/>
      <c r="H6" s="432">
        <v>0</v>
      </c>
      <c r="I6" s="432"/>
      <c r="J6" s="432">
        <v>0</v>
      </c>
      <c r="K6" s="432"/>
      <c r="L6" s="432">
        <v>11</v>
      </c>
      <c r="M6" s="432"/>
      <c r="N6" s="5">
        <f>B6+C6+F6+H6+J6+L6</f>
        <v>52</v>
      </c>
    </row>
    <row r="7" spans="1:14" ht="14.1" customHeight="1" x14ac:dyDescent="0.2">
      <c r="A7" s="4" t="s">
        <v>11</v>
      </c>
      <c r="B7" s="4">
        <v>22</v>
      </c>
      <c r="C7" s="435">
        <v>0</v>
      </c>
      <c r="D7" s="435"/>
      <c r="E7" s="435"/>
      <c r="F7" s="432">
        <v>13</v>
      </c>
      <c r="G7" s="432"/>
      <c r="H7" s="432">
        <v>0</v>
      </c>
      <c r="I7" s="432"/>
      <c r="J7" s="432">
        <v>6</v>
      </c>
      <c r="K7" s="432"/>
      <c r="L7" s="432">
        <v>2</v>
      </c>
      <c r="M7" s="432"/>
      <c r="N7" s="5">
        <f>B7+C7+F7+H7+J7+L7</f>
        <v>43</v>
      </c>
    </row>
    <row r="8" spans="1:14" ht="14.1" customHeight="1" x14ac:dyDescent="0.2">
      <c r="A8" s="5" t="s">
        <v>5</v>
      </c>
      <c r="B8" s="5">
        <f>SUM(B4:B7)</f>
        <v>120</v>
      </c>
      <c r="C8" s="434">
        <f>SUM(C4:C7)</f>
        <v>0</v>
      </c>
      <c r="D8" s="434"/>
      <c r="E8" s="434"/>
      <c r="F8" s="433">
        <f>SUM(F4:G7)</f>
        <v>38</v>
      </c>
      <c r="G8" s="433"/>
      <c r="H8" s="433">
        <f>SUM(H4:I7)</f>
        <v>0</v>
      </c>
      <c r="I8" s="433"/>
      <c r="J8" s="433">
        <f>SUM(J4:K7)</f>
        <v>6</v>
      </c>
      <c r="K8" s="433"/>
      <c r="L8" s="433">
        <f>SUM(L4:M7)</f>
        <v>35</v>
      </c>
      <c r="M8" s="433"/>
      <c r="N8" s="5">
        <f>SUM(N4:N7)</f>
        <v>199</v>
      </c>
    </row>
    <row r="9" spans="1:14" ht="9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</sheetData>
  <sheetProtection selectLockedCells="1" selectUnlockedCells="1"/>
  <mergeCells count="34">
    <mergeCell ref="N2:N3"/>
    <mergeCell ref="A2:A3"/>
    <mergeCell ref="B2:B3"/>
    <mergeCell ref="C2:E3"/>
    <mergeCell ref="F2:I2"/>
    <mergeCell ref="F3:G3"/>
    <mergeCell ref="H3:I3"/>
    <mergeCell ref="J2:K3"/>
    <mergeCell ref="L2:M3"/>
    <mergeCell ref="C8:E8"/>
    <mergeCell ref="J4:K4"/>
    <mergeCell ref="L4:M4"/>
    <mergeCell ref="C6:E6"/>
    <mergeCell ref="F6:G6"/>
    <mergeCell ref="H6:I6"/>
    <mergeCell ref="C4:E4"/>
    <mergeCell ref="F4:G4"/>
    <mergeCell ref="H4:I4"/>
    <mergeCell ref="L5:M5"/>
    <mergeCell ref="C7:E7"/>
    <mergeCell ref="F7:G7"/>
    <mergeCell ref="C5:E5"/>
    <mergeCell ref="F5:G5"/>
    <mergeCell ref="H5:I5"/>
    <mergeCell ref="H7:I7"/>
    <mergeCell ref="J5:K5"/>
    <mergeCell ref="J8:K8"/>
    <mergeCell ref="L8:M8"/>
    <mergeCell ref="J6:K6"/>
    <mergeCell ref="F8:G8"/>
    <mergeCell ref="H8:I8"/>
    <mergeCell ref="L6:M6"/>
    <mergeCell ref="J7:K7"/>
    <mergeCell ref="L7:M7"/>
  </mergeCells>
  <phoneticPr fontId="0" type="noConversion"/>
  <pageMargins left="0.74027777777777781" right="0.1701388888888889" top="0.77986111111111112" bottom="0.34027777777777779" header="0.51180555555555551" footer="0.51180555555555551"/>
  <pageSetup paperSize="9" scale="89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N59"/>
  <sheetViews>
    <sheetView tabSelected="1" zoomScale="90" zoomScaleNormal="90" zoomScaleSheetLayoutView="100" workbookViewId="0">
      <selection activeCell="B1" sqref="B1:B3"/>
    </sheetView>
  </sheetViews>
  <sheetFormatPr defaultColWidth="11.5703125" defaultRowHeight="15.75" customHeight="1" x14ac:dyDescent="0.2"/>
  <cols>
    <col min="1" max="1" width="11.85546875" style="68" customWidth="1"/>
    <col min="2" max="2" width="46.42578125" style="68" customWidth="1"/>
    <col min="3" max="3" width="6.7109375" style="68" customWidth="1"/>
    <col min="4" max="4" width="5.85546875" style="68" customWidth="1"/>
    <col min="5" max="5" width="7" style="68" customWidth="1"/>
    <col min="6" max="6" width="10.42578125" style="68" customWidth="1"/>
    <col min="7" max="10" width="7.7109375" style="68" customWidth="1"/>
    <col min="11" max="12" width="5.7109375" style="68" customWidth="1"/>
    <col min="13" max="13" width="6" style="68" customWidth="1"/>
    <col min="14" max="17" width="10.42578125" style="68" customWidth="1"/>
    <col min="18" max="16384" width="11.5703125" style="68"/>
  </cols>
  <sheetData>
    <row r="1" spans="1:118" ht="42" customHeight="1" x14ac:dyDescent="0.2">
      <c r="A1" s="454" t="s">
        <v>12</v>
      </c>
      <c r="B1" s="456" t="s">
        <v>13</v>
      </c>
      <c r="C1" s="457" t="s">
        <v>134</v>
      </c>
      <c r="D1" s="457"/>
      <c r="E1" s="458" t="s">
        <v>14</v>
      </c>
      <c r="F1" s="440" t="s">
        <v>135</v>
      </c>
      <c r="G1" s="442" t="s">
        <v>19</v>
      </c>
      <c r="H1" s="444" t="s">
        <v>15</v>
      </c>
      <c r="I1" s="444"/>
      <c r="J1" s="444"/>
      <c r="K1" s="444"/>
      <c r="L1" s="472" t="s">
        <v>16</v>
      </c>
      <c r="M1" s="472"/>
      <c r="N1" s="444" t="s">
        <v>17</v>
      </c>
      <c r="O1" s="444"/>
      <c r="P1" s="444"/>
      <c r="Q1" s="444"/>
    </row>
    <row r="2" spans="1:118" ht="12.75" customHeight="1" thickBot="1" x14ac:dyDescent="0.25">
      <c r="A2" s="454"/>
      <c r="B2" s="456"/>
      <c r="C2" s="459" t="s">
        <v>18</v>
      </c>
      <c r="D2" s="458" t="s">
        <v>121</v>
      </c>
      <c r="E2" s="458"/>
      <c r="F2" s="441"/>
      <c r="G2" s="443"/>
      <c r="H2" s="459" t="s">
        <v>20</v>
      </c>
      <c r="I2" s="471" t="s">
        <v>21</v>
      </c>
      <c r="J2" s="471"/>
      <c r="K2" s="471"/>
      <c r="L2" s="469" t="s">
        <v>22</v>
      </c>
      <c r="M2" s="460" t="s">
        <v>23</v>
      </c>
      <c r="N2" s="172" t="s">
        <v>24</v>
      </c>
      <c r="O2" s="10" t="s">
        <v>25</v>
      </c>
      <c r="P2" s="172" t="s">
        <v>26</v>
      </c>
      <c r="Q2" s="10" t="s">
        <v>27</v>
      </c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</row>
    <row r="3" spans="1:118" s="69" customFormat="1" ht="103.5" customHeight="1" thickBot="1" x14ac:dyDescent="0.25">
      <c r="A3" s="455"/>
      <c r="B3" s="435"/>
      <c r="C3" s="442"/>
      <c r="D3" s="440"/>
      <c r="E3" s="440"/>
      <c r="F3" s="441"/>
      <c r="G3" s="443"/>
      <c r="H3" s="442"/>
      <c r="I3" s="97" t="s">
        <v>63</v>
      </c>
      <c r="J3" s="98" t="s">
        <v>64</v>
      </c>
      <c r="K3" s="171" t="s">
        <v>28</v>
      </c>
      <c r="L3" s="470"/>
      <c r="M3" s="461"/>
      <c r="N3" s="99"/>
      <c r="O3" s="99"/>
      <c r="P3" s="99"/>
      <c r="Q3" s="99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4"/>
      <c r="CJ3" s="64"/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4"/>
      <c r="CV3" s="64"/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4"/>
      <c r="DH3" s="64"/>
      <c r="DI3" s="64"/>
      <c r="DJ3" s="64"/>
      <c r="DK3" s="64"/>
      <c r="DL3" s="64"/>
      <c r="DM3" s="64"/>
      <c r="DN3" s="64"/>
    </row>
    <row r="4" spans="1:118" ht="12.75" customHeight="1" thickBot="1" x14ac:dyDescent="0.25">
      <c r="A4" s="100">
        <v>1</v>
      </c>
      <c r="B4" s="101">
        <v>2</v>
      </c>
      <c r="C4" s="101">
        <v>3</v>
      </c>
      <c r="D4" s="101">
        <v>4</v>
      </c>
      <c r="E4" s="101">
        <v>5</v>
      </c>
      <c r="F4" s="101">
        <v>6</v>
      </c>
      <c r="G4" s="101">
        <v>7</v>
      </c>
      <c r="H4" s="101">
        <v>8</v>
      </c>
      <c r="I4" s="101">
        <v>9</v>
      </c>
      <c r="J4" s="101">
        <v>10</v>
      </c>
      <c r="K4" s="101">
        <v>11</v>
      </c>
      <c r="L4" s="101">
        <v>12</v>
      </c>
      <c r="M4" s="101">
        <v>13</v>
      </c>
      <c r="N4" s="102">
        <v>14</v>
      </c>
      <c r="O4" s="101">
        <v>15</v>
      </c>
      <c r="P4" s="101">
        <v>16</v>
      </c>
      <c r="Q4" s="103">
        <v>17</v>
      </c>
    </row>
    <row r="5" spans="1:118" ht="30" customHeight="1" thickBot="1" x14ac:dyDescent="0.25">
      <c r="A5" s="341" t="s">
        <v>180</v>
      </c>
      <c r="B5" s="342" t="s">
        <v>181</v>
      </c>
      <c r="C5" s="343">
        <v>0</v>
      </c>
      <c r="D5" s="344">
        <v>5</v>
      </c>
      <c r="E5" s="345">
        <v>6</v>
      </c>
      <c r="F5" s="346">
        <f t="shared" ref="F5:Q5" si="0">F6+F7+F8+F9+F10+F11</f>
        <v>460</v>
      </c>
      <c r="G5" s="372">
        <f t="shared" si="0"/>
        <v>390</v>
      </c>
      <c r="H5" s="347">
        <f t="shared" si="0"/>
        <v>70</v>
      </c>
      <c r="I5" s="347">
        <f t="shared" si="0"/>
        <v>44</v>
      </c>
      <c r="J5" s="347">
        <f t="shared" si="0"/>
        <v>26</v>
      </c>
      <c r="K5" s="348">
        <f t="shared" si="0"/>
        <v>0</v>
      </c>
      <c r="L5" s="349">
        <f t="shared" si="0"/>
        <v>0</v>
      </c>
      <c r="M5" s="349">
        <f t="shared" si="0"/>
        <v>0</v>
      </c>
      <c r="N5" s="346">
        <f t="shared" si="0"/>
        <v>36</v>
      </c>
      <c r="O5" s="347">
        <f t="shared" si="0"/>
        <v>34</v>
      </c>
      <c r="P5" s="347">
        <f t="shared" si="0"/>
        <v>0</v>
      </c>
      <c r="Q5" s="348">
        <f t="shared" si="0"/>
        <v>0</v>
      </c>
    </row>
    <row r="6" spans="1:118" s="64" customFormat="1" ht="19.5" customHeight="1" x14ac:dyDescent="0.2">
      <c r="A6" s="11" t="s">
        <v>182</v>
      </c>
      <c r="B6" s="133" t="s">
        <v>183</v>
      </c>
      <c r="C6" s="12"/>
      <c r="D6" s="297">
        <v>1</v>
      </c>
      <c r="E6" s="320">
        <v>1</v>
      </c>
      <c r="F6" s="106">
        <v>36</v>
      </c>
      <c r="G6" s="373">
        <f>F6-H6</f>
        <v>24</v>
      </c>
      <c r="H6" s="135">
        <f>N6+O6+P6+Q6</f>
        <v>12</v>
      </c>
      <c r="I6" s="12">
        <f t="shared" ref="I6:I21" si="1">H6-J6</f>
        <v>10</v>
      </c>
      <c r="J6" s="12">
        <v>2</v>
      </c>
      <c r="K6" s="121"/>
      <c r="L6" s="106"/>
      <c r="M6" s="121"/>
      <c r="N6" s="122">
        <v>12</v>
      </c>
      <c r="O6" s="134"/>
      <c r="P6" s="129"/>
      <c r="Q6" s="136"/>
    </row>
    <row r="7" spans="1:118" s="64" customFormat="1" ht="35.25" customHeight="1" x14ac:dyDescent="0.2">
      <c r="A7" s="11" t="s">
        <v>184</v>
      </c>
      <c r="B7" s="179" t="s">
        <v>185</v>
      </c>
      <c r="C7" s="12"/>
      <c r="D7" s="297">
        <v>1</v>
      </c>
      <c r="E7" s="321">
        <v>1</v>
      </c>
      <c r="F7" s="86">
        <v>126</v>
      </c>
      <c r="G7" s="374">
        <f>F7-H7</f>
        <v>110</v>
      </c>
      <c r="H7" s="135">
        <f t="shared" ref="H7:H21" si="2">N7+O7+P7+Q7</f>
        <v>16</v>
      </c>
      <c r="I7" s="12">
        <f t="shared" si="1"/>
        <v>2</v>
      </c>
      <c r="J7" s="7">
        <v>14</v>
      </c>
      <c r="K7" s="87"/>
      <c r="L7" s="86"/>
      <c r="M7" s="87"/>
      <c r="N7" s="15">
        <v>16</v>
      </c>
      <c r="O7" s="17"/>
      <c r="P7" s="61"/>
      <c r="Q7" s="105"/>
    </row>
    <row r="8" spans="1:118" s="64" customFormat="1" ht="23.25" customHeight="1" x14ac:dyDescent="0.2">
      <c r="A8" s="11" t="s">
        <v>186</v>
      </c>
      <c r="B8" s="133" t="s">
        <v>163</v>
      </c>
      <c r="C8" s="16"/>
      <c r="D8" s="301">
        <v>2</v>
      </c>
      <c r="E8" s="324">
        <v>1</v>
      </c>
      <c r="F8" s="86">
        <v>68</v>
      </c>
      <c r="G8" s="374">
        <f t="shared" ref="G8:G11" si="3">F8-H8</f>
        <v>52</v>
      </c>
      <c r="H8" s="135">
        <f t="shared" si="2"/>
        <v>16</v>
      </c>
      <c r="I8" s="12">
        <f t="shared" si="1"/>
        <v>12</v>
      </c>
      <c r="J8" s="7">
        <v>4</v>
      </c>
      <c r="K8" s="87"/>
      <c r="L8" s="86"/>
      <c r="M8" s="87"/>
      <c r="N8" s="15"/>
      <c r="O8" s="7">
        <v>16</v>
      </c>
      <c r="P8" s="12"/>
      <c r="Q8" s="87"/>
    </row>
    <row r="9" spans="1:118" s="64" customFormat="1" ht="20.25" customHeight="1" x14ac:dyDescent="0.2">
      <c r="A9" s="11" t="s">
        <v>187</v>
      </c>
      <c r="B9" s="133" t="s">
        <v>29</v>
      </c>
      <c r="C9" s="61"/>
      <c r="D9" s="300">
        <v>1</v>
      </c>
      <c r="E9" s="322">
        <v>1</v>
      </c>
      <c r="F9" s="86">
        <v>158</v>
      </c>
      <c r="G9" s="374">
        <f t="shared" si="3"/>
        <v>154</v>
      </c>
      <c r="H9" s="135">
        <f t="shared" si="2"/>
        <v>4</v>
      </c>
      <c r="I9" s="12">
        <f t="shared" si="1"/>
        <v>2</v>
      </c>
      <c r="J9" s="7">
        <v>2</v>
      </c>
      <c r="K9" s="87"/>
      <c r="L9" s="86"/>
      <c r="M9" s="87"/>
      <c r="N9" s="96">
        <v>4</v>
      </c>
      <c r="O9" s="108"/>
      <c r="P9" s="7"/>
      <c r="Q9" s="87"/>
    </row>
    <row r="10" spans="1:118" s="64" customFormat="1" ht="20.25" customHeight="1" x14ac:dyDescent="0.2">
      <c r="A10" s="11" t="s">
        <v>188</v>
      </c>
      <c r="B10" s="133" t="s">
        <v>157</v>
      </c>
      <c r="C10" s="71"/>
      <c r="D10" s="298">
        <v>1</v>
      </c>
      <c r="E10" s="323">
        <v>1</v>
      </c>
      <c r="F10" s="88">
        <v>36</v>
      </c>
      <c r="G10" s="374">
        <f t="shared" si="3"/>
        <v>32</v>
      </c>
      <c r="H10" s="135">
        <f t="shared" si="2"/>
        <v>4</v>
      </c>
      <c r="I10" s="12">
        <f t="shared" si="1"/>
        <v>2</v>
      </c>
      <c r="J10" s="16">
        <v>2</v>
      </c>
      <c r="K10" s="89"/>
      <c r="L10" s="88"/>
      <c r="M10" s="89"/>
      <c r="N10" s="95">
        <v>4</v>
      </c>
      <c r="O10" s="109"/>
      <c r="P10" s="16"/>
      <c r="Q10" s="89"/>
    </row>
    <row r="11" spans="1:118" s="64" customFormat="1" ht="20.25" customHeight="1" thickBot="1" x14ac:dyDescent="0.25">
      <c r="A11" s="11" t="s">
        <v>189</v>
      </c>
      <c r="B11" s="133" t="s">
        <v>190</v>
      </c>
      <c r="C11" s="71"/>
      <c r="D11" s="302">
        <v>2</v>
      </c>
      <c r="E11" s="325">
        <v>1</v>
      </c>
      <c r="F11" s="88">
        <v>36</v>
      </c>
      <c r="G11" s="374">
        <f t="shared" si="3"/>
        <v>18</v>
      </c>
      <c r="H11" s="135">
        <f t="shared" si="2"/>
        <v>18</v>
      </c>
      <c r="I11" s="12">
        <f t="shared" si="1"/>
        <v>16</v>
      </c>
      <c r="J11" s="16">
        <v>2</v>
      </c>
      <c r="K11" s="89"/>
      <c r="L11" s="88"/>
      <c r="M11" s="89"/>
      <c r="N11" s="95"/>
      <c r="O11" s="109">
        <v>18</v>
      </c>
      <c r="P11" s="16"/>
      <c r="Q11" s="89"/>
    </row>
    <row r="12" spans="1:118" s="64" customFormat="1" ht="23.85" customHeight="1" thickBot="1" x14ac:dyDescent="0.25">
      <c r="A12" s="350" t="s">
        <v>31</v>
      </c>
      <c r="B12" s="351" t="s">
        <v>122</v>
      </c>
      <c r="C12" s="352">
        <v>3</v>
      </c>
      <c r="D12" s="353">
        <v>6</v>
      </c>
      <c r="E12" s="354">
        <v>9</v>
      </c>
      <c r="F12" s="355">
        <f t="shared" ref="F12:Q12" si="4">F13+F14+F15+F16+F17+F18+F19+F20+F21</f>
        <v>730</v>
      </c>
      <c r="G12" s="375">
        <f t="shared" si="4"/>
        <v>548</v>
      </c>
      <c r="H12" s="356">
        <f t="shared" si="4"/>
        <v>182</v>
      </c>
      <c r="I12" s="356">
        <f t="shared" si="4"/>
        <v>104</v>
      </c>
      <c r="J12" s="356">
        <f t="shared" si="4"/>
        <v>78</v>
      </c>
      <c r="K12" s="357">
        <f t="shared" si="4"/>
        <v>0</v>
      </c>
      <c r="L12" s="355">
        <f t="shared" si="4"/>
        <v>0</v>
      </c>
      <c r="M12" s="357">
        <f t="shared" si="4"/>
        <v>0</v>
      </c>
      <c r="N12" s="355">
        <f t="shared" si="4"/>
        <v>86</v>
      </c>
      <c r="O12" s="356">
        <f t="shared" si="4"/>
        <v>30</v>
      </c>
      <c r="P12" s="358">
        <f t="shared" si="4"/>
        <v>54</v>
      </c>
      <c r="Q12" s="359">
        <f t="shared" si="4"/>
        <v>12</v>
      </c>
    </row>
    <row r="13" spans="1:118" s="64" customFormat="1" ht="17.850000000000001" customHeight="1" x14ac:dyDescent="0.2">
      <c r="A13" s="180" t="s">
        <v>32</v>
      </c>
      <c r="B13" s="181" t="s">
        <v>33</v>
      </c>
      <c r="C13" s="12"/>
      <c r="D13" s="297">
        <v>1</v>
      </c>
      <c r="E13" s="320">
        <v>1</v>
      </c>
      <c r="F13" s="138">
        <v>72</v>
      </c>
      <c r="G13" s="376">
        <f>F13-H13</f>
        <v>50</v>
      </c>
      <c r="H13" s="135">
        <f>N13+O13+P13+Q13</f>
        <v>22</v>
      </c>
      <c r="I13" s="12">
        <f>H13-J13</f>
        <v>0</v>
      </c>
      <c r="J13" s="145">
        <v>22</v>
      </c>
      <c r="K13" s="152"/>
      <c r="L13" s="138"/>
      <c r="M13" s="152"/>
      <c r="N13" s="137">
        <v>22</v>
      </c>
      <c r="O13" s="145"/>
      <c r="P13" s="167"/>
      <c r="Q13" s="136"/>
    </row>
    <row r="14" spans="1:118" s="64" customFormat="1" ht="20.25" customHeight="1" x14ac:dyDescent="0.2">
      <c r="A14" s="182" t="s">
        <v>34</v>
      </c>
      <c r="B14" s="183" t="s">
        <v>37</v>
      </c>
      <c r="C14" s="288">
        <v>1</v>
      </c>
      <c r="D14" s="7"/>
      <c r="E14" s="321">
        <v>1</v>
      </c>
      <c r="F14" s="139">
        <v>90</v>
      </c>
      <c r="G14" s="377">
        <f t="shared" ref="G14:G21" si="5">F14-H14</f>
        <v>64</v>
      </c>
      <c r="H14" s="135">
        <f t="shared" si="2"/>
        <v>26</v>
      </c>
      <c r="I14" s="12">
        <f t="shared" si="1"/>
        <v>14</v>
      </c>
      <c r="J14" s="146">
        <v>12</v>
      </c>
      <c r="K14" s="153"/>
      <c r="L14" s="139"/>
      <c r="M14" s="153"/>
      <c r="N14" s="96">
        <v>26</v>
      </c>
      <c r="O14" s="146"/>
      <c r="P14" s="168"/>
      <c r="Q14" s="105"/>
    </row>
    <row r="15" spans="1:118" s="64" customFormat="1" ht="19.5" customHeight="1" x14ac:dyDescent="0.2">
      <c r="A15" s="184" t="s">
        <v>35</v>
      </c>
      <c r="B15" s="183" t="s">
        <v>160</v>
      </c>
      <c r="C15" s="288">
        <v>1</v>
      </c>
      <c r="D15" s="7"/>
      <c r="E15" s="321">
        <v>1</v>
      </c>
      <c r="F15" s="139">
        <v>90</v>
      </c>
      <c r="G15" s="377">
        <f t="shared" si="5"/>
        <v>52</v>
      </c>
      <c r="H15" s="135">
        <f t="shared" si="2"/>
        <v>38</v>
      </c>
      <c r="I15" s="12">
        <f t="shared" si="1"/>
        <v>28</v>
      </c>
      <c r="J15" s="146">
        <v>10</v>
      </c>
      <c r="K15" s="153"/>
      <c r="L15" s="139"/>
      <c r="M15" s="153"/>
      <c r="N15" s="96">
        <v>38</v>
      </c>
      <c r="O15" s="146"/>
      <c r="P15" s="168"/>
      <c r="Q15" s="105"/>
    </row>
    <row r="16" spans="1:118" s="64" customFormat="1" ht="21.75" customHeight="1" x14ac:dyDescent="0.2">
      <c r="A16" s="184" t="s">
        <v>36</v>
      </c>
      <c r="B16" s="181" t="s">
        <v>39</v>
      </c>
      <c r="C16" s="13"/>
      <c r="D16" s="303">
        <v>2</v>
      </c>
      <c r="E16" s="326">
        <v>1</v>
      </c>
      <c r="F16" s="139">
        <v>72</v>
      </c>
      <c r="G16" s="377">
        <f t="shared" si="5"/>
        <v>54</v>
      </c>
      <c r="H16" s="135">
        <f t="shared" si="2"/>
        <v>18</v>
      </c>
      <c r="I16" s="12">
        <f t="shared" si="1"/>
        <v>14</v>
      </c>
      <c r="J16" s="146">
        <v>4</v>
      </c>
      <c r="K16" s="153"/>
      <c r="L16" s="139"/>
      <c r="M16" s="153"/>
      <c r="N16" s="96"/>
      <c r="O16" s="146">
        <v>18</v>
      </c>
      <c r="P16" s="168"/>
      <c r="Q16" s="105"/>
    </row>
    <row r="17" spans="1:17" s="64" customFormat="1" ht="18.75" customHeight="1" x14ac:dyDescent="0.2">
      <c r="A17" s="184" t="s">
        <v>38</v>
      </c>
      <c r="B17" s="183" t="s">
        <v>191</v>
      </c>
      <c r="C17" s="13"/>
      <c r="D17" s="303">
        <v>2</v>
      </c>
      <c r="E17" s="326">
        <v>1</v>
      </c>
      <c r="F17" s="139">
        <v>72</v>
      </c>
      <c r="G17" s="377">
        <f t="shared" si="5"/>
        <v>60</v>
      </c>
      <c r="H17" s="135">
        <f t="shared" si="2"/>
        <v>12</v>
      </c>
      <c r="I17" s="12">
        <f t="shared" si="1"/>
        <v>8</v>
      </c>
      <c r="J17" s="146">
        <v>4</v>
      </c>
      <c r="K17" s="153"/>
      <c r="L17" s="139"/>
      <c r="M17" s="153"/>
      <c r="N17" s="96"/>
      <c r="O17" s="146">
        <v>12</v>
      </c>
      <c r="P17" s="168"/>
      <c r="Q17" s="105"/>
    </row>
    <row r="18" spans="1:17" s="64" customFormat="1" ht="33.75" customHeight="1" x14ac:dyDescent="0.2">
      <c r="A18" s="182" t="s">
        <v>40</v>
      </c>
      <c r="B18" s="181" t="s">
        <v>161</v>
      </c>
      <c r="C18" s="13"/>
      <c r="D18" s="293">
        <v>3</v>
      </c>
      <c r="E18" s="331">
        <v>1</v>
      </c>
      <c r="F18" s="139">
        <v>58</v>
      </c>
      <c r="G18" s="377">
        <f t="shared" si="5"/>
        <v>46</v>
      </c>
      <c r="H18" s="135">
        <f t="shared" si="2"/>
        <v>12</v>
      </c>
      <c r="I18" s="12">
        <f t="shared" si="1"/>
        <v>2</v>
      </c>
      <c r="J18" s="146">
        <v>10</v>
      </c>
      <c r="K18" s="153"/>
      <c r="L18" s="139"/>
      <c r="M18" s="153"/>
      <c r="N18" s="96"/>
      <c r="O18" s="146"/>
      <c r="P18" s="168">
        <v>12</v>
      </c>
      <c r="Q18" s="105"/>
    </row>
    <row r="19" spans="1:17" s="64" customFormat="1" ht="30" customHeight="1" x14ac:dyDescent="0.2">
      <c r="A19" s="182" t="s">
        <v>123</v>
      </c>
      <c r="B19" s="183" t="s">
        <v>162</v>
      </c>
      <c r="C19" s="60"/>
      <c r="D19" s="310">
        <v>4</v>
      </c>
      <c r="E19" s="335">
        <v>1</v>
      </c>
      <c r="F19" s="140">
        <v>56</v>
      </c>
      <c r="G19" s="377">
        <f t="shared" si="5"/>
        <v>44</v>
      </c>
      <c r="H19" s="135">
        <f t="shared" si="2"/>
        <v>12</v>
      </c>
      <c r="I19" s="12">
        <f t="shared" si="1"/>
        <v>8</v>
      </c>
      <c r="J19" s="147">
        <v>4</v>
      </c>
      <c r="K19" s="154"/>
      <c r="L19" s="140"/>
      <c r="M19" s="154"/>
      <c r="N19" s="95"/>
      <c r="O19" s="146"/>
      <c r="P19" s="169"/>
      <c r="Q19" s="105">
        <v>12</v>
      </c>
    </row>
    <row r="20" spans="1:17" s="64" customFormat="1" ht="21.75" customHeight="1" x14ac:dyDescent="0.2">
      <c r="A20" s="184" t="s">
        <v>41</v>
      </c>
      <c r="B20" s="183" t="s">
        <v>42</v>
      </c>
      <c r="C20" s="60"/>
      <c r="D20" s="305">
        <v>3</v>
      </c>
      <c r="E20" s="332">
        <v>1</v>
      </c>
      <c r="F20" s="140">
        <v>38</v>
      </c>
      <c r="G20" s="377">
        <f t="shared" si="5"/>
        <v>32</v>
      </c>
      <c r="H20" s="135">
        <f t="shared" si="2"/>
        <v>6</v>
      </c>
      <c r="I20" s="12">
        <f t="shared" si="1"/>
        <v>4</v>
      </c>
      <c r="J20" s="147">
        <v>2</v>
      </c>
      <c r="K20" s="154"/>
      <c r="L20" s="140"/>
      <c r="M20" s="154"/>
      <c r="N20" s="95"/>
      <c r="O20" s="146"/>
      <c r="P20" s="169">
        <v>6</v>
      </c>
      <c r="Q20" s="105"/>
    </row>
    <row r="21" spans="1:17" s="64" customFormat="1" ht="19.5" customHeight="1" thickBot="1" x14ac:dyDescent="0.25">
      <c r="A21" s="185" t="s">
        <v>192</v>
      </c>
      <c r="B21" s="186" t="s">
        <v>164</v>
      </c>
      <c r="C21" s="293">
        <v>3</v>
      </c>
      <c r="D21" s="13"/>
      <c r="E21" s="331">
        <v>1</v>
      </c>
      <c r="F21" s="139">
        <v>182</v>
      </c>
      <c r="G21" s="377">
        <f t="shared" si="5"/>
        <v>146</v>
      </c>
      <c r="H21" s="135">
        <f t="shared" si="2"/>
        <v>36</v>
      </c>
      <c r="I21" s="12">
        <f t="shared" si="1"/>
        <v>26</v>
      </c>
      <c r="J21" s="146">
        <v>10</v>
      </c>
      <c r="K21" s="153"/>
      <c r="L21" s="139"/>
      <c r="M21" s="153"/>
      <c r="N21" s="96"/>
      <c r="O21" s="146"/>
      <c r="P21" s="168">
        <v>36</v>
      </c>
      <c r="Q21" s="105"/>
    </row>
    <row r="22" spans="1:17" s="64" customFormat="1" ht="21.75" customHeight="1" thickBot="1" x14ac:dyDescent="0.25">
      <c r="A22" s="341" t="s">
        <v>43</v>
      </c>
      <c r="B22" s="342" t="s">
        <v>30</v>
      </c>
      <c r="C22" s="360">
        <f>C23+C33+C40+C45</f>
        <v>8</v>
      </c>
      <c r="D22" s="360">
        <f>D23+D33+D40+D45</f>
        <v>14</v>
      </c>
      <c r="E22" s="360">
        <f t="shared" ref="E22" si="6">E23+E33+E40+E45</f>
        <v>13</v>
      </c>
      <c r="F22" s="355">
        <f>F23+F33+F40+F45+F49</f>
        <v>3058</v>
      </c>
      <c r="G22" s="375">
        <f>G23+G33+G40+G45+G49</f>
        <v>1302</v>
      </c>
      <c r="H22" s="356">
        <f t="shared" ref="H22:K22" si="7">H23+H33+H40+H45+H49</f>
        <v>388</v>
      </c>
      <c r="I22" s="356">
        <f t="shared" si="7"/>
        <v>242</v>
      </c>
      <c r="J22" s="356">
        <f t="shared" si="7"/>
        <v>106</v>
      </c>
      <c r="K22" s="356">
        <f t="shared" si="7"/>
        <v>40</v>
      </c>
      <c r="L22" s="357">
        <f>L23+L33+L40+L45+L49</f>
        <v>0</v>
      </c>
      <c r="M22" s="357">
        <f>M23+M33+M40+M45+M49</f>
        <v>1368</v>
      </c>
      <c r="N22" s="355">
        <f>N23+N33+N40+N45</f>
        <v>38</v>
      </c>
      <c r="O22" s="356">
        <f t="shared" ref="O22:Q22" si="8">O23+O33+O40+O45</f>
        <v>96</v>
      </c>
      <c r="P22" s="356">
        <f t="shared" si="8"/>
        <v>106</v>
      </c>
      <c r="Q22" s="357">
        <f t="shared" si="8"/>
        <v>148</v>
      </c>
    </row>
    <row r="23" spans="1:17" s="64" customFormat="1" ht="33.75" customHeight="1" thickBot="1" x14ac:dyDescent="0.25">
      <c r="A23" s="341" t="s">
        <v>44</v>
      </c>
      <c r="B23" s="342" t="s">
        <v>193</v>
      </c>
      <c r="C23" s="360">
        <v>5</v>
      </c>
      <c r="D23" s="361">
        <v>4</v>
      </c>
      <c r="E23" s="362">
        <v>7</v>
      </c>
      <c r="F23" s="355">
        <f>F24+F25+F26+F27+F28+F29+F30+F31+F32</f>
        <v>1600</v>
      </c>
      <c r="G23" s="375">
        <f>G24+G25+G26+G27+G28+G29+G30+G32</f>
        <v>608</v>
      </c>
      <c r="H23" s="356">
        <f>H24+H25+H26+H27+H28+H29+H30+H32</f>
        <v>272</v>
      </c>
      <c r="I23" s="356">
        <f>I24+I25+I26+I27+I28+I29+I30+I32</f>
        <v>192</v>
      </c>
      <c r="J23" s="356">
        <f>J24+J25+J26+J27+J28+J29+J30+J32</f>
        <v>60</v>
      </c>
      <c r="K23" s="357">
        <f>K24+K25+K26+K27+K28+K29+K30+K32</f>
        <v>20</v>
      </c>
      <c r="L23" s="355">
        <f>L24+L25+L26+L27+L28+L29+L30+L31+L32</f>
        <v>0</v>
      </c>
      <c r="M23" s="357">
        <f>M24+M25+M26+M27+M28+M29+M30+M31+M32</f>
        <v>720</v>
      </c>
      <c r="N23" s="355">
        <f>N24+N25+N26+N27+N28+N29+N30</f>
        <v>0</v>
      </c>
      <c r="O23" s="356">
        <f>O24+O25+O26+O27+O28+O29+O30</f>
        <v>76</v>
      </c>
      <c r="P23" s="356">
        <f>P24+P25+P26+P27+P28+P29+P30</f>
        <v>106</v>
      </c>
      <c r="Q23" s="357">
        <f t="shared" ref="Q23" si="9">Q24+Q25+Q26+Q27+Q28+Q29+Q30</f>
        <v>90</v>
      </c>
    </row>
    <row r="24" spans="1:17" s="64" customFormat="1" ht="24" customHeight="1" x14ac:dyDescent="0.2">
      <c r="A24" s="264" t="s">
        <v>45</v>
      </c>
      <c r="B24" s="210" t="s">
        <v>166</v>
      </c>
      <c r="C24" s="296">
        <v>3</v>
      </c>
      <c r="D24" s="265"/>
      <c r="E24" s="327">
        <v>1</v>
      </c>
      <c r="F24" s="267">
        <v>338</v>
      </c>
      <c r="G24" s="378">
        <f>F24-H24</f>
        <v>250</v>
      </c>
      <c r="H24" s="269">
        <f t="shared" ref="H24:H29" si="10">N24+O24+P24+Q24</f>
        <v>88</v>
      </c>
      <c r="I24" s="270">
        <f t="shared" ref="I24:I30" si="11">H24-J24</f>
        <v>68</v>
      </c>
      <c r="J24" s="268">
        <v>20</v>
      </c>
      <c r="K24" s="271"/>
      <c r="L24" s="272"/>
      <c r="M24" s="271"/>
      <c r="N24" s="266"/>
      <c r="O24" s="268">
        <v>46</v>
      </c>
      <c r="P24" s="273">
        <v>42</v>
      </c>
      <c r="Q24" s="274"/>
    </row>
    <row r="25" spans="1:17" s="64" customFormat="1" ht="40.5" customHeight="1" x14ac:dyDescent="0.2">
      <c r="A25" s="187" t="s">
        <v>46</v>
      </c>
      <c r="B25" s="188" t="s">
        <v>167</v>
      </c>
      <c r="C25" s="18"/>
      <c r="D25" s="306">
        <v>3</v>
      </c>
      <c r="E25" s="333">
        <v>1</v>
      </c>
      <c r="F25" s="141">
        <v>118</v>
      </c>
      <c r="G25" s="376">
        <f t="shared" ref="G25:G42" si="12">F25-H25</f>
        <v>82</v>
      </c>
      <c r="H25" s="135">
        <f t="shared" si="10"/>
        <v>36</v>
      </c>
      <c r="I25" s="12">
        <f t="shared" ref="I25" si="13">H25-J25-K25</f>
        <v>16</v>
      </c>
      <c r="J25" s="149"/>
      <c r="K25" s="155">
        <v>20</v>
      </c>
      <c r="L25" s="159"/>
      <c r="M25" s="155"/>
      <c r="N25" s="137"/>
      <c r="O25" s="145"/>
      <c r="P25" s="167">
        <v>36</v>
      </c>
      <c r="Q25" s="93"/>
    </row>
    <row r="26" spans="1:17" s="64" customFormat="1" ht="34.5" customHeight="1" x14ac:dyDescent="0.2">
      <c r="A26" s="187" t="s">
        <v>47</v>
      </c>
      <c r="B26" s="188" t="s">
        <v>194</v>
      </c>
      <c r="C26" s="291">
        <v>2</v>
      </c>
      <c r="D26" s="62"/>
      <c r="E26" s="328">
        <v>1</v>
      </c>
      <c r="F26" s="118">
        <v>96</v>
      </c>
      <c r="G26" s="377">
        <f t="shared" si="12"/>
        <v>66</v>
      </c>
      <c r="H26" s="135">
        <f t="shared" si="10"/>
        <v>30</v>
      </c>
      <c r="I26" s="12">
        <f>H26-J26-K26</f>
        <v>30</v>
      </c>
      <c r="J26" s="120"/>
      <c r="K26" s="119"/>
      <c r="L26" s="118"/>
      <c r="M26" s="119"/>
      <c r="N26" s="96"/>
      <c r="O26" s="146">
        <v>30</v>
      </c>
      <c r="P26" s="168"/>
      <c r="Q26" s="164"/>
    </row>
    <row r="27" spans="1:17" s="64" customFormat="1" ht="48.75" customHeight="1" x14ac:dyDescent="0.2">
      <c r="A27" s="187" t="s">
        <v>48</v>
      </c>
      <c r="B27" s="188" t="s">
        <v>195</v>
      </c>
      <c r="C27" s="294">
        <v>3</v>
      </c>
      <c r="D27" s="14"/>
      <c r="E27" s="334">
        <v>1</v>
      </c>
      <c r="F27" s="118">
        <v>100</v>
      </c>
      <c r="G27" s="377">
        <f t="shared" si="12"/>
        <v>72</v>
      </c>
      <c r="H27" s="135">
        <f t="shared" si="10"/>
        <v>28</v>
      </c>
      <c r="I27" s="12">
        <f t="shared" si="11"/>
        <v>18</v>
      </c>
      <c r="J27" s="120">
        <v>10</v>
      </c>
      <c r="K27" s="119"/>
      <c r="L27" s="118"/>
      <c r="M27" s="119"/>
      <c r="N27" s="96"/>
      <c r="O27" s="146"/>
      <c r="P27" s="168">
        <v>28</v>
      </c>
      <c r="Q27" s="164"/>
    </row>
    <row r="28" spans="1:17" s="64" customFormat="1" ht="42" customHeight="1" x14ac:dyDescent="0.2">
      <c r="A28" s="187" t="s">
        <v>124</v>
      </c>
      <c r="B28" s="188" t="s">
        <v>168</v>
      </c>
      <c r="C28" s="307">
        <v>4</v>
      </c>
      <c r="D28" s="14"/>
      <c r="E28" s="336">
        <v>1</v>
      </c>
      <c r="F28" s="118">
        <v>92</v>
      </c>
      <c r="G28" s="377">
        <f t="shared" si="12"/>
        <v>44</v>
      </c>
      <c r="H28" s="135">
        <f t="shared" si="10"/>
        <v>48</v>
      </c>
      <c r="I28" s="12">
        <f t="shared" si="11"/>
        <v>38</v>
      </c>
      <c r="J28" s="120">
        <v>10</v>
      </c>
      <c r="K28" s="157"/>
      <c r="L28" s="143"/>
      <c r="M28" s="156"/>
      <c r="N28" s="96"/>
      <c r="O28" s="146"/>
      <c r="P28" s="168"/>
      <c r="Q28" s="93">
        <v>48</v>
      </c>
    </row>
    <row r="29" spans="1:17" s="64" customFormat="1" ht="33.75" customHeight="1" x14ac:dyDescent="0.2">
      <c r="A29" s="187" t="s">
        <v>125</v>
      </c>
      <c r="B29" s="188" t="s">
        <v>169</v>
      </c>
      <c r="C29" s="14"/>
      <c r="D29" s="311">
        <v>4</v>
      </c>
      <c r="E29" s="337">
        <v>1</v>
      </c>
      <c r="F29" s="130">
        <v>68</v>
      </c>
      <c r="G29" s="377">
        <f t="shared" si="12"/>
        <v>36</v>
      </c>
      <c r="H29" s="135">
        <f t="shared" si="10"/>
        <v>32</v>
      </c>
      <c r="I29" s="12">
        <f t="shared" si="11"/>
        <v>22</v>
      </c>
      <c r="J29" s="85">
        <v>10</v>
      </c>
      <c r="K29" s="92"/>
      <c r="L29" s="130"/>
      <c r="M29" s="92"/>
      <c r="N29" s="131"/>
      <c r="O29" s="85"/>
      <c r="P29" s="61"/>
      <c r="Q29" s="132">
        <v>32</v>
      </c>
    </row>
    <row r="30" spans="1:17" s="64" customFormat="1" ht="34.5" customHeight="1" x14ac:dyDescent="0.2">
      <c r="A30" s="187" t="s">
        <v>126</v>
      </c>
      <c r="B30" s="188" t="s">
        <v>196</v>
      </c>
      <c r="C30" s="14"/>
      <c r="D30" s="312">
        <v>4</v>
      </c>
      <c r="E30" s="337">
        <v>1</v>
      </c>
      <c r="F30" s="130">
        <v>68</v>
      </c>
      <c r="G30" s="379">
        <f t="shared" si="12"/>
        <v>58</v>
      </c>
      <c r="H30" s="163">
        <f>N30+O30+P30+Q30</f>
        <v>10</v>
      </c>
      <c r="I30" s="194">
        <f t="shared" si="11"/>
        <v>0</v>
      </c>
      <c r="J30" s="85">
        <v>10</v>
      </c>
      <c r="K30" s="92"/>
      <c r="L30" s="130"/>
      <c r="M30" s="92"/>
      <c r="N30" s="131"/>
      <c r="O30" s="85"/>
      <c r="P30" s="61"/>
      <c r="Q30" s="132">
        <v>10</v>
      </c>
    </row>
    <row r="31" spans="1:17" s="64" customFormat="1" ht="21" customHeight="1" x14ac:dyDescent="0.2">
      <c r="A31" s="189" t="s">
        <v>49</v>
      </c>
      <c r="B31" s="190" t="s">
        <v>197</v>
      </c>
      <c r="C31" s="196"/>
      <c r="D31" s="313">
        <v>4</v>
      </c>
      <c r="E31" s="202"/>
      <c r="F31" s="200">
        <f>O31+P31+Q31</f>
        <v>720</v>
      </c>
      <c r="G31" s="380"/>
      <c r="H31" s="199"/>
      <c r="I31" s="203"/>
      <c r="J31" s="204"/>
      <c r="K31" s="205"/>
      <c r="L31" s="206"/>
      <c r="M31" s="207">
        <v>720</v>
      </c>
      <c r="N31" s="208"/>
      <c r="O31" s="197">
        <v>180</v>
      </c>
      <c r="P31" s="198">
        <v>324</v>
      </c>
      <c r="Q31" s="201">
        <v>216</v>
      </c>
    </row>
    <row r="32" spans="1:17" s="64" customFormat="1" ht="36.75" customHeight="1" thickBot="1" x14ac:dyDescent="0.25">
      <c r="A32" s="191" t="s">
        <v>220</v>
      </c>
      <c r="B32" s="473" t="s">
        <v>228</v>
      </c>
      <c r="C32" s="307">
        <v>4</v>
      </c>
      <c r="D32" s="62"/>
      <c r="E32" s="193"/>
      <c r="F32" s="142"/>
      <c r="G32" s="381"/>
      <c r="H32" s="104"/>
      <c r="I32" s="195"/>
      <c r="J32" s="104"/>
      <c r="K32" s="91"/>
      <c r="L32" s="142"/>
      <c r="M32" s="107"/>
      <c r="N32" s="70"/>
      <c r="O32" s="148"/>
      <c r="P32" s="72"/>
      <c r="Q32" s="93"/>
    </row>
    <row r="33" spans="1:17" s="64" customFormat="1" ht="48" customHeight="1" thickBot="1" x14ac:dyDescent="0.25">
      <c r="A33" s="341" t="s">
        <v>50</v>
      </c>
      <c r="B33" s="342" t="s">
        <v>199</v>
      </c>
      <c r="C33" s="360">
        <v>1</v>
      </c>
      <c r="D33" s="361">
        <v>5</v>
      </c>
      <c r="E33" s="363">
        <v>4</v>
      </c>
      <c r="F33" s="355">
        <f t="shared" ref="F33:M33" si="14">F34+F35+F36+F37+F38</f>
        <v>638</v>
      </c>
      <c r="G33" s="375">
        <f t="shared" si="14"/>
        <v>328</v>
      </c>
      <c r="H33" s="356">
        <f t="shared" si="14"/>
        <v>58</v>
      </c>
      <c r="I33" s="356">
        <f t="shared" si="14"/>
        <v>28</v>
      </c>
      <c r="J33" s="356">
        <f t="shared" si="14"/>
        <v>10</v>
      </c>
      <c r="K33" s="357">
        <f t="shared" si="14"/>
        <v>20</v>
      </c>
      <c r="L33" s="355">
        <f t="shared" si="14"/>
        <v>0</v>
      </c>
      <c r="M33" s="357">
        <f t="shared" si="14"/>
        <v>252</v>
      </c>
      <c r="N33" s="355">
        <f>N34+N35+N36+N37</f>
        <v>0</v>
      </c>
      <c r="O33" s="356">
        <f>O34+O35+O36+O37</f>
        <v>0</v>
      </c>
      <c r="P33" s="356">
        <f>P34+P35+P36+P37</f>
        <v>0</v>
      </c>
      <c r="Q33" s="357">
        <f>Q34+Q35+Q36+Q37</f>
        <v>58</v>
      </c>
    </row>
    <row r="34" spans="1:17" s="64" customFormat="1" ht="49.5" customHeight="1" x14ac:dyDescent="0.2">
      <c r="A34" s="209" t="s">
        <v>51</v>
      </c>
      <c r="B34" s="210" t="s">
        <v>200</v>
      </c>
      <c r="C34" s="18"/>
      <c r="D34" s="318">
        <v>4</v>
      </c>
      <c r="E34" s="338">
        <v>1</v>
      </c>
      <c r="F34" s="141">
        <v>150</v>
      </c>
      <c r="G34" s="376">
        <f t="shared" si="12"/>
        <v>118</v>
      </c>
      <c r="H34" s="135">
        <f t="shared" ref="H34:H37" si="15">N34+O34+P34+Q34</f>
        <v>32</v>
      </c>
      <c r="I34" s="12">
        <f t="shared" ref="I34:I37" si="16">H34-J34-K34</f>
        <v>8</v>
      </c>
      <c r="J34" s="149">
        <v>4</v>
      </c>
      <c r="K34" s="124">
        <v>20</v>
      </c>
      <c r="L34" s="141"/>
      <c r="M34" s="124"/>
      <c r="N34" s="255"/>
      <c r="O34" s="256"/>
      <c r="P34" s="257"/>
      <c r="Q34" s="258">
        <v>32</v>
      </c>
    </row>
    <row r="35" spans="1:17" s="64" customFormat="1" ht="36" customHeight="1" x14ac:dyDescent="0.2">
      <c r="A35" s="209" t="s">
        <v>170</v>
      </c>
      <c r="B35" s="188" t="s">
        <v>201</v>
      </c>
      <c r="C35" s="14"/>
      <c r="D35" s="307">
        <v>4</v>
      </c>
      <c r="E35" s="339">
        <v>1</v>
      </c>
      <c r="F35" s="118">
        <v>56</v>
      </c>
      <c r="G35" s="376">
        <f t="shared" si="12"/>
        <v>44</v>
      </c>
      <c r="H35" s="145">
        <f t="shared" si="15"/>
        <v>12</v>
      </c>
      <c r="I35" s="168">
        <f t="shared" si="16"/>
        <v>10</v>
      </c>
      <c r="J35" s="120">
        <v>2</v>
      </c>
      <c r="K35" s="119"/>
      <c r="L35" s="118"/>
      <c r="M35" s="119"/>
      <c r="N35" s="130"/>
      <c r="O35" s="85"/>
      <c r="P35" s="61"/>
      <c r="Q35" s="132">
        <v>12</v>
      </c>
    </row>
    <row r="36" spans="1:17" s="64" customFormat="1" ht="21" customHeight="1" x14ac:dyDescent="0.2">
      <c r="A36" s="209" t="s">
        <v>171</v>
      </c>
      <c r="B36" s="188" t="s">
        <v>202</v>
      </c>
      <c r="C36" s="14"/>
      <c r="D36" s="319">
        <v>4</v>
      </c>
      <c r="E36" s="340">
        <v>1</v>
      </c>
      <c r="F36" s="221">
        <v>72</v>
      </c>
      <c r="G36" s="382">
        <f>F36-H36</f>
        <v>62</v>
      </c>
      <c r="H36" s="163">
        <f t="shared" si="15"/>
        <v>10</v>
      </c>
      <c r="I36" s="129">
        <f t="shared" si="16"/>
        <v>8</v>
      </c>
      <c r="J36" s="120">
        <v>2</v>
      </c>
      <c r="K36" s="119"/>
      <c r="L36" s="118"/>
      <c r="M36" s="119"/>
      <c r="N36" s="130"/>
      <c r="O36" s="85"/>
      <c r="P36" s="61"/>
      <c r="Q36" s="132">
        <v>10</v>
      </c>
    </row>
    <row r="37" spans="1:17" s="64" customFormat="1" ht="35.25" customHeight="1" x14ac:dyDescent="0.2">
      <c r="A37" s="389" t="s">
        <v>226</v>
      </c>
      <c r="B37" s="390" t="s">
        <v>227</v>
      </c>
      <c r="C37" s="14"/>
      <c r="D37" s="387">
        <v>4</v>
      </c>
      <c r="E37" s="388">
        <v>1</v>
      </c>
      <c r="F37" s="125">
        <v>108</v>
      </c>
      <c r="G37" s="382">
        <f>F37-H37</f>
        <v>104</v>
      </c>
      <c r="H37" s="163">
        <f t="shared" si="15"/>
        <v>4</v>
      </c>
      <c r="I37" s="129">
        <f t="shared" si="16"/>
        <v>2</v>
      </c>
      <c r="J37" s="392">
        <v>2</v>
      </c>
      <c r="K37" s="393"/>
      <c r="L37" s="221"/>
      <c r="M37" s="393"/>
      <c r="N37" s="125"/>
      <c r="O37" s="163"/>
      <c r="P37" s="129"/>
      <c r="Q37" s="128">
        <v>4</v>
      </c>
    </row>
    <row r="38" spans="1:17" s="64" customFormat="1" ht="21" customHeight="1" x14ac:dyDescent="0.2">
      <c r="A38" s="211" t="s">
        <v>52</v>
      </c>
      <c r="B38" s="190" t="s">
        <v>197</v>
      </c>
      <c r="C38" s="196"/>
      <c r="D38" s="307">
        <v>4</v>
      </c>
      <c r="E38" s="215"/>
      <c r="F38" s="200">
        <f>N38+O38+P38+Q38</f>
        <v>252</v>
      </c>
      <c r="G38" s="376"/>
      <c r="H38" s="216"/>
      <c r="I38" s="217"/>
      <c r="J38" s="216"/>
      <c r="K38" s="391"/>
      <c r="L38" s="259"/>
      <c r="M38" s="230">
        <v>252</v>
      </c>
      <c r="N38" s="259"/>
      <c r="O38" s="216"/>
      <c r="P38" s="217"/>
      <c r="Q38" s="218">
        <v>252</v>
      </c>
    </row>
    <row r="39" spans="1:17" s="64" customFormat="1" ht="20.25" customHeight="1" thickBot="1" x14ac:dyDescent="0.25">
      <c r="A39" s="212" t="s">
        <v>203</v>
      </c>
      <c r="B39" s="192" t="s">
        <v>198</v>
      </c>
      <c r="C39" s="308">
        <v>4</v>
      </c>
      <c r="D39" s="65"/>
      <c r="E39" s="63"/>
      <c r="F39" s="144"/>
      <c r="G39" s="380"/>
      <c r="H39" s="151"/>
      <c r="I39" s="151"/>
      <c r="J39" s="151"/>
      <c r="K39" s="158"/>
      <c r="L39" s="144"/>
      <c r="M39" s="158"/>
      <c r="N39" s="260"/>
      <c r="O39" s="261"/>
      <c r="P39" s="262"/>
      <c r="Q39" s="263"/>
    </row>
    <row r="40" spans="1:17" s="64" customFormat="1" ht="52.5" customHeight="1" thickBot="1" x14ac:dyDescent="0.25">
      <c r="A40" s="341" t="s">
        <v>53</v>
      </c>
      <c r="B40" s="342" t="s">
        <v>204</v>
      </c>
      <c r="C40" s="361">
        <v>1</v>
      </c>
      <c r="D40" s="361">
        <v>3</v>
      </c>
      <c r="E40" s="363">
        <v>2</v>
      </c>
      <c r="F40" s="355">
        <f>F41+F42+F43+F44</f>
        <v>454</v>
      </c>
      <c r="G40" s="375">
        <f>G41+G42</f>
        <v>254</v>
      </c>
      <c r="H40" s="356">
        <f t="shared" ref="H40:K40" si="17">H41+H42</f>
        <v>20</v>
      </c>
      <c r="I40" s="356">
        <f t="shared" si="17"/>
        <v>14</v>
      </c>
      <c r="J40" s="356">
        <f t="shared" si="17"/>
        <v>6</v>
      </c>
      <c r="K40" s="356">
        <f t="shared" si="17"/>
        <v>0</v>
      </c>
      <c r="L40" s="355">
        <f>L41+L42+L43+L44</f>
        <v>0</v>
      </c>
      <c r="M40" s="357">
        <f>M41+M42+M43+M44</f>
        <v>180</v>
      </c>
      <c r="N40" s="355">
        <f>N41+N42+N43</f>
        <v>0</v>
      </c>
      <c r="O40" s="356">
        <f>O41+O42</f>
        <v>20</v>
      </c>
      <c r="P40" s="356">
        <f>P41+P42+P43</f>
        <v>0</v>
      </c>
      <c r="Q40" s="357">
        <f>Q41+Q42+Q43</f>
        <v>0</v>
      </c>
    </row>
    <row r="41" spans="1:17" s="64" customFormat="1" ht="43.5" customHeight="1" x14ac:dyDescent="0.2">
      <c r="A41" s="315" t="s">
        <v>54</v>
      </c>
      <c r="B41" s="222" t="s">
        <v>205</v>
      </c>
      <c r="C41" s="18"/>
      <c r="D41" s="304">
        <v>2</v>
      </c>
      <c r="E41" s="329">
        <v>1</v>
      </c>
      <c r="F41" s="141">
        <v>152</v>
      </c>
      <c r="G41" s="376">
        <f t="shared" si="12"/>
        <v>140</v>
      </c>
      <c r="H41" s="135">
        <f t="shared" ref="H41:H42" si="18">N41+O41+P41+Q41</f>
        <v>12</v>
      </c>
      <c r="I41" s="12">
        <f t="shared" ref="I41:I42" si="19">H41-J41-K41</f>
        <v>8</v>
      </c>
      <c r="J41" s="149">
        <v>4</v>
      </c>
      <c r="K41" s="152"/>
      <c r="L41" s="125"/>
      <c r="M41" s="126"/>
      <c r="N41" s="127"/>
      <c r="O41" s="163">
        <v>12</v>
      </c>
      <c r="P41" s="129"/>
      <c r="Q41" s="128"/>
    </row>
    <row r="42" spans="1:17" s="64" customFormat="1" ht="46.5" customHeight="1" x14ac:dyDescent="0.2">
      <c r="A42" s="209" t="s">
        <v>172</v>
      </c>
      <c r="B42" s="223" t="s">
        <v>206</v>
      </c>
      <c r="C42" s="14"/>
      <c r="D42" s="291">
        <v>2</v>
      </c>
      <c r="E42" s="330">
        <v>1</v>
      </c>
      <c r="F42" s="118">
        <v>122</v>
      </c>
      <c r="G42" s="376">
        <f t="shared" si="12"/>
        <v>114</v>
      </c>
      <c r="H42" s="135">
        <f t="shared" si="18"/>
        <v>8</v>
      </c>
      <c r="I42" s="12">
        <f t="shared" si="19"/>
        <v>6</v>
      </c>
      <c r="J42" s="120">
        <v>2</v>
      </c>
      <c r="K42" s="153"/>
      <c r="L42" s="130"/>
      <c r="M42" s="92"/>
      <c r="N42" s="131"/>
      <c r="O42" s="85">
        <v>8</v>
      </c>
      <c r="P42" s="61"/>
      <c r="Q42" s="132"/>
    </row>
    <row r="43" spans="1:17" s="64" customFormat="1" ht="20.25" customHeight="1" x14ac:dyDescent="0.2">
      <c r="A43" s="211" t="s">
        <v>55</v>
      </c>
      <c r="B43" s="224" t="s">
        <v>197</v>
      </c>
      <c r="C43" s="196"/>
      <c r="D43" s="291">
        <v>2</v>
      </c>
      <c r="E43" s="226"/>
      <c r="F43" s="200">
        <f>N43+O43+P43+Q43</f>
        <v>180</v>
      </c>
      <c r="G43" s="376"/>
      <c r="H43" s="227"/>
      <c r="I43" s="228"/>
      <c r="J43" s="214"/>
      <c r="K43" s="229"/>
      <c r="L43" s="200"/>
      <c r="M43" s="230">
        <v>180</v>
      </c>
      <c r="N43" s="213"/>
      <c r="O43" s="197">
        <v>180</v>
      </c>
      <c r="P43" s="198"/>
      <c r="Q43" s="231"/>
    </row>
    <row r="44" spans="1:17" s="64" customFormat="1" ht="21.75" customHeight="1" thickBot="1" x14ac:dyDescent="0.25">
      <c r="A44" s="212" t="s">
        <v>207</v>
      </c>
      <c r="B44" s="225" t="s">
        <v>198</v>
      </c>
      <c r="C44" s="291">
        <v>2</v>
      </c>
      <c r="D44" s="14"/>
      <c r="E44" s="62"/>
      <c r="F44" s="143"/>
      <c r="G44" s="377"/>
      <c r="H44" s="150"/>
      <c r="I44" s="150"/>
      <c r="J44" s="150"/>
      <c r="K44" s="153"/>
      <c r="L44" s="118"/>
      <c r="M44" s="119"/>
      <c r="N44" s="161"/>
      <c r="O44" s="162"/>
      <c r="P44" s="170"/>
      <c r="Q44" s="165"/>
    </row>
    <row r="45" spans="1:17" s="64" customFormat="1" ht="67.5" customHeight="1" thickBot="1" x14ac:dyDescent="0.25">
      <c r="A45" s="341" t="s">
        <v>56</v>
      </c>
      <c r="B45" s="342" t="s">
        <v>208</v>
      </c>
      <c r="C45" s="360">
        <v>1</v>
      </c>
      <c r="D45" s="361">
        <v>2</v>
      </c>
      <c r="E45" s="363">
        <v>0</v>
      </c>
      <c r="F45" s="355">
        <f>F46+F47</f>
        <v>366</v>
      </c>
      <c r="G45" s="375">
        <f>G46</f>
        <v>112</v>
      </c>
      <c r="H45" s="356">
        <f t="shared" ref="H45:K45" si="20">H46</f>
        <v>38</v>
      </c>
      <c r="I45" s="356">
        <f t="shared" si="20"/>
        <v>8</v>
      </c>
      <c r="J45" s="356">
        <f t="shared" si="20"/>
        <v>30</v>
      </c>
      <c r="K45" s="356">
        <f t="shared" si="20"/>
        <v>0</v>
      </c>
      <c r="L45" s="355">
        <f>L46+L47</f>
        <v>0</v>
      </c>
      <c r="M45" s="357">
        <f>M46+M47</f>
        <v>216</v>
      </c>
      <c r="N45" s="355">
        <f>N46</f>
        <v>38</v>
      </c>
      <c r="O45" s="356">
        <f t="shared" ref="O45:Q45" si="21">O46</f>
        <v>0</v>
      </c>
      <c r="P45" s="356">
        <f t="shared" si="21"/>
        <v>0</v>
      </c>
      <c r="Q45" s="357">
        <f t="shared" si="21"/>
        <v>0</v>
      </c>
    </row>
    <row r="46" spans="1:17" s="64" customFormat="1" ht="54" customHeight="1" x14ac:dyDescent="0.2">
      <c r="A46" s="316" t="s">
        <v>173</v>
      </c>
      <c r="B46" s="317" t="s">
        <v>209</v>
      </c>
      <c r="C46" s="18"/>
      <c r="D46" s="299">
        <v>1</v>
      </c>
      <c r="E46" s="94"/>
      <c r="F46" s="141">
        <v>150</v>
      </c>
      <c r="G46" s="376">
        <f t="shared" ref="G46" si="22">F46-H46</f>
        <v>112</v>
      </c>
      <c r="H46" s="145">
        <f t="shared" ref="H46" si="23">N46+O46+P46+Q46</f>
        <v>38</v>
      </c>
      <c r="I46" s="232">
        <f t="shared" ref="I46" si="24">H46-J46-K46</f>
        <v>8</v>
      </c>
      <c r="J46" s="149">
        <v>30</v>
      </c>
      <c r="K46" s="124"/>
      <c r="L46" s="141"/>
      <c r="M46" s="124"/>
      <c r="N46" s="160">
        <v>38</v>
      </c>
      <c r="O46" s="162"/>
      <c r="P46" s="170"/>
      <c r="Q46" s="166"/>
    </row>
    <row r="47" spans="1:17" s="64" customFormat="1" ht="20.25" customHeight="1" x14ac:dyDescent="0.2">
      <c r="A47" s="211" t="s">
        <v>210</v>
      </c>
      <c r="B47" s="190" t="s">
        <v>2</v>
      </c>
      <c r="C47" s="219"/>
      <c r="D47" s="299">
        <v>1</v>
      </c>
      <c r="E47" s="233"/>
      <c r="F47" s="279">
        <f>N47+O47+P47+Q47</f>
        <v>216</v>
      </c>
      <c r="G47" s="383"/>
      <c r="H47" s="197"/>
      <c r="I47" s="198"/>
      <c r="J47" s="198"/>
      <c r="K47" s="230"/>
      <c r="L47" s="220"/>
      <c r="M47" s="230">
        <v>216</v>
      </c>
      <c r="N47" s="275">
        <v>216</v>
      </c>
      <c r="O47" s="276"/>
      <c r="P47" s="277"/>
      <c r="Q47" s="278"/>
    </row>
    <row r="48" spans="1:17" s="64" customFormat="1" ht="42" customHeight="1" thickBot="1" x14ac:dyDescent="0.25">
      <c r="A48" s="212" t="s">
        <v>211</v>
      </c>
      <c r="B48" s="474" t="s">
        <v>229</v>
      </c>
      <c r="C48" s="289">
        <v>1</v>
      </c>
      <c r="D48" s="65"/>
      <c r="E48" s="234"/>
      <c r="F48" s="123"/>
      <c r="G48" s="380"/>
      <c r="H48" s="148"/>
      <c r="I48" s="72"/>
      <c r="J48" s="148"/>
      <c r="K48" s="107"/>
      <c r="L48" s="123"/>
      <c r="M48" s="107"/>
      <c r="N48" s="235"/>
      <c r="O48" s="236"/>
      <c r="P48" s="237"/>
      <c r="Q48" s="238"/>
    </row>
    <row r="49" spans="1:18" s="64" customFormat="1" ht="3.75" customHeight="1" thickBot="1" x14ac:dyDescent="0.3">
      <c r="A49" s="241"/>
      <c r="B49" s="243"/>
      <c r="C49" s="242"/>
      <c r="D49" s="314"/>
      <c r="E49" s="240"/>
      <c r="F49" s="280"/>
      <c r="G49" s="384"/>
      <c r="H49" s="281"/>
      <c r="I49" s="281"/>
      <c r="J49" s="281"/>
      <c r="K49" s="282"/>
      <c r="L49" s="283"/>
      <c r="M49" s="282"/>
      <c r="N49" s="284"/>
      <c r="O49" s="281"/>
      <c r="P49" s="285"/>
      <c r="Q49" s="286"/>
    </row>
    <row r="50" spans="1:18" s="64" customFormat="1" ht="29.25" customHeight="1" thickBot="1" x14ac:dyDescent="0.25">
      <c r="A50" s="239" t="s">
        <v>213</v>
      </c>
      <c r="B50" s="244" t="s">
        <v>3</v>
      </c>
      <c r="C50" s="245"/>
      <c r="D50" s="246"/>
      <c r="E50" s="247"/>
      <c r="F50" s="248">
        <v>216</v>
      </c>
      <c r="G50" s="385"/>
      <c r="H50" s="249"/>
      <c r="I50" s="249"/>
      <c r="J50" s="249"/>
      <c r="K50" s="250"/>
      <c r="L50" s="251"/>
      <c r="M50" s="250"/>
      <c r="N50" s="252"/>
      <c r="O50" s="249"/>
      <c r="P50" s="253"/>
      <c r="Q50" s="254"/>
    </row>
    <row r="51" spans="1:18" s="64" customFormat="1" ht="18.75" customHeight="1" thickBot="1" x14ac:dyDescent="0.25">
      <c r="A51" s="364"/>
      <c r="B51" s="365" t="s">
        <v>214</v>
      </c>
      <c r="C51" s="366">
        <f>C5+C12+C22</f>
        <v>11</v>
      </c>
      <c r="D51" s="367">
        <f t="shared" ref="D51:E51" si="25">D5+D12+D22</f>
        <v>25</v>
      </c>
      <c r="E51" s="368">
        <f t="shared" si="25"/>
        <v>28</v>
      </c>
      <c r="F51" s="369">
        <f>F5+F12+F22+F50</f>
        <v>4464</v>
      </c>
      <c r="G51" s="386">
        <f t="shared" ref="G51:P51" si="26">G5+G12+G22+G50</f>
        <v>2240</v>
      </c>
      <c r="H51" s="370">
        <f t="shared" si="26"/>
        <v>640</v>
      </c>
      <c r="I51" s="370">
        <f t="shared" si="26"/>
        <v>390</v>
      </c>
      <c r="J51" s="370">
        <f>J5+J12+J22+J50</f>
        <v>210</v>
      </c>
      <c r="K51" s="371">
        <f>K5+K12+K22+K50</f>
        <v>40</v>
      </c>
      <c r="L51" s="369">
        <f t="shared" si="26"/>
        <v>0</v>
      </c>
      <c r="M51" s="371">
        <f t="shared" si="26"/>
        <v>1368</v>
      </c>
      <c r="N51" s="369">
        <f t="shared" si="26"/>
        <v>160</v>
      </c>
      <c r="O51" s="370">
        <f t="shared" si="26"/>
        <v>160</v>
      </c>
      <c r="P51" s="370">
        <f t="shared" si="26"/>
        <v>160</v>
      </c>
      <c r="Q51" s="371">
        <f>Q5+Q12+Q22+Q50</f>
        <v>160</v>
      </c>
    </row>
    <row r="52" spans="1:18" s="64" customFormat="1" ht="18.75" customHeight="1" x14ac:dyDescent="0.2">
      <c r="A52" s="445" t="s">
        <v>212</v>
      </c>
      <c r="B52" s="446"/>
      <c r="C52" s="446"/>
      <c r="D52" s="446"/>
      <c r="E52" s="446"/>
      <c r="F52" s="446"/>
      <c r="G52" s="447"/>
      <c r="H52" s="462" t="s">
        <v>20</v>
      </c>
      <c r="I52" s="465" t="s">
        <v>57</v>
      </c>
      <c r="J52" s="465"/>
      <c r="K52" s="465"/>
      <c r="L52" s="175"/>
      <c r="M52" s="175"/>
      <c r="N52" s="110">
        <v>8</v>
      </c>
      <c r="O52" s="110">
        <v>8</v>
      </c>
      <c r="P52" s="110">
        <v>6</v>
      </c>
      <c r="Q52" s="111">
        <v>7</v>
      </c>
    </row>
    <row r="53" spans="1:18" s="64" customFormat="1" ht="19.5" customHeight="1" x14ac:dyDescent="0.2">
      <c r="A53" s="448"/>
      <c r="B53" s="449"/>
      <c r="C53" s="449"/>
      <c r="D53" s="449"/>
      <c r="E53" s="449"/>
      <c r="F53" s="449"/>
      <c r="G53" s="450"/>
      <c r="H53" s="463"/>
      <c r="I53" s="466" t="s">
        <v>58</v>
      </c>
      <c r="J53" s="466"/>
      <c r="K53" s="466"/>
      <c r="L53" s="176"/>
      <c r="M53" s="176"/>
      <c r="N53" s="8"/>
      <c r="O53" s="8"/>
      <c r="P53" s="8"/>
      <c r="Q53" s="90"/>
    </row>
    <row r="54" spans="1:18" s="64" customFormat="1" ht="39" customHeight="1" x14ac:dyDescent="0.2">
      <c r="A54" s="448"/>
      <c r="B54" s="449"/>
      <c r="C54" s="449"/>
      <c r="D54" s="449"/>
      <c r="E54" s="449"/>
      <c r="F54" s="449"/>
      <c r="G54" s="450"/>
      <c r="H54" s="463"/>
      <c r="I54" s="467" t="s">
        <v>59</v>
      </c>
      <c r="J54" s="467"/>
      <c r="K54" s="467"/>
      <c r="L54" s="177"/>
      <c r="M54" s="177"/>
      <c r="N54" s="8">
        <f>N31+N38+N43+N47</f>
        <v>216</v>
      </c>
      <c r="O54" s="8">
        <f t="shared" ref="O54:P54" si="27">O31+O38+O43+O47</f>
        <v>360</v>
      </c>
      <c r="P54" s="8">
        <f t="shared" si="27"/>
        <v>324</v>
      </c>
      <c r="Q54" s="287">
        <f>Q31+Q38+Q43+Q47+Q49</f>
        <v>468</v>
      </c>
    </row>
    <row r="55" spans="1:18" s="64" customFormat="1" ht="21.75" customHeight="1" x14ac:dyDescent="0.2">
      <c r="A55" s="448"/>
      <c r="B55" s="449"/>
      <c r="C55" s="449"/>
      <c r="D55" s="449"/>
      <c r="E55" s="449"/>
      <c r="F55" s="449"/>
      <c r="G55" s="450"/>
      <c r="H55" s="463"/>
      <c r="I55" s="466" t="s">
        <v>60</v>
      </c>
      <c r="J55" s="466"/>
      <c r="K55" s="466"/>
      <c r="L55" s="176"/>
      <c r="M55" s="176"/>
      <c r="N55" s="290">
        <v>3</v>
      </c>
      <c r="O55" s="292">
        <v>2</v>
      </c>
      <c r="P55" s="295">
        <v>3</v>
      </c>
      <c r="Q55" s="309">
        <v>3</v>
      </c>
    </row>
    <row r="56" spans="1:18" s="64" customFormat="1" ht="18.95" customHeight="1" x14ac:dyDescent="0.2">
      <c r="A56" s="448"/>
      <c r="B56" s="449"/>
      <c r="C56" s="449"/>
      <c r="D56" s="449"/>
      <c r="E56" s="449"/>
      <c r="F56" s="449"/>
      <c r="G56" s="450"/>
      <c r="H56" s="463"/>
      <c r="I56" s="466" t="s">
        <v>61</v>
      </c>
      <c r="J56" s="466"/>
      <c r="K56" s="466"/>
      <c r="L56" s="176"/>
      <c r="M56" s="176"/>
      <c r="N56" s="290">
        <v>6</v>
      </c>
      <c r="O56" s="292">
        <v>7</v>
      </c>
      <c r="P56" s="295">
        <v>3</v>
      </c>
      <c r="Q56" s="309">
        <v>9</v>
      </c>
      <c r="R56" s="68"/>
    </row>
    <row r="57" spans="1:18" ht="18.95" customHeight="1" thickBot="1" x14ac:dyDescent="0.25">
      <c r="A57" s="451"/>
      <c r="B57" s="452"/>
      <c r="C57" s="452"/>
      <c r="D57" s="452"/>
      <c r="E57" s="452"/>
      <c r="F57" s="452"/>
      <c r="G57" s="453"/>
      <c r="H57" s="464"/>
      <c r="I57" s="468" t="s">
        <v>62</v>
      </c>
      <c r="J57" s="468"/>
      <c r="K57" s="468"/>
      <c r="L57" s="178"/>
      <c r="M57" s="178"/>
      <c r="N57" s="173">
        <v>7</v>
      </c>
      <c r="O57" s="173">
        <v>8</v>
      </c>
      <c r="P57" s="173">
        <v>5</v>
      </c>
      <c r="Q57" s="174">
        <v>8</v>
      </c>
    </row>
    <row r="58" spans="1:18" ht="18.95" customHeight="1" x14ac:dyDescent="0.2">
      <c r="A58" s="9"/>
      <c r="B58" s="9"/>
      <c r="C58" s="9"/>
      <c r="D58" s="9"/>
      <c r="E58" s="9"/>
      <c r="F58" s="9"/>
      <c r="G58" s="9"/>
      <c r="H58" s="19"/>
      <c r="I58" s="9"/>
      <c r="J58" s="9"/>
      <c r="K58" s="9"/>
      <c r="L58" s="9"/>
      <c r="M58" s="9"/>
      <c r="N58" s="20"/>
      <c r="O58" s="20"/>
      <c r="P58" s="20"/>
      <c r="Q58" s="21"/>
    </row>
    <row r="59" spans="1:18" ht="12.75" customHeight="1" x14ac:dyDescent="0.2"/>
  </sheetData>
  <sheetProtection selectLockedCells="1" selectUnlockedCells="1"/>
  <mergeCells count="23">
    <mergeCell ref="N1:Q1"/>
    <mergeCell ref="M2:M3"/>
    <mergeCell ref="H52:H57"/>
    <mergeCell ref="I52:K52"/>
    <mergeCell ref="I53:K53"/>
    <mergeCell ref="I54:K54"/>
    <mergeCell ref="I56:K56"/>
    <mergeCell ref="I57:K57"/>
    <mergeCell ref="I55:K55"/>
    <mergeCell ref="L2:L3"/>
    <mergeCell ref="H2:H3"/>
    <mergeCell ref="I2:K2"/>
    <mergeCell ref="L1:M1"/>
    <mergeCell ref="F1:F3"/>
    <mergeCell ref="G1:G3"/>
    <mergeCell ref="H1:K1"/>
    <mergeCell ref="A52:G57"/>
    <mergeCell ref="A1:A3"/>
    <mergeCell ref="B1:B3"/>
    <mergeCell ref="C1:D1"/>
    <mergeCell ref="E1:E3"/>
    <mergeCell ref="C2:C3"/>
    <mergeCell ref="D2:D3"/>
  </mergeCells>
  <phoneticPr fontId="0" type="noConversion"/>
  <pageMargins left="0.17986111111111111" right="0.1701388888888889" top="0.51041666666666663" bottom="0.34027777777777779" header="0.51180555555555551" footer="0.51180555555555551"/>
  <pageSetup paperSize="9" scale="80" orientation="landscape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2"/>
  <sheetViews>
    <sheetView zoomScaleNormal="100" workbookViewId="0">
      <selection activeCell="A16" sqref="A16"/>
    </sheetView>
  </sheetViews>
  <sheetFormatPr defaultColWidth="8.7109375" defaultRowHeight="10.5" x14ac:dyDescent="0.15"/>
  <cols>
    <col min="1" max="1" width="120.5703125" style="77" customWidth="1"/>
    <col min="2" max="16384" width="8.7109375" style="77"/>
  </cols>
  <sheetData>
    <row r="1" spans="1:1" ht="31.5" x14ac:dyDescent="0.15">
      <c r="A1" s="84" t="s">
        <v>175</v>
      </c>
    </row>
    <row r="2" spans="1:1" ht="79.5" customHeight="1" x14ac:dyDescent="0.15">
      <c r="A2" s="84" t="s">
        <v>223</v>
      </c>
    </row>
    <row r="3" spans="1:1" ht="31.5" x14ac:dyDescent="0.15">
      <c r="A3" s="84" t="s">
        <v>224</v>
      </c>
    </row>
    <row r="4" spans="1:1" ht="47.25" x14ac:dyDescent="0.15">
      <c r="A4" s="84" t="s">
        <v>222</v>
      </c>
    </row>
    <row r="5" spans="1:1" ht="47.25" x14ac:dyDescent="0.15">
      <c r="A5" s="84" t="s">
        <v>221</v>
      </c>
    </row>
    <row r="6" spans="1:1" ht="23.25" customHeight="1" x14ac:dyDescent="0.15">
      <c r="A6" s="84" t="s">
        <v>174</v>
      </c>
    </row>
    <row r="7" spans="1:1" ht="40.5" customHeight="1" x14ac:dyDescent="0.15">
      <c r="A7" s="84" t="s">
        <v>176</v>
      </c>
    </row>
    <row r="8" spans="1:1" ht="42.75" customHeight="1" x14ac:dyDescent="0.15">
      <c r="A8" s="84" t="s">
        <v>177</v>
      </c>
    </row>
    <row r="9" spans="1:1" ht="15.75" x14ac:dyDescent="0.15">
      <c r="A9" s="84" t="s">
        <v>178</v>
      </c>
    </row>
    <row r="10" spans="1:1" ht="44.25" customHeight="1" x14ac:dyDescent="0.15">
      <c r="A10" s="84" t="s">
        <v>156</v>
      </c>
    </row>
    <row r="11" spans="1:1" ht="35.25" customHeight="1" x14ac:dyDescent="0.15">
      <c r="A11" s="84"/>
    </row>
    <row r="12" spans="1:1" ht="44.25" customHeight="1" x14ac:dyDescent="0.15">
      <c r="A12" s="84"/>
    </row>
  </sheetData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1. Титул</vt:lpstr>
      <vt:lpstr>Общий график</vt:lpstr>
      <vt:lpstr>Сводн данные</vt:lpstr>
      <vt:lpstr>УП заочн</vt:lpstr>
      <vt:lpstr>Поясн зап</vt:lpstr>
      <vt:lpstr>'1. Титул'!Область_печати</vt:lpstr>
      <vt:lpstr>'УП заочн'!Область_печати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MetodKab</dc:creator>
  <cp:lastModifiedBy>Admin</cp:lastModifiedBy>
  <cp:lastPrinted>2020-11-03T16:50:27Z</cp:lastPrinted>
  <dcterms:created xsi:type="dcterms:W3CDTF">2019-10-18T12:05:05Z</dcterms:created>
  <dcterms:modified xsi:type="dcterms:W3CDTF">2026-09-07T09:55:35Z</dcterms:modified>
</cp:coreProperties>
</file>