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Users\MetodKab\Desktop\0 Изменения в УП с марта 2021\2025 год\23 02 07\"/>
    </mc:Choice>
  </mc:AlternateContent>
  <xr:revisionPtr revIDLastSave="0" documentId="13_ncr:1_{B0ACE236-457B-4E78-9165-F5AF8AE774D7}" xr6:coauthVersionLast="45" xr6:coauthVersionMax="45" xr10:uidLastSave="{00000000-0000-0000-0000-000000000000}"/>
  <bookViews>
    <workbookView xWindow="45" yWindow="495" windowWidth="20070" windowHeight="15000" tabRatio="211" firstSheet="3" activeTab="3" xr2:uid="{00000000-000D-0000-FFFF-FFFF00000000}"/>
  </bookViews>
  <sheets>
    <sheet name="1. Титул" sheetId="11" r:id="rId1"/>
    <sheet name="Общий график" sheetId="8" r:id="rId2"/>
    <sheet name="Сводн данные" sheetId="1" r:id="rId3"/>
    <sheet name="УП заочн" sheetId="3" r:id="rId4"/>
    <sheet name="Поясн зап" sheetId="10" r:id="rId5"/>
  </sheets>
  <definedNames>
    <definedName name="_xlnm.Print_Area" localSheetId="0">'1. Титул'!$A$1:$BJ$28</definedName>
    <definedName name="_xlnm.Print_Area" localSheetId="3">'УП заочн'!$A$1:$Q$57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3" l="1"/>
  <c r="H13" i="3"/>
  <c r="Q53" i="3"/>
  <c r="O53" i="3"/>
  <c r="P53" i="3"/>
  <c r="N53" i="3"/>
  <c r="D22" i="3"/>
  <c r="E22" i="3"/>
  <c r="E50" i="3" s="1"/>
  <c r="C22" i="3"/>
  <c r="C50" i="3" s="1"/>
  <c r="J50" i="3"/>
  <c r="K50" i="3"/>
  <c r="L50" i="3"/>
  <c r="M50" i="3"/>
  <c r="F50" i="3"/>
  <c r="O22" i="3"/>
  <c r="L22" i="3"/>
  <c r="J22" i="3"/>
  <c r="K22" i="3"/>
  <c r="F22" i="3"/>
  <c r="F46" i="3"/>
  <c r="O39" i="3"/>
  <c r="M39" i="3"/>
  <c r="H39" i="3"/>
  <c r="I39" i="3"/>
  <c r="J39" i="3"/>
  <c r="K39" i="3"/>
  <c r="G39" i="3"/>
  <c r="F42" i="3"/>
  <c r="Q39" i="3" l="1"/>
  <c r="P39" i="3"/>
  <c r="N39" i="3"/>
  <c r="L39" i="3"/>
  <c r="F39" i="3"/>
  <c r="N44" i="3"/>
  <c r="N22" i="3" s="1"/>
  <c r="M44" i="3"/>
  <c r="L44" i="3"/>
  <c r="J44" i="3"/>
  <c r="K44" i="3"/>
  <c r="F44" i="3"/>
  <c r="F37" i="3"/>
  <c r="F33" i="3"/>
  <c r="H30" i="3"/>
  <c r="P23" i="3"/>
  <c r="P22" i="3" s="1"/>
  <c r="P50" i="3" s="1"/>
  <c r="O23" i="3"/>
  <c r="F23" i="3"/>
  <c r="N23" i="3"/>
  <c r="M23" i="3"/>
  <c r="L23" i="3"/>
  <c r="F31" i="3"/>
  <c r="Q12" i="3" l="1"/>
  <c r="P12" i="3"/>
  <c r="O12" i="3"/>
  <c r="N12" i="3"/>
  <c r="M12" i="3"/>
  <c r="L12" i="3"/>
  <c r="K12" i="3"/>
  <c r="J12" i="3"/>
  <c r="F12" i="3"/>
  <c r="I13" i="3"/>
  <c r="Q5" i="3"/>
  <c r="P5" i="3"/>
  <c r="O5" i="3"/>
  <c r="N5" i="3"/>
  <c r="M5" i="3"/>
  <c r="L5" i="3"/>
  <c r="K5" i="3"/>
  <c r="J5" i="3"/>
  <c r="F5" i="3"/>
  <c r="H10" i="3"/>
  <c r="I10" i="3" s="1"/>
  <c r="O50" i="3" l="1"/>
  <c r="N50" i="3"/>
  <c r="G10" i="3"/>
  <c r="Q44" i="3"/>
  <c r="P44" i="3"/>
  <c r="O44" i="3"/>
  <c r="Q33" i="3"/>
  <c r="P33" i="3"/>
  <c r="O33" i="3"/>
  <c r="Q23" i="3"/>
  <c r="N33" i="3"/>
  <c r="H45" i="3"/>
  <c r="H41" i="3"/>
  <c r="I41" i="3" s="1"/>
  <c r="H40" i="3"/>
  <c r="I40" i="3" s="1"/>
  <c r="H36" i="3"/>
  <c r="I36" i="3" s="1"/>
  <c r="H35" i="3"/>
  <c r="I35" i="3" s="1"/>
  <c r="H34" i="3"/>
  <c r="I34" i="3" s="1"/>
  <c r="I30" i="3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H11" i="3"/>
  <c r="I11" i="3" s="1"/>
  <c r="H9" i="3"/>
  <c r="I9" i="3" s="1"/>
  <c r="H8" i="3"/>
  <c r="I8" i="3" s="1"/>
  <c r="H7" i="3"/>
  <c r="G7" i="3" s="1"/>
  <c r="H6" i="3"/>
  <c r="Q22" i="3" l="1"/>
  <c r="Q50" i="3" s="1"/>
  <c r="I45" i="3"/>
  <c r="I44" i="3" s="1"/>
  <c r="H44" i="3"/>
  <c r="I14" i="3"/>
  <c r="I12" i="3" s="1"/>
  <c r="H12" i="3"/>
  <c r="H5" i="3"/>
  <c r="I6" i="3"/>
  <c r="G6" i="3"/>
  <c r="G9" i="3"/>
  <c r="G11" i="3"/>
  <c r="I7" i="3"/>
  <c r="G8" i="3"/>
  <c r="G45" i="3"/>
  <c r="G44" i="3" s="1"/>
  <c r="G41" i="3"/>
  <c r="G35" i="3"/>
  <c r="G36" i="3"/>
  <c r="H33" i="3"/>
  <c r="I33" i="3"/>
  <c r="J33" i="3"/>
  <c r="K33" i="3"/>
  <c r="L33" i="3"/>
  <c r="M33" i="3"/>
  <c r="J23" i="3"/>
  <c r="K23" i="3"/>
  <c r="G5" i="3" l="1"/>
  <c r="I5" i="3"/>
  <c r="M22" i="3"/>
  <c r="G24" i="3" l="1"/>
  <c r="I23" i="3" l="1"/>
  <c r="I22" i="3" s="1"/>
  <c r="I50" i="3" s="1"/>
  <c r="H23" i="3"/>
  <c r="H22" i="3" s="1"/>
  <c r="H50" i="3" s="1"/>
  <c r="L8" i="1" l="1"/>
  <c r="F8" i="1"/>
  <c r="N5" i="1"/>
  <c r="N6" i="1"/>
  <c r="N7" i="1"/>
  <c r="G40" i="3"/>
  <c r="G34" i="3"/>
  <c r="G33" i="3" s="1"/>
  <c r="G25" i="3"/>
  <c r="G26" i="3"/>
  <c r="G27" i="3"/>
  <c r="G28" i="3"/>
  <c r="G29" i="3"/>
  <c r="G30" i="3"/>
  <c r="G14" i="3"/>
  <c r="G15" i="3"/>
  <c r="G16" i="3"/>
  <c r="G17" i="3"/>
  <c r="G18" i="3"/>
  <c r="G19" i="3"/>
  <c r="G20" i="3"/>
  <c r="G21" i="3"/>
  <c r="G13" i="3"/>
  <c r="C8" i="1"/>
  <c r="H8" i="1"/>
  <c r="J8" i="1"/>
  <c r="G23" i="3" l="1"/>
  <c r="G22" i="3" s="1"/>
  <c r="G12" i="3"/>
  <c r="G50" i="3" l="1"/>
  <c r="B8" i="1"/>
  <c r="N4" i="1"/>
  <c r="N8" i="1" s="1"/>
</calcChain>
</file>

<file path=xl/sharedStrings.xml><?xml version="1.0" encoding="utf-8"?>
<sst xmlns="http://schemas.openxmlformats.org/spreadsheetml/2006/main" count="362" uniqueCount="231">
  <si>
    <t>2. Сводные данные по бюджету времени (в неделях)</t>
  </si>
  <si>
    <t>Курсы</t>
  </si>
  <si>
    <t>Производственная практика</t>
  </si>
  <si>
    <t>Государственная итоговая аттестация</t>
  </si>
  <si>
    <t>Каникулы</t>
  </si>
  <si>
    <t>Всего</t>
  </si>
  <si>
    <t>по профилю специаль-ности</t>
  </si>
  <si>
    <t>преддип-ломная</t>
  </si>
  <si>
    <t>I курс</t>
  </si>
  <si>
    <t>II курс</t>
  </si>
  <si>
    <t>III курс</t>
  </si>
  <si>
    <t>IV курс</t>
  </si>
  <si>
    <t>Индекс</t>
  </si>
  <si>
    <t xml:space="preserve">Производственная практика (преддипломная) </t>
  </si>
  <si>
    <t>Наименование дисциплин</t>
  </si>
  <si>
    <t>кол-во контр.работ</t>
  </si>
  <si>
    <t>Обязат.уч.занятия (час.)</t>
  </si>
  <si>
    <t>Практика (час.)</t>
  </si>
  <si>
    <t>Распределение обяз.уч.занятий по курсам и семестрам</t>
  </si>
  <si>
    <t>экзамен</t>
  </si>
  <si>
    <t>самостоятельная</t>
  </si>
  <si>
    <t xml:space="preserve">Всего </t>
  </si>
  <si>
    <t>в том числе</t>
  </si>
  <si>
    <t>Учебная</t>
  </si>
  <si>
    <t>Производственная (по профилю специальности)</t>
  </si>
  <si>
    <t>1 курс</t>
  </si>
  <si>
    <t>2 курс</t>
  </si>
  <si>
    <t>3 курс</t>
  </si>
  <si>
    <t>4 курс</t>
  </si>
  <si>
    <t>курс.проект</t>
  </si>
  <si>
    <t>Физическая культура</t>
  </si>
  <si>
    <t>Профессиональный цикл</t>
  </si>
  <si>
    <t>ОП.00</t>
  </si>
  <si>
    <t>ОП.01</t>
  </si>
  <si>
    <t>Инженерная графика</t>
  </si>
  <si>
    <t>ОП.02</t>
  </si>
  <si>
    <t>ОП.03</t>
  </si>
  <si>
    <t>ОП.04</t>
  </si>
  <si>
    <t>Техническая механика</t>
  </si>
  <si>
    <t>ОП.05</t>
  </si>
  <si>
    <t>Материаловедение</t>
  </si>
  <si>
    <t>ОП.06</t>
  </si>
  <si>
    <t>ОП.08</t>
  </si>
  <si>
    <t>Охрана труда</t>
  </si>
  <si>
    <t>ПМ.00</t>
  </si>
  <si>
    <t>ПМ.01</t>
  </si>
  <si>
    <t>МДК.01.01</t>
  </si>
  <si>
    <t>МДК.01.02</t>
  </si>
  <si>
    <t>МДК.01.03</t>
  </si>
  <si>
    <t>МДК.01.04</t>
  </si>
  <si>
    <t>ПП.01</t>
  </si>
  <si>
    <t>ПМ.02</t>
  </si>
  <si>
    <t>МДК.02.01</t>
  </si>
  <si>
    <t>ПП.02</t>
  </si>
  <si>
    <t>ПМ.03</t>
  </si>
  <si>
    <t>МДК.03.01</t>
  </si>
  <si>
    <t>ПП.03</t>
  </si>
  <si>
    <t>ПМ.04</t>
  </si>
  <si>
    <t>дисциплин и МДК</t>
  </si>
  <si>
    <t>учебной практики</t>
  </si>
  <si>
    <t>производственной практики/ преддипломная практика</t>
  </si>
  <si>
    <t>экзаменов</t>
  </si>
  <si>
    <t>дифф. зачетов</t>
  </si>
  <si>
    <t>контр.работы</t>
  </si>
  <si>
    <t>Уроков  (лекций)</t>
  </si>
  <si>
    <t>Лаб. и практ. занятий,  вкл.  семинары</t>
  </si>
  <si>
    <t xml:space="preserve">1. График учебного процесса </t>
  </si>
  <si>
    <t>к
у
р
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</si>
  <si>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</si>
  <si>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</si>
  <si>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</si>
  <si>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</si>
  <si>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</si>
  <si>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</si>
  <si>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</si>
  <si>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</si>
  <si>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</si>
  <si>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</si>
  <si>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</si>
  <si>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</si>
  <si>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1 - 7 </t>
  </si>
  <si>
    <t>8 - 14</t>
  </si>
  <si>
    <t>15 - 21</t>
  </si>
  <si>
    <t>22 - 28</t>
  </si>
  <si>
    <t>29 - 5</t>
  </si>
  <si>
    <t>6 - 12</t>
  </si>
  <si>
    <t>13 - 19</t>
  </si>
  <si>
    <t>20 - 26</t>
  </si>
  <si>
    <t xml:space="preserve">27 - 2 </t>
  </si>
  <si>
    <t>3 - 9</t>
  </si>
  <si>
    <t>10 - 16</t>
  </si>
  <si>
    <t>17 - 23</t>
  </si>
  <si>
    <t>24 - 30</t>
  </si>
  <si>
    <t>1 - 7</t>
  </si>
  <si>
    <t>29 - 4</t>
  </si>
  <si>
    <t>5 - 11</t>
  </si>
  <si>
    <t>12 - 18</t>
  </si>
  <si>
    <t>19 - 25</t>
  </si>
  <si>
    <t>26 - 1</t>
  </si>
  <si>
    <t>2 - 8</t>
  </si>
  <si>
    <t>9 - 15</t>
  </si>
  <si>
    <t>16 - 22</t>
  </si>
  <si>
    <t>23 - 1</t>
  </si>
  <si>
    <t>23 - 29</t>
  </si>
  <si>
    <t>30 - 5</t>
  </si>
  <si>
    <t>27 - 3</t>
  </si>
  <si>
    <t>4 - 10</t>
  </si>
  <si>
    <t>11 - 17</t>
  </si>
  <si>
    <t>18 - 24</t>
  </si>
  <si>
    <t>25 - 31</t>
  </si>
  <si>
    <t>27 - 2</t>
  </si>
  <si>
    <t xml:space="preserve">10 - 16 </t>
  </si>
  <si>
    <t xml:space="preserve">24 - 31 </t>
  </si>
  <si>
    <t>::</t>
  </si>
  <si>
    <t>═</t>
  </si>
  <si>
    <t>Х</t>
  </si>
  <si>
    <t>III</t>
  </si>
  <si>
    <t>самостоятельное  обучение</t>
  </si>
  <si>
    <t>производственная   практика  (преддипломная)</t>
  </si>
  <si>
    <t>государственная  итоговая  аттестация</t>
  </si>
  <si>
    <t>лабораторно-экзаменационная  сессия</t>
  </si>
  <si>
    <t>каникулы</t>
  </si>
  <si>
    <t>Дифференцированный зачет</t>
  </si>
  <si>
    <t>Общепрофессиональный цикл</t>
  </si>
  <si>
    <t>ОП.07</t>
  </si>
  <si>
    <t>МДК.01.05</t>
  </si>
  <si>
    <t>МДК.01.06</t>
  </si>
  <si>
    <t>МДК.01.07</t>
  </si>
  <si>
    <t>П</t>
  </si>
  <si>
    <t>У</t>
  </si>
  <si>
    <t>производственная практика (по профилю специальности)</t>
  </si>
  <si>
    <t>учебная практика</t>
  </si>
  <si>
    <r>
      <rPr>
        <sz val="14"/>
        <rFont val="Times New Roman"/>
        <family val="1"/>
        <charset val="204"/>
      </rPr>
      <t>Каждая сессия предполагает и обучение, и промежуточную аттестацию.
Практика может быть концентрированная или рассредоточенная.
На графике сроки сессии чуть больше чем 30 дней (на 1-2 курсе), 40 дней (на 3-4 курсе).
1 сессия = 3 нед. = 21 день 
2 сессия = 1 нед. (7 дней ) + 2 дня (на пятой неделе)</t>
    </r>
    <r>
      <rPr>
        <sz val="10"/>
        <rFont val="Times New Roman"/>
        <family val="1"/>
        <charset val="204"/>
      </rPr>
      <t xml:space="preserve">
</t>
    </r>
  </si>
  <si>
    <t xml:space="preserve">Учебная практика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</si>
  <si>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Обучение по дисциплинам и междисциплинарным курсам (сессии и самостоятельная работа)</t>
  </si>
  <si>
    <t>Промежуточная аттестация № курса</t>
  </si>
  <si>
    <t>Объем образовательной программы (час.)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</si>
  <si>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</si>
  <si>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</si>
  <si>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</si>
  <si>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</si>
  <si>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</si>
  <si>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</si>
  <si>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</si>
  <si>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</si>
  <si>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</si>
  <si>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</si>
  <si>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</si>
  <si>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</si>
  <si>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По программе базовой подготовки</t>
  </si>
  <si>
    <t>Квалификация</t>
  </si>
  <si>
    <t>Форма обучения</t>
  </si>
  <si>
    <t>заочная</t>
  </si>
  <si>
    <t xml:space="preserve">Нормативный срок обучения - </t>
  </si>
  <si>
    <t>3г 10м</t>
  </si>
  <si>
    <t>на базе среднего  общего образования</t>
  </si>
  <si>
    <t xml:space="preserve">Приказ об утверждении ФГОС от </t>
  </si>
  <si>
    <t xml:space="preserve">     № </t>
  </si>
  <si>
    <t>Год начала подготовки по УП</t>
  </si>
  <si>
    <r>
      <t>-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2"/>
        <color indexed="8"/>
        <rFont val="Times New Roman"/>
        <family val="1"/>
        <charset val="204"/>
      </rPr>
      <t xml:space="preserve">Федерального Закона "Об образовании в Российской Федерации" от 29 декабря 2012 г. N 273-ФЗ (Собрание законодательства Российской Федерации, 2012, N 53, ст. 7598);  </t>
    </r>
  </si>
  <si>
    <r>
      <t>-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2"/>
        <color indexed="8"/>
        <rFont val="Times New Roman"/>
        <family val="1"/>
        <charset val="204"/>
      </rPr>
      <t>Порядка организации и осуществления образовательной деятельности по образовательным программам среднего профессионального образования (утв. приказом Министерства образования и науки РФ от 14 июня 2013 г. N 464);</t>
    </r>
  </si>
  <si>
    <r>
      <t>-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2"/>
        <color indexed="8"/>
        <rFont val="Times New Roman"/>
        <family val="1"/>
        <charset val="204"/>
      </rPr>
      <t>Приказа Министерства образования и науки РФ от 29 октября 2013 г. № 1199 «Об утверждении перечней профессий и специальностей среднего профессионального образования» зарегистрированным в Минюсте РФ 26 декабря 2013 г. Регистрационный № 30861.</t>
    </r>
  </si>
  <si>
    <t>проводятся занятия по изучению основ самостоятельной работы в объёме, определяемом образовательным учреждением.</t>
  </si>
  <si>
    <t>Основы финансовой грамотности</t>
  </si>
  <si>
    <t>Группы</t>
  </si>
  <si>
    <t>23.02.07</t>
  </si>
  <si>
    <t>Электротехника и электроника</t>
  </si>
  <si>
    <t>Информационные технологии в профессиональной деятельности</t>
  </si>
  <si>
    <t>Правовое обеспечение профессиональной деятельности</t>
  </si>
  <si>
    <t>Безопасность жизнедеятельности</t>
  </si>
  <si>
    <t>Правила безопасности дорожного движения</t>
  </si>
  <si>
    <t>Техническое обслуживание и ремонт автотранспортных средств</t>
  </si>
  <si>
    <t>Устройство автомобилей</t>
  </si>
  <si>
    <t>Технологические процессы технического обслуживания и ремонта автомобилей</t>
  </si>
  <si>
    <t>Техническое обслуживание и ремонт шасси автомобилей</t>
  </si>
  <si>
    <t>Ремонт кузовов автомобилей</t>
  </si>
  <si>
    <t>МДК.02.02</t>
  </si>
  <si>
    <t>МДК.02.03</t>
  </si>
  <si>
    <t>МДК.03.02</t>
  </si>
  <si>
    <t>МДК.04.01</t>
  </si>
  <si>
    <t>Наименование дисциплин и их группировка по циклам идентична учебным планам для очного отделения.</t>
  </si>
  <si>
    <t>Настоящий учебный план программы подготовки специалистов среднего звена (далее - ППССЗ) ГБПОУ МО «Щелковский колледж» разработан на основе:</t>
  </si>
  <si>
    <t>Общая продолжительность лабораторно-экзаменационных сессий соответствует нормативам и включает время обязательных учебных занятий (не более 8 часов в день).</t>
  </si>
  <si>
    <t>В общую продолжительность лабораторно-экзаменационной сессии (40 дней) на всех курсах включены дни отдыха студентов (6дней), дни сдачи экзаменов (4дня), время обязательных учебных занятий (30 дней) -240 часов.</t>
  </si>
  <si>
    <t>За счёт времени, отведённого на консультации со студентами первого года обучения,</t>
  </si>
  <si>
    <t xml:space="preserve">Комплексный дифференцированный зачет проводится на 4 курсе по производственной практике ПП.01 и ПП.02 и обозначается 4к. </t>
  </si>
  <si>
    <t>Также комплексный дифференцированный зачет проводится на 4 курсе по МДК 02.01, МДК 02.02 и МДК 02.03. Обозначение в учебном плане 4к.</t>
  </si>
  <si>
    <r>
      <rPr>
        <sz val="7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Федерального государственного образовательного стандарта среднего профессионального образования (далее – ФГОС СПО) по специальности 23.02.07 Техническое обслуживание и ремонт двигателей, систем и агрегатов автомобилей», утвержденным Приказом Минобрнауки России от 9 декабря 2016 г. № 1568  (зарегистрировано в Министерстве юстиции Российской Федерации 26 декабря 2016 г, регистрационный №44946),</t>
    </r>
  </si>
  <si>
    <t>«_____»__________________2025  г.</t>
  </si>
  <si>
    <t>2025</t>
  </si>
  <si>
    <t>специалист по техническому обслуживанию и ремонту автотранспортных средств</t>
  </si>
  <si>
    <t>504вз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</si>
  <si>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</si>
  <si>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</si>
  <si>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</si>
  <si>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</si>
  <si>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</si>
  <si>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</si>
  <si>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</si>
  <si>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СГ.04</t>
  </si>
  <si>
    <t>СГ.05</t>
  </si>
  <si>
    <t>СГ.06</t>
  </si>
  <si>
    <t>Основы бережливого производства</t>
  </si>
  <si>
    <t>Метрология, стандартизация и сертификация</t>
  </si>
  <si>
    <t>ОП.09</t>
  </si>
  <si>
    <t>Диагностика, техническое обслуживание и ремонт автотранспортных средств и их компонентов</t>
  </si>
  <si>
    <t>Диагностика, техническое обслуживание и ремонт автомобильных двигателей</t>
  </si>
  <si>
    <t>Диагностика, техническое обслуживание и ремонт электрооборудования и электронных систем автомобилей</t>
  </si>
  <si>
    <t>Установка дополнительного оборудования автотранспортных средств</t>
  </si>
  <si>
    <t xml:space="preserve">Производственная практика </t>
  </si>
  <si>
    <t>ПМ.1.Э</t>
  </si>
  <si>
    <t>Экзамен по модулю</t>
  </si>
  <si>
    <t>Руководство выполнением работ по техническому обслуживанию и ремонту автотранспортных средств и их компонентов</t>
  </si>
  <si>
    <t>Управление  процессом технического обслуживания и ремонта автотранспортных средств и их компонентов</t>
  </si>
  <si>
    <t>Управление деятельностью персонала</t>
  </si>
  <si>
    <t>Управленческая и техническая документация</t>
  </si>
  <si>
    <t>ПМ.2.Э</t>
  </si>
  <si>
    <t>Взаимодействие с потребителями в процессе оказания услуг по техническому обслуживанию и ремонту автотранспортных средств и их компонентов</t>
  </si>
  <si>
    <t>Организация сервисного обслуживания и работа с клиентами</t>
  </si>
  <si>
    <t>Коммуникации с потребителями и поставщиками по вопросам сервиса автотранспортных средств</t>
  </si>
  <si>
    <t>ПМ.3.Э</t>
  </si>
  <si>
    <t>Освоение видов работ по одной или нескольким профессиям рабочих, должностям служащих 18511 Слесарь по ремонту автомобилей</t>
  </si>
  <si>
    <t>Теоретические и практические основы работ по профессии 18511 Слесарь по ремонту автомобилей</t>
  </si>
  <si>
    <t>ПП.04</t>
  </si>
  <si>
    <t>ПМ.4.КЭ</t>
  </si>
  <si>
    <t>Квалификационный экзамен</t>
  </si>
  <si>
    <t>Государственная итоговая аттестация проводится в форме демонстрационного экзамена и защиты дипломного проекта (работы).</t>
  </si>
  <si>
    <t>ПДП.00*</t>
  </si>
  <si>
    <t>ГИА.00</t>
  </si>
  <si>
    <t xml:space="preserve">Государственная итоговая аттестация (с 18.05 по 28.06)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</si>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</sst>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i/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Symbol"/>
      <family val="1"/>
      <charset val="2"/>
    </font>
    <font>
      <sz val="8"/>
      <color indexed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16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26"/>
      </patternFill>
    </fill>
  </fills>
  <borders count="15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3"/>
      </top>
      <bottom/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/>
      <right style="thin">
        <color indexed="63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8">
    <xf numFmtId="0" fontId="0" fillId="0" borderId="0"/>
    <xf numFmtId="0" fontId="14" fillId="0" borderId="0" applyNumberFormat="0" applyFill="0" applyBorder="0" applyAlignment="0" applyProtection="0"/>
    <xf numFmtId="0" fontId="15" fillId="0" borderId="0"/>
    <xf numFmtId="0" fontId="16" fillId="0" borderId="0"/>
    <xf numFmtId="0" fontId="27" fillId="0" borderId="0"/>
    <xf numFmtId="0" fontId="29" fillId="0" borderId="0"/>
    <xf numFmtId="0" fontId="39" fillId="0" borderId="0"/>
    <xf numFmtId="0" fontId="27" fillId="0" borderId="0"/>
  </cellStyleXfs>
  <cellXfs count="473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8" fillId="0" borderId="0" xfId="0" applyFont="1" applyBorder="1" applyAlignment="1">
      <alignment vertical="top" wrapText="1"/>
    </xf>
    <xf numFmtId="0" fontId="8" fillId="0" borderId="4" xfId="0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0" borderId="0" xfId="2" applyFont="1"/>
    <xf numFmtId="0" fontId="10" fillId="0" borderId="0" xfId="2" applyFont="1"/>
    <xf numFmtId="0" fontId="10" fillId="0" borderId="0" xfId="2" applyFont="1" applyBorder="1" applyAlignment="1"/>
    <xf numFmtId="0" fontId="10" fillId="0" borderId="0" xfId="3" applyFont="1" applyFill="1" applyBorder="1" applyAlignment="1"/>
    <xf numFmtId="0" fontId="17" fillId="0" borderId="0" xfId="3" applyFont="1" applyFill="1" applyAlignment="1"/>
    <xf numFmtId="0" fontId="19" fillId="0" borderId="0" xfId="3" applyFont="1" applyFill="1" applyAlignment="1">
      <alignment horizontal="center"/>
    </xf>
    <xf numFmtId="0" fontId="20" fillId="0" borderId="0" xfId="3" applyFont="1" applyFill="1"/>
    <xf numFmtId="0" fontId="21" fillId="0" borderId="11" xfId="3" applyFont="1" applyFill="1" applyBorder="1" applyAlignment="1">
      <alignment horizontal="center"/>
    </xf>
    <xf numFmtId="0" fontId="21" fillId="0" borderId="0" xfId="3" applyFont="1" applyFill="1" applyAlignment="1">
      <alignment horizontal="center"/>
    </xf>
    <xf numFmtId="0" fontId="21" fillId="0" borderId="0" xfId="3" applyFont="1" applyFill="1"/>
    <xf numFmtId="0" fontId="10" fillId="0" borderId="0" xfId="3" applyFont="1" applyFill="1"/>
    <xf numFmtId="49" fontId="8" fillId="0" borderId="2" xfId="3" applyNumberFormat="1" applyFont="1" applyFill="1" applyBorder="1" applyAlignment="1">
      <alignment horizontal="center" vertical="center" textRotation="90" wrapText="1"/>
    </xf>
    <xf numFmtId="49" fontId="8" fillId="0" borderId="10" xfId="3" applyNumberFormat="1" applyFont="1" applyFill="1" applyBorder="1" applyAlignment="1">
      <alignment horizontal="center" vertical="center" textRotation="90" wrapText="1"/>
    </xf>
    <xf numFmtId="0" fontId="7" fillId="0" borderId="2" xfId="3" applyNumberFormat="1" applyFont="1" applyFill="1" applyBorder="1" applyAlignment="1">
      <alignment horizontal="center" wrapText="1"/>
    </xf>
    <xf numFmtId="0" fontId="7" fillId="0" borderId="9" xfId="3" applyNumberFormat="1" applyFont="1" applyFill="1" applyBorder="1" applyAlignment="1">
      <alignment horizontal="center" wrapText="1"/>
    </xf>
    <xf numFmtId="0" fontId="7" fillId="0" borderId="10" xfId="3" applyNumberFormat="1" applyFont="1" applyFill="1" applyBorder="1" applyAlignment="1">
      <alignment horizontal="center" wrapText="1"/>
    </xf>
    <xf numFmtId="0" fontId="7" fillId="0" borderId="12" xfId="3" applyNumberFormat="1" applyFont="1" applyFill="1" applyBorder="1" applyAlignment="1">
      <alignment horizontal="center" wrapText="1"/>
    </xf>
    <xf numFmtId="0" fontId="7" fillId="0" borderId="12" xfId="3" applyNumberFormat="1" applyFont="1" applyFill="1" applyBorder="1" applyAlignment="1">
      <alignment wrapText="1"/>
    </xf>
    <xf numFmtId="0" fontId="7" fillId="0" borderId="13" xfId="3" applyNumberFormat="1" applyFont="1" applyFill="1" applyBorder="1" applyAlignment="1">
      <alignment horizontal="center" wrapText="1"/>
    </xf>
    <xf numFmtId="0" fontId="2" fillId="0" borderId="14" xfId="3" applyFont="1" applyFill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49" fontId="2" fillId="0" borderId="6" xfId="3" applyNumberFormat="1" applyFont="1" applyFill="1" applyBorder="1" applyAlignment="1">
      <alignment horizontal="center"/>
    </xf>
    <xf numFmtId="49" fontId="2" fillId="0" borderId="15" xfId="3" applyNumberFormat="1" applyFont="1" applyFill="1" applyBorder="1" applyAlignment="1">
      <alignment horizontal="center"/>
    </xf>
    <xf numFmtId="49" fontId="10" fillId="0" borderId="15" xfId="3" applyNumberFormat="1" applyFont="1" applyFill="1" applyBorder="1" applyAlignment="1">
      <alignment horizontal="center"/>
    </xf>
    <xf numFmtId="0" fontId="24" fillId="0" borderId="15" xfId="2" applyFont="1" applyBorder="1" applyAlignment="1">
      <alignment horizontal="center"/>
    </xf>
    <xf numFmtId="0" fontId="8" fillId="0" borderId="0" xfId="2" applyFont="1" applyFill="1"/>
    <xf numFmtId="49" fontId="2" fillId="0" borderId="5" xfId="3" applyNumberFormat="1" applyFont="1" applyFill="1" applyBorder="1" applyAlignment="1">
      <alignment horizontal="center"/>
    </xf>
    <xf numFmtId="0" fontId="18" fillId="0" borderId="0" xfId="3" applyFont="1" applyFill="1" applyBorder="1" applyAlignment="1"/>
    <xf numFmtId="0" fontId="22" fillId="0" borderId="0" xfId="3" applyFont="1" applyFill="1"/>
    <xf numFmtId="0" fontId="10" fillId="0" borderId="0" xfId="3" applyFont="1" applyFill="1" applyBorder="1"/>
    <xf numFmtId="0" fontId="10" fillId="0" borderId="0" xfId="3" applyFont="1" applyFill="1" applyAlignment="1"/>
    <xf numFmtId="49" fontId="2" fillId="0" borderId="0" xfId="3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center"/>
    </xf>
    <xf numFmtId="0" fontId="24" fillId="0" borderId="0" xfId="2" applyFont="1"/>
    <xf numFmtId="0" fontId="10" fillId="0" borderId="0" xfId="2" applyFont="1" applyBorder="1" applyAlignment="1">
      <alignment horizontal="left"/>
    </xf>
    <xf numFmtId="0" fontId="15" fillId="0" borderId="0" xfId="2"/>
    <xf numFmtId="0" fontId="10" fillId="2" borderId="9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0" fillId="2" borderId="0" xfId="0" applyFont="1" applyFill="1"/>
    <xf numFmtId="0" fontId="10" fillId="2" borderId="18" xfId="0" applyFont="1" applyFill="1" applyBorder="1" applyAlignment="1">
      <alignment horizontal="center" vertical="top" wrapText="1"/>
    </xf>
    <xf numFmtId="49" fontId="8" fillId="0" borderId="23" xfId="3" applyNumberFormat="1" applyFont="1" applyFill="1" applyBorder="1" applyAlignment="1">
      <alignment horizontal="center" vertical="center" textRotation="90" wrapText="1"/>
    </xf>
    <xf numFmtId="49" fontId="2" fillId="0" borderId="24" xfId="3" applyNumberFormat="1" applyFont="1" applyFill="1" applyBorder="1" applyAlignment="1">
      <alignment horizontal="center"/>
    </xf>
    <xf numFmtId="0" fontId="0" fillId="0" borderId="0" xfId="0" applyFont="1"/>
    <xf numFmtId="0" fontId="0" fillId="3" borderId="0" xfId="0" applyFont="1" applyFill="1"/>
    <xf numFmtId="0" fontId="10" fillId="2" borderId="0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horizontal="center" vertical="top"/>
    </xf>
    <xf numFmtId="0" fontId="10" fillId="2" borderId="25" xfId="0" applyFont="1" applyFill="1" applyBorder="1" applyAlignment="1">
      <alignment horizontal="center" vertical="top"/>
    </xf>
    <xf numFmtId="0" fontId="28" fillId="0" borderId="0" xfId="4" applyFont="1"/>
    <xf numFmtId="0" fontId="10" fillId="0" borderId="0" xfId="4" applyFont="1"/>
    <xf numFmtId="0" fontId="30" fillId="0" borderId="0" xfId="4" applyFont="1"/>
    <xf numFmtId="0" fontId="31" fillId="0" borderId="0" xfId="4" applyFont="1"/>
    <xf numFmtId="0" fontId="27" fillId="0" borderId="0" xfId="4"/>
    <xf numFmtId="0" fontId="32" fillId="0" borderId="0" xfId="4" applyFont="1"/>
    <xf numFmtId="0" fontId="34" fillId="0" borderId="0" xfId="4" applyFont="1"/>
    <xf numFmtId="0" fontId="28" fillId="0" borderId="0" xfId="4" applyFont="1" applyAlignment="1" applyProtection="1">
      <alignment horizontal="center" vertical="center"/>
      <protection locked="0"/>
    </xf>
    <xf numFmtId="0" fontId="10" fillId="4" borderId="0" xfId="4" applyFont="1" applyFill="1" applyBorder="1" applyAlignment="1" applyProtection="1">
      <alignment horizontal="center" vertical="center"/>
      <protection locked="0"/>
    </xf>
    <xf numFmtId="0" fontId="28" fillId="4" borderId="0" xfId="4" applyFont="1" applyFill="1" applyBorder="1" applyAlignment="1" applyProtection="1">
      <alignment horizontal="left" vertical="center"/>
      <protection locked="0"/>
    </xf>
    <xf numFmtId="0" fontId="2" fillId="0" borderId="0" xfId="4" applyFont="1"/>
    <xf numFmtId="0" fontId="28" fillId="0" borderId="0" xfId="4" applyFont="1" applyAlignment="1">
      <alignment horizontal="justify" vertical="center"/>
    </xf>
    <xf numFmtId="0" fontId="38" fillId="0" borderId="0" xfId="4" applyFont="1" applyAlignment="1">
      <alignment horizontal="justify" vertical="center"/>
    </xf>
    <xf numFmtId="0" fontId="10" fillId="2" borderId="37" xfId="0" applyFont="1" applyFill="1" applyBorder="1" applyAlignment="1">
      <alignment horizontal="center" vertical="top"/>
    </xf>
    <xf numFmtId="0" fontId="10" fillId="2" borderId="40" xfId="0" applyFont="1" applyFill="1" applyBorder="1" applyAlignment="1">
      <alignment horizontal="center" vertical="top"/>
    </xf>
    <xf numFmtId="0" fontId="10" fillId="2" borderId="41" xfId="0" applyFont="1" applyFill="1" applyBorder="1" applyAlignment="1">
      <alignment horizontal="center" vertical="top"/>
    </xf>
    <xf numFmtId="0" fontId="10" fillId="2" borderId="42" xfId="0" applyFont="1" applyFill="1" applyBorder="1" applyAlignment="1">
      <alignment horizontal="center" vertical="top"/>
    </xf>
    <xf numFmtId="0" fontId="10" fillId="2" borderId="43" xfId="0" applyFont="1" applyFill="1" applyBorder="1" applyAlignment="1">
      <alignment horizontal="center" vertical="top"/>
    </xf>
    <xf numFmtId="0" fontId="10" fillId="2" borderId="48" xfId="0" applyFont="1" applyFill="1" applyBorder="1" applyAlignment="1">
      <alignment horizontal="center" vertical="top"/>
    </xf>
    <xf numFmtId="0" fontId="10" fillId="2" borderId="45" xfId="0" applyFont="1" applyFill="1" applyBorder="1" applyAlignment="1">
      <alignment horizontal="center" vertical="top"/>
    </xf>
    <xf numFmtId="0" fontId="10" fillId="2" borderId="44" xfId="0" applyFont="1" applyFill="1" applyBorder="1" applyAlignment="1">
      <alignment horizontal="center" vertical="top"/>
    </xf>
    <xf numFmtId="0" fontId="10" fillId="2" borderId="49" xfId="0" applyFont="1" applyFill="1" applyBorder="1" applyAlignment="1">
      <alignment horizontal="center" vertical="top"/>
    </xf>
    <xf numFmtId="0" fontId="10" fillId="2" borderId="22" xfId="0" applyFont="1" applyFill="1" applyBorder="1" applyAlignment="1">
      <alignment horizontal="center" vertical="top"/>
    </xf>
    <xf numFmtId="0" fontId="10" fillId="2" borderId="55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1" fillId="0" borderId="56" xfId="0" applyFont="1" applyBorder="1" applyAlignment="1">
      <alignment horizontal="center" textRotation="90" wrapText="1"/>
    </xf>
    <xf numFmtId="0" fontId="13" fillId="0" borderId="57" xfId="0" applyFont="1" applyBorder="1" applyAlignment="1">
      <alignment horizontal="center" textRotation="90" wrapText="1"/>
    </xf>
    <xf numFmtId="0" fontId="8" fillId="2" borderId="8" xfId="0" applyFont="1" applyFill="1" applyBorder="1" applyAlignment="1">
      <alignment horizontal="center" vertical="center" wrapText="1"/>
    </xf>
    <xf numFmtId="0" fontId="0" fillId="0" borderId="59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/>
    </xf>
    <xf numFmtId="0" fontId="10" fillId="2" borderId="53" xfId="0" applyFont="1" applyFill="1" applyBorder="1" applyAlignment="1">
      <alignment horizontal="center" vertical="top"/>
    </xf>
    <xf numFmtId="0" fontId="10" fillId="2" borderId="63" xfId="0" applyFont="1" applyFill="1" applyBorder="1" applyAlignment="1">
      <alignment horizontal="center" vertical="top"/>
    </xf>
    <xf numFmtId="0" fontId="10" fillId="2" borderId="46" xfId="0" applyFont="1" applyFill="1" applyBorder="1" applyAlignment="1">
      <alignment horizontal="center" vertical="top"/>
    </xf>
    <xf numFmtId="0" fontId="10" fillId="2" borderId="65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/>
    </xf>
    <xf numFmtId="0" fontId="10" fillId="2" borderId="66" xfId="0" applyFont="1" applyFill="1" applyBorder="1" applyAlignment="1">
      <alignment horizontal="center" vertical="top"/>
    </xf>
    <xf numFmtId="0" fontId="10" fillId="0" borderId="67" xfId="0" applyFont="1" applyBorder="1" applyAlignment="1">
      <alignment horizontal="center" vertical="top"/>
    </xf>
    <xf numFmtId="0" fontId="10" fillId="2" borderId="68" xfId="0" applyFont="1" applyFill="1" applyBorder="1" applyAlignment="1">
      <alignment horizontal="center" vertical="top"/>
    </xf>
    <xf numFmtId="0" fontId="10" fillId="0" borderId="0" xfId="6" applyFont="1"/>
    <xf numFmtId="0" fontId="28" fillId="0" borderId="0" xfId="6" applyFont="1"/>
    <xf numFmtId="0" fontId="33" fillId="0" borderId="0" xfId="6" applyFont="1"/>
    <xf numFmtId="0" fontId="32" fillId="0" borderId="0" xfId="6" applyFont="1"/>
    <xf numFmtId="0" fontId="32" fillId="0" borderId="0" xfId="6" applyFont="1" applyAlignment="1">
      <alignment horizontal="center"/>
    </xf>
    <xf numFmtId="0" fontId="2" fillId="0" borderId="0" xfId="6" applyFont="1" applyAlignment="1">
      <alignment horizontal="center"/>
    </xf>
    <xf numFmtId="0" fontId="10" fillId="2" borderId="71" xfId="0" applyFont="1" applyFill="1" applyBorder="1" applyAlignment="1">
      <alignment horizontal="center" vertical="top"/>
    </xf>
    <xf numFmtId="0" fontId="10" fillId="2" borderId="73" xfId="0" applyFont="1" applyFill="1" applyBorder="1" applyAlignment="1">
      <alignment horizontal="center" vertical="top"/>
    </xf>
    <xf numFmtId="0" fontId="10" fillId="2" borderId="74" xfId="0" applyFont="1" applyFill="1" applyBorder="1" applyAlignment="1">
      <alignment horizontal="center" vertical="top"/>
    </xf>
    <xf numFmtId="0" fontId="10" fillId="2" borderId="47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0" fillId="2" borderId="75" xfId="0" applyFont="1" applyFill="1" applyBorder="1" applyAlignment="1">
      <alignment horizontal="center" vertical="top"/>
    </xf>
    <xf numFmtId="0" fontId="10" fillId="2" borderId="76" xfId="0" applyFont="1" applyFill="1" applyBorder="1" applyAlignment="1">
      <alignment horizontal="center" vertical="top"/>
    </xf>
    <xf numFmtId="0" fontId="10" fillId="2" borderId="77" xfId="0" applyFont="1" applyFill="1" applyBorder="1" applyAlignment="1">
      <alignment horizontal="center" vertical="top"/>
    </xf>
    <xf numFmtId="0" fontId="10" fillId="2" borderId="50" xfId="0" applyFont="1" applyFill="1" applyBorder="1" applyAlignment="1">
      <alignment horizontal="center" vertical="top"/>
    </xf>
    <xf numFmtId="0" fontId="10" fillId="2" borderId="34" xfId="0" applyFont="1" applyFill="1" applyBorder="1" applyAlignment="1">
      <alignment horizontal="center" vertical="top"/>
    </xf>
    <xf numFmtId="0" fontId="10" fillId="2" borderId="78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horizontal="center" vertical="top"/>
    </xf>
    <xf numFmtId="0" fontId="10" fillId="2" borderId="79" xfId="0" applyFont="1" applyFill="1" applyBorder="1" applyAlignment="1">
      <alignment horizontal="center" vertical="top"/>
    </xf>
    <xf numFmtId="0" fontId="10" fillId="2" borderId="80" xfId="0" applyFont="1" applyFill="1" applyBorder="1" applyAlignment="1">
      <alignment horizontal="center" vertical="top"/>
    </xf>
    <xf numFmtId="0" fontId="10" fillId="2" borderId="81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left" vertical="top"/>
    </xf>
    <xf numFmtId="0" fontId="10" fillId="2" borderId="38" xfId="0" applyFont="1" applyFill="1" applyBorder="1" applyAlignment="1">
      <alignment horizontal="center" vertical="top"/>
    </xf>
    <xf numFmtId="0" fontId="10" fillId="2" borderId="33" xfId="0" applyFont="1" applyFill="1" applyBorder="1" applyAlignment="1">
      <alignment horizontal="center" vertical="top"/>
    </xf>
    <xf numFmtId="0" fontId="10" fillId="2" borderId="64" xfId="0" applyFont="1" applyFill="1" applyBorder="1" applyAlignment="1">
      <alignment horizontal="center" vertical="top"/>
    </xf>
    <xf numFmtId="0" fontId="10" fillId="2" borderId="58" xfId="0" applyFont="1" applyFill="1" applyBorder="1" applyAlignment="1">
      <alignment horizontal="center" vertical="top"/>
    </xf>
    <xf numFmtId="0" fontId="10" fillId="2" borderId="91" xfId="0" applyFont="1" applyFill="1" applyBorder="1" applyAlignment="1">
      <alignment horizontal="center" vertical="top"/>
    </xf>
    <xf numFmtId="0" fontId="10" fillId="2" borderId="92" xfId="0" applyFont="1" applyFill="1" applyBorder="1" applyAlignment="1">
      <alignment horizontal="center" vertical="top"/>
    </xf>
    <xf numFmtId="0" fontId="10" fillId="2" borderId="93" xfId="0" applyFont="1" applyFill="1" applyBorder="1" applyAlignment="1">
      <alignment horizontal="center" vertical="top"/>
    </xf>
    <xf numFmtId="0" fontId="10" fillId="2" borderId="95" xfId="0" applyFont="1" applyFill="1" applyBorder="1" applyAlignment="1">
      <alignment horizontal="center" vertical="top"/>
    </xf>
    <xf numFmtId="0" fontId="10" fillId="2" borderId="94" xfId="0" applyFont="1" applyFill="1" applyBorder="1" applyAlignment="1">
      <alignment horizontal="center" vertical="top"/>
    </xf>
    <xf numFmtId="0" fontId="1" fillId="2" borderId="71" xfId="0" applyFont="1" applyFill="1" applyBorder="1" applyAlignment="1">
      <alignment horizontal="center" vertical="top"/>
    </xf>
    <xf numFmtId="0" fontId="1" fillId="2" borderId="96" xfId="0" applyFont="1" applyFill="1" applyBorder="1" applyAlignment="1">
      <alignment horizontal="center" vertical="top"/>
    </xf>
    <xf numFmtId="0" fontId="10" fillId="2" borderId="97" xfId="0" applyFont="1" applyFill="1" applyBorder="1" applyAlignment="1">
      <alignment horizontal="center" vertical="top"/>
    </xf>
    <xf numFmtId="0" fontId="10" fillId="2" borderId="98" xfId="0" applyFont="1" applyFill="1" applyBorder="1" applyAlignment="1">
      <alignment horizontal="center" vertical="top"/>
    </xf>
    <xf numFmtId="0" fontId="10" fillId="2" borderId="36" xfId="0" applyFont="1" applyFill="1" applyBorder="1" applyAlignment="1">
      <alignment horizontal="center" vertical="top"/>
    </xf>
    <xf numFmtId="0" fontId="10" fillId="2" borderId="99" xfId="0" applyFont="1" applyFill="1" applyBorder="1" applyAlignment="1">
      <alignment horizontal="center" vertical="top"/>
    </xf>
    <xf numFmtId="0" fontId="10" fillId="2" borderId="100" xfId="0" applyFont="1" applyFill="1" applyBorder="1" applyAlignment="1">
      <alignment horizontal="center" vertical="top"/>
    </xf>
    <xf numFmtId="0" fontId="1" fillId="2" borderId="74" xfId="0" applyFont="1" applyFill="1" applyBorder="1" applyAlignment="1">
      <alignment horizontal="center" vertical="top"/>
    </xf>
    <xf numFmtId="0" fontId="1" fillId="2" borderId="101" xfId="0" applyFont="1" applyFill="1" applyBorder="1" applyAlignment="1">
      <alignment horizontal="center" vertical="top"/>
    </xf>
    <xf numFmtId="0" fontId="10" fillId="2" borderId="103" xfId="0" applyFont="1" applyFill="1" applyBorder="1" applyAlignment="1">
      <alignment horizontal="center" vertical="top"/>
    </xf>
    <xf numFmtId="0" fontId="10" fillId="2" borderId="104" xfId="0" applyFont="1" applyFill="1" applyBorder="1" applyAlignment="1">
      <alignment horizontal="center" vertical="top"/>
    </xf>
    <xf numFmtId="0" fontId="10" fillId="2" borderId="105" xfId="0" applyFont="1" applyFill="1" applyBorder="1" applyAlignment="1">
      <alignment horizontal="center" vertical="top"/>
    </xf>
    <xf numFmtId="0" fontId="1" fillId="2" borderId="76" xfId="0" applyFont="1" applyFill="1" applyBorder="1" applyAlignment="1">
      <alignment horizontal="center" vertical="top"/>
    </xf>
    <xf numFmtId="0" fontId="1" fillId="2" borderId="73" xfId="0" applyFont="1" applyFill="1" applyBorder="1" applyAlignment="1">
      <alignment horizontal="center" vertical="top"/>
    </xf>
    <xf numFmtId="0" fontId="1" fillId="2" borderId="65" xfId="0" applyFont="1" applyFill="1" applyBorder="1" applyAlignment="1">
      <alignment horizontal="center" vertical="top"/>
    </xf>
    <xf numFmtId="0" fontId="1" fillId="2" borderId="106" xfId="0" applyFont="1" applyFill="1" applyBorder="1" applyAlignment="1">
      <alignment horizontal="center" vertical="top"/>
    </xf>
    <xf numFmtId="0" fontId="1" fillId="2" borderId="95" xfId="0" applyFont="1" applyFill="1" applyBorder="1" applyAlignment="1">
      <alignment horizontal="center" vertical="top"/>
    </xf>
    <xf numFmtId="0" fontId="1" fillId="2" borderId="54" xfId="0" applyFont="1" applyFill="1" applyBorder="1" applyAlignment="1">
      <alignment horizontal="center" vertical="top"/>
    </xf>
    <xf numFmtId="0" fontId="1" fillId="2" borderId="70" xfId="0" applyFont="1" applyFill="1" applyBorder="1" applyAlignment="1">
      <alignment horizontal="center" vertical="top"/>
    </xf>
    <xf numFmtId="0" fontId="1" fillId="2" borderId="100" xfId="0" applyFont="1" applyFill="1" applyBorder="1" applyAlignment="1">
      <alignment horizontal="center" vertical="top"/>
    </xf>
    <xf numFmtId="0" fontId="10" fillId="2" borderId="62" xfId="0" applyFont="1" applyFill="1" applyBorder="1" applyAlignment="1">
      <alignment horizontal="center" vertical="top"/>
    </xf>
    <xf numFmtId="0" fontId="10" fillId="2" borderId="111" xfId="0" applyFont="1" applyFill="1" applyBorder="1" applyAlignment="1">
      <alignment horizontal="center" vertical="top"/>
    </xf>
    <xf numFmtId="0" fontId="1" fillId="2" borderId="69" xfId="0" applyFont="1" applyFill="1" applyBorder="1" applyAlignment="1">
      <alignment horizontal="center" vertical="top"/>
    </xf>
    <xf numFmtId="0" fontId="1" fillId="2" borderId="113" xfId="0" applyFont="1" applyFill="1" applyBorder="1" applyAlignment="1">
      <alignment horizontal="center" vertical="top"/>
    </xf>
    <xf numFmtId="0" fontId="10" fillId="2" borderId="114" xfId="0" applyFont="1" applyFill="1" applyBorder="1" applyAlignment="1">
      <alignment horizontal="center" vertical="top"/>
    </xf>
    <xf numFmtId="0" fontId="10" fillId="2" borderId="115" xfId="0" applyFont="1" applyFill="1" applyBorder="1" applyAlignment="1">
      <alignment horizontal="center" vertical="top"/>
    </xf>
    <xf numFmtId="0" fontId="10" fillId="2" borderId="85" xfId="0" applyFont="1" applyFill="1" applyBorder="1" applyAlignment="1">
      <alignment horizontal="center" vertical="top"/>
    </xf>
    <xf numFmtId="0" fontId="1" fillId="2" borderId="116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textRotation="90"/>
    </xf>
    <xf numFmtId="0" fontId="8" fillId="0" borderId="1" xfId="0" applyFont="1" applyBorder="1" applyAlignment="1">
      <alignment horizontal="center"/>
    </xf>
    <xf numFmtId="0" fontId="10" fillId="0" borderId="51" xfId="0" applyFont="1" applyBorder="1" applyAlignment="1">
      <alignment horizontal="center" vertical="top"/>
    </xf>
    <xf numFmtId="0" fontId="10" fillId="2" borderId="52" xfId="0" applyFont="1" applyFill="1" applyBorder="1" applyAlignment="1">
      <alignment horizontal="center" vertical="top"/>
    </xf>
    <xf numFmtId="0" fontId="8" fillId="0" borderId="67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8" fillId="0" borderId="51" xfId="0" applyFont="1" applyBorder="1" applyAlignment="1">
      <alignment vertical="top" wrapText="1"/>
    </xf>
    <xf numFmtId="0" fontId="3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" vertical="top"/>
      <protection locked="0"/>
    </xf>
    <xf numFmtId="0" fontId="2" fillId="0" borderId="0" xfId="4" applyFont="1" applyAlignment="1" applyProtection="1">
      <alignment horizontal="center" vertical="center"/>
      <protection locked="0"/>
    </xf>
    <xf numFmtId="49" fontId="18" fillId="4" borderId="34" xfId="4" applyNumberFormat="1" applyFont="1" applyFill="1" applyBorder="1" applyAlignment="1" applyProtection="1">
      <alignment horizontal="center" vertical="center"/>
      <protection locked="0"/>
    </xf>
    <xf numFmtId="0" fontId="18" fillId="4" borderId="34" xfId="4" applyNumberFormat="1" applyFont="1" applyFill="1" applyBorder="1" applyAlignment="1" applyProtection="1">
      <alignment horizontal="left" vertical="center"/>
      <protection locked="0"/>
    </xf>
    <xf numFmtId="0" fontId="35" fillId="4" borderId="0" xfId="4" applyFont="1" applyFill="1" applyBorder="1" applyAlignment="1" applyProtection="1">
      <alignment horizontal="center" vertical="top"/>
      <protection locked="0"/>
    </xf>
    <xf numFmtId="49" fontId="10" fillId="0" borderId="34" xfId="4" applyNumberFormat="1" applyFont="1" applyFill="1" applyBorder="1" applyAlignment="1" applyProtection="1">
      <alignment horizontal="left" vertical="center"/>
      <protection locked="0"/>
    </xf>
    <xf numFmtId="49" fontId="10" fillId="5" borderId="34" xfId="4" applyNumberFormat="1" applyFont="1" applyFill="1" applyBorder="1" applyAlignment="1" applyProtection="1">
      <alignment horizontal="left" vertical="center"/>
      <protection locked="0"/>
    </xf>
    <xf numFmtId="0" fontId="36" fillId="4" borderId="0" xfId="4" applyFont="1" applyFill="1" applyBorder="1" applyAlignment="1" applyProtection="1">
      <alignment horizontal="left" vertical="center"/>
      <protection locked="0"/>
    </xf>
    <xf numFmtId="49" fontId="2" fillId="4" borderId="34" xfId="4" applyNumberFormat="1" applyFont="1" applyFill="1" applyBorder="1" applyAlignment="1" applyProtection="1">
      <alignment horizontal="left" vertical="center"/>
      <protection locked="0"/>
    </xf>
    <xf numFmtId="14" fontId="10" fillId="4" borderId="34" xfId="4" applyNumberFormat="1" applyFont="1" applyFill="1" applyBorder="1" applyAlignment="1" applyProtection="1">
      <alignment horizontal="left" vertical="center"/>
      <protection locked="0"/>
    </xf>
    <xf numFmtId="0" fontId="10" fillId="4" borderId="34" xfId="4" applyNumberFormat="1" applyFont="1" applyFill="1" applyBorder="1" applyAlignment="1" applyProtection="1">
      <alignment horizontal="left" vertical="center"/>
      <protection locked="0"/>
    </xf>
    <xf numFmtId="0" fontId="2" fillId="4" borderId="0" xfId="4" applyFont="1" applyFill="1" applyBorder="1" applyAlignment="1" applyProtection="1">
      <alignment horizontal="right" vertical="center"/>
      <protection locked="0"/>
    </xf>
    <xf numFmtId="0" fontId="10" fillId="0" borderId="0" xfId="3" applyFont="1" applyFill="1" applyBorder="1" applyAlignment="1">
      <alignment horizontal="center"/>
    </xf>
    <xf numFmtId="0" fontId="18" fillId="0" borderId="0" xfId="3" applyFont="1" applyFill="1" applyBorder="1" applyAlignment="1">
      <alignment horizontal="left"/>
    </xf>
    <xf numFmtId="0" fontId="17" fillId="0" borderId="31" xfId="3" applyFont="1" applyFill="1" applyBorder="1" applyAlignment="1">
      <alignment horizontal="center" vertical="center" wrapText="1"/>
    </xf>
    <xf numFmtId="0" fontId="17" fillId="0" borderId="32" xfId="3" applyFont="1" applyFill="1" applyBorder="1" applyAlignment="1">
      <alignment horizontal="center" vertical="center" wrapText="1"/>
    </xf>
    <xf numFmtId="0" fontId="15" fillId="0" borderId="33" xfId="2" applyBorder="1" applyAlignment="1">
      <alignment horizontal="center" vertical="center" wrapText="1"/>
    </xf>
    <xf numFmtId="0" fontId="22" fillId="0" borderId="28" xfId="3" applyFont="1" applyFill="1" applyBorder="1" applyAlignment="1">
      <alignment horizontal="center" vertical="center"/>
    </xf>
    <xf numFmtId="16" fontId="23" fillId="0" borderId="0" xfId="3" applyNumberFormat="1" applyFont="1" applyFill="1" applyBorder="1" applyAlignment="1">
      <alignment textRotation="90" wrapText="1"/>
    </xf>
    <xf numFmtId="0" fontId="7" fillId="0" borderId="0" xfId="3" applyNumberFormat="1" applyFont="1" applyFill="1" applyBorder="1" applyAlignment="1">
      <alignment horizontal="center" wrapText="1"/>
    </xf>
    <xf numFmtId="0" fontId="23" fillId="0" borderId="0" xfId="3" applyFont="1" applyFill="1" applyBorder="1" applyAlignment="1">
      <alignment horizontal="left" vertical="center" wrapText="1"/>
    </xf>
    <xf numFmtId="0" fontId="25" fillId="0" borderId="0" xfId="2" applyFont="1" applyAlignment="1">
      <alignment horizontal="left" vertical="center" wrapText="1"/>
    </xf>
    <xf numFmtId="0" fontId="10" fillId="0" borderId="0" xfId="3" applyFont="1" applyFill="1" applyBorder="1" applyAlignment="1"/>
    <xf numFmtId="0" fontId="22" fillId="0" borderId="29" xfId="3" applyFont="1" applyFill="1" applyBorder="1" applyAlignment="1">
      <alignment horizontal="center" vertical="center"/>
    </xf>
    <xf numFmtId="0" fontId="22" fillId="0" borderId="30" xfId="3" applyFont="1" applyFill="1" applyBorder="1" applyAlignment="1">
      <alignment horizontal="center" vertical="center"/>
    </xf>
    <xf numFmtId="49" fontId="2" fillId="0" borderId="26" xfId="3" applyNumberFormat="1" applyFont="1" applyFill="1" applyBorder="1" applyAlignment="1">
      <alignment horizontal="center"/>
    </xf>
    <xf numFmtId="49" fontId="2" fillId="0" borderId="27" xfId="3" applyNumberFormat="1" applyFont="1" applyFill="1" applyBorder="1" applyAlignment="1">
      <alignment horizontal="center"/>
    </xf>
    <xf numFmtId="0" fontId="10" fillId="0" borderId="0" xfId="3" applyFont="1" applyFill="1" applyBorder="1"/>
    <xf numFmtId="0" fontId="23" fillId="0" borderId="0" xfId="3" applyFont="1" applyFill="1" applyBorder="1" applyAlignment="1">
      <alignment horizontal="center" wrapText="1"/>
    </xf>
    <xf numFmtId="0" fontId="2" fillId="0" borderId="26" xfId="3" applyFont="1" applyFill="1" applyBorder="1" applyAlignment="1">
      <alignment horizontal="center"/>
    </xf>
    <xf numFmtId="0" fontId="2" fillId="0" borderId="27" xfId="3" applyFont="1" applyFill="1" applyBorder="1" applyAlignment="1">
      <alignment horizontal="center"/>
    </xf>
    <xf numFmtId="0" fontId="8" fillId="0" borderId="0" xfId="2" applyFont="1" applyAlignment="1">
      <alignment wrapText="1"/>
    </xf>
    <xf numFmtId="0" fontId="8" fillId="0" borderId="0" xfId="2" applyFont="1"/>
    <xf numFmtId="0" fontId="23" fillId="0" borderId="0" xfId="3" applyFont="1" applyFill="1" applyAlignment="1">
      <alignment horizontal="left" vertical="center" wrapText="1"/>
    </xf>
    <xf numFmtId="0" fontId="2" fillId="0" borderId="0" xfId="3" applyFont="1" applyFill="1" applyBorder="1" applyAlignment="1">
      <alignment horizontal="center"/>
    </xf>
    <xf numFmtId="0" fontId="10" fillId="0" borderId="0" xfId="3" applyFont="1" applyFill="1" applyBorder="1" applyAlignment="1">
      <alignment wrapText="1"/>
    </xf>
    <xf numFmtId="0" fontId="23" fillId="0" borderId="0" xfId="2" applyFont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textRotation="90" wrapText="1"/>
    </xf>
    <xf numFmtId="0" fontId="8" fillId="0" borderId="18" xfId="0" applyFont="1" applyBorder="1" applyAlignment="1">
      <alignment horizontal="center" textRotation="90" wrapText="1"/>
    </xf>
    <xf numFmtId="0" fontId="8" fillId="0" borderId="8" xfId="0" applyFont="1" applyBorder="1" applyAlignment="1">
      <alignment horizontal="center" textRotation="90"/>
    </xf>
    <xf numFmtId="0" fontId="8" fillId="0" borderId="18" xfId="0" applyFont="1" applyBorder="1" applyAlignment="1">
      <alignment horizontal="center" textRotation="90"/>
    </xf>
    <xf numFmtId="0" fontId="8" fillId="0" borderId="1" xfId="0" applyFont="1" applyBorder="1" applyAlignment="1"/>
    <xf numFmtId="0" fontId="8" fillId="2" borderId="1" xfId="0" applyFont="1" applyFill="1" applyBorder="1" applyAlignment="1">
      <alignment horizontal="left" textRotation="90" wrapText="1"/>
    </xf>
    <xf numFmtId="0" fontId="8" fillId="2" borderId="8" xfId="0" applyFont="1" applyFill="1" applyBorder="1" applyAlignment="1">
      <alignment horizontal="left" textRotation="90" wrapText="1"/>
    </xf>
    <xf numFmtId="0" fontId="8" fillId="0" borderId="67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/>
    </xf>
    <xf numFmtId="0" fontId="8" fillId="0" borderId="51" xfId="0" applyFont="1" applyBorder="1" applyAlignment="1">
      <alignment horizontal="center" vertical="center" textRotation="90"/>
    </xf>
    <xf numFmtId="0" fontId="8" fillId="0" borderId="67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8" fillId="0" borderId="51" xfId="0" applyFont="1" applyBorder="1" applyAlignment="1">
      <alignment vertical="top" wrapText="1"/>
    </xf>
    <xf numFmtId="0" fontId="8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textRotation="90"/>
    </xf>
    <xf numFmtId="0" fontId="8" fillId="2" borderId="1" xfId="0" applyFont="1" applyFill="1" applyBorder="1" applyAlignment="1">
      <alignment textRotation="90"/>
    </xf>
    <xf numFmtId="0" fontId="8" fillId="2" borderId="8" xfId="0" applyFont="1" applyFill="1" applyBorder="1" applyAlignment="1">
      <alignment textRotation="90"/>
    </xf>
    <xf numFmtId="0" fontId="10" fillId="2" borderId="5" xfId="0" applyFont="1" applyFill="1" applyBorder="1" applyAlignment="1">
      <alignment horizontal="left" vertical="top" wrapText="1"/>
    </xf>
    <xf numFmtId="0" fontId="10" fillId="0" borderId="123" xfId="0" applyFont="1" applyBorder="1" applyAlignment="1">
      <alignment horizontal="left" vertical="top"/>
    </xf>
    <xf numFmtId="0" fontId="10" fillId="4" borderId="124" xfId="4" applyFont="1" applyFill="1" applyBorder="1" applyAlignment="1" applyProtection="1">
      <alignment horizontal="left" vertical="center" wrapText="1"/>
      <protection locked="0"/>
    </xf>
    <xf numFmtId="0" fontId="10" fillId="0" borderId="121" xfId="0" applyFont="1" applyBorder="1" applyAlignment="1">
      <alignment horizontal="left" vertical="top"/>
    </xf>
    <xf numFmtId="0" fontId="10" fillId="4" borderId="39" xfId="4" applyFont="1" applyFill="1" applyBorder="1" applyAlignment="1" applyProtection="1">
      <alignment horizontal="left" vertical="center" wrapText="1"/>
      <protection locked="0"/>
    </xf>
    <xf numFmtId="0" fontId="10" fillId="0" borderId="125" xfId="0" applyFont="1" applyBorder="1" applyAlignment="1">
      <alignment horizontal="left" vertical="top"/>
    </xf>
    <xf numFmtId="0" fontId="26" fillId="0" borderId="121" xfId="0" applyFont="1" applyFill="1" applyBorder="1" applyAlignment="1">
      <alignment horizontal="left" vertical="top"/>
    </xf>
    <xf numFmtId="0" fontId="26" fillId="0" borderId="39" xfId="4" applyFont="1" applyFill="1" applyBorder="1" applyAlignment="1" applyProtection="1">
      <alignment horizontal="left" vertical="center" wrapText="1"/>
      <protection locked="0"/>
    </xf>
    <xf numFmtId="0" fontId="10" fillId="6" borderId="77" xfId="0" applyFont="1" applyFill="1" applyBorder="1" applyAlignment="1">
      <alignment horizontal="left" vertical="center"/>
    </xf>
    <xf numFmtId="0" fontId="10" fillId="4" borderId="123" xfId="4" applyFont="1" applyFill="1" applyBorder="1" applyAlignment="1" applyProtection="1">
      <alignment horizontal="left" vertical="center" wrapText="1"/>
      <protection locked="0"/>
    </xf>
    <xf numFmtId="0" fontId="10" fillId="7" borderId="79" xfId="0" applyFont="1" applyFill="1" applyBorder="1" applyAlignment="1">
      <alignment horizontal="left" vertical="center"/>
    </xf>
    <xf numFmtId="0" fontId="10" fillId="7" borderId="121" xfId="0" applyFont="1" applyFill="1" applyBorder="1" applyAlignment="1">
      <alignment horizontal="left" vertical="top" wrapText="1"/>
    </xf>
    <xf numFmtId="0" fontId="10" fillId="6" borderId="53" xfId="4" applyFont="1" applyFill="1" applyBorder="1" applyAlignment="1">
      <alignment horizontal="left" vertical="center"/>
    </xf>
    <xf numFmtId="0" fontId="10" fillId="4" borderId="126" xfId="4" applyFont="1" applyFill="1" applyBorder="1" applyAlignment="1">
      <alignment horizontal="left" vertical="center"/>
    </xf>
    <xf numFmtId="0" fontId="10" fillId="2" borderId="107" xfId="0" applyFont="1" applyFill="1" applyBorder="1" applyAlignment="1">
      <alignment horizontal="center" vertical="top" wrapText="1"/>
    </xf>
    <xf numFmtId="0" fontId="10" fillId="2" borderId="129" xfId="0" applyFont="1" applyFill="1" applyBorder="1" applyAlignment="1">
      <alignment horizontal="center" vertical="top"/>
    </xf>
    <xf numFmtId="0" fontId="10" fillId="2" borderId="130" xfId="0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vertical="top" wrapText="1"/>
    </xf>
    <xf numFmtId="0" fontId="10" fillId="8" borderId="37" xfId="0" applyFont="1" applyFill="1" applyBorder="1" applyAlignment="1">
      <alignment horizontal="center" vertical="top"/>
    </xf>
    <xf numFmtId="0" fontId="10" fillId="8" borderId="15" xfId="0" applyFont="1" applyFill="1" applyBorder="1" applyAlignment="1">
      <alignment horizontal="center" vertical="top"/>
    </xf>
    <xf numFmtId="0" fontId="10" fillId="8" borderId="99" xfId="0" applyFont="1" applyFill="1" applyBorder="1" applyAlignment="1">
      <alignment horizontal="center" vertical="top"/>
    </xf>
    <xf numFmtId="0" fontId="10" fillId="8" borderId="75" xfId="0" applyFont="1" applyFill="1" applyBorder="1" applyAlignment="1">
      <alignment horizontal="center" vertical="top"/>
    </xf>
    <xf numFmtId="0" fontId="10" fillId="8" borderId="81" xfId="0" applyFont="1" applyFill="1" applyBorder="1" applyAlignment="1">
      <alignment horizontal="center" vertical="top"/>
    </xf>
    <xf numFmtId="0" fontId="10" fillId="8" borderId="65" xfId="0" applyFont="1" applyFill="1" applyBorder="1" applyAlignment="1">
      <alignment horizontal="center" vertical="top" wrapText="1"/>
    </xf>
    <xf numFmtId="0" fontId="10" fillId="8" borderId="25" xfId="0" applyFont="1" applyFill="1" applyBorder="1" applyAlignment="1">
      <alignment horizontal="center" vertical="top"/>
    </xf>
    <xf numFmtId="0" fontId="10" fillId="8" borderId="53" xfId="0" applyFont="1" applyFill="1" applyBorder="1" applyAlignment="1">
      <alignment horizontal="center" vertical="top"/>
    </xf>
    <xf numFmtId="0" fontId="10" fillId="8" borderId="45" xfId="0" applyFont="1" applyFill="1" applyBorder="1" applyAlignment="1">
      <alignment horizontal="center" vertical="top"/>
    </xf>
    <xf numFmtId="0" fontId="10" fillId="8" borderId="94" xfId="0" applyFont="1" applyFill="1" applyBorder="1" applyAlignment="1">
      <alignment horizontal="center" vertical="top"/>
    </xf>
    <xf numFmtId="0" fontId="10" fillId="8" borderId="44" xfId="0" applyFont="1" applyFill="1" applyBorder="1" applyAlignment="1">
      <alignment horizontal="center" vertical="top"/>
    </xf>
    <xf numFmtId="0" fontId="10" fillId="8" borderId="80" xfId="0" applyFont="1" applyFill="1" applyBorder="1" applyAlignment="1">
      <alignment horizontal="center" vertical="top"/>
    </xf>
    <xf numFmtId="0" fontId="10" fillId="6" borderId="123" xfId="0" applyFont="1" applyFill="1" applyBorder="1" applyAlignment="1">
      <alignment horizontal="left" vertical="center"/>
    </xf>
    <xf numFmtId="0" fontId="10" fillId="4" borderId="120" xfId="4" applyFont="1" applyFill="1" applyBorder="1" applyAlignment="1" applyProtection="1">
      <alignment horizontal="left" vertical="center" wrapText="1"/>
      <protection locked="0"/>
    </xf>
    <xf numFmtId="0" fontId="10" fillId="7" borderId="121" xfId="0" applyFont="1" applyFill="1" applyBorder="1" applyAlignment="1">
      <alignment horizontal="left" vertical="center"/>
    </xf>
    <xf numFmtId="0" fontId="10" fillId="6" borderId="45" xfId="4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center" vertical="top"/>
    </xf>
    <xf numFmtId="0" fontId="10" fillId="8" borderId="74" xfId="0" applyFont="1" applyFill="1" applyBorder="1" applyAlignment="1">
      <alignment horizontal="center" vertical="top"/>
    </xf>
    <xf numFmtId="0" fontId="10" fillId="8" borderId="73" xfId="0" applyFont="1" applyFill="1" applyBorder="1" applyAlignment="1">
      <alignment horizontal="center" vertical="top"/>
    </xf>
    <xf numFmtId="0" fontId="10" fillId="8" borderId="3" xfId="0" applyFont="1" applyFill="1" applyBorder="1" applyAlignment="1">
      <alignment horizontal="center" vertical="top" wrapText="1"/>
    </xf>
    <xf numFmtId="0" fontId="1" fillId="8" borderId="71" xfId="0" applyFont="1" applyFill="1" applyBorder="1" applyAlignment="1">
      <alignment horizontal="center" vertical="top"/>
    </xf>
    <xf numFmtId="0" fontId="1" fillId="8" borderId="74" xfId="0" applyFont="1" applyFill="1" applyBorder="1" applyAlignment="1">
      <alignment horizontal="center" vertical="top"/>
    </xf>
    <xf numFmtId="0" fontId="1" fillId="8" borderId="73" xfId="0" applyFont="1" applyFill="1" applyBorder="1" applyAlignment="1">
      <alignment horizontal="center" vertical="top"/>
    </xf>
    <xf numFmtId="0" fontId="1" fillId="8" borderId="100" xfId="0" applyFont="1" applyFill="1" applyBorder="1" applyAlignment="1">
      <alignment horizontal="center" vertical="top"/>
    </xf>
    <xf numFmtId="0" fontId="1" fillId="8" borderId="116" xfId="0" applyFont="1" applyFill="1" applyBorder="1" applyAlignment="1">
      <alignment horizontal="center" vertical="top"/>
    </xf>
    <xf numFmtId="0" fontId="10" fillId="8" borderId="64" xfId="0" applyFont="1" applyFill="1" applyBorder="1" applyAlignment="1">
      <alignment horizontal="center" vertical="top"/>
    </xf>
    <xf numFmtId="0" fontId="10" fillId="8" borderId="7" xfId="0" applyFont="1" applyFill="1" applyBorder="1" applyAlignment="1">
      <alignment horizontal="center" vertical="top" wrapText="1"/>
    </xf>
    <xf numFmtId="0" fontId="10" fillId="8" borderId="95" xfId="0" applyFont="1" applyFill="1" applyBorder="1" applyAlignment="1">
      <alignment horizontal="center" vertical="top"/>
    </xf>
    <xf numFmtId="0" fontId="10" fillId="2" borderId="132" xfId="0" applyFont="1" applyFill="1" applyBorder="1" applyAlignment="1">
      <alignment horizontal="center" vertical="top"/>
    </xf>
    <xf numFmtId="0" fontId="1" fillId="8" borderId="117" xfId="0" applyFont="1" applyFill="1" applyBorder="1" applyAlignment="1">
      <alignment horizontal="center" vertical="top"/>
    </xf>
    <xf numFmtId="0" fontId="10" fillId="6" borderId="112" xfId="0" applyFont="1" applyFill="1" applyBorder="1" applyAlignment="1">
      <alignment horizontal="left" vertical="center" wrapText="1"/>
    </xf>
    <xf numFmtId="0" fontId="10" fillId="6" borderId="121" xfId="0" applyFont="1" applyFill="1" applyBorder="1" applyAlignment="1">
      <alignment horizontal="left" vertical="center" wrapText="1"/>
    </xf>
    <xf numFmtId="0" fontId="10" fillId="7" borderId="81" xfId="0" applyFont="1" applyFill="1" applyBorder="1" applyAlignment="1">
      <alignment horizontal="left" vertical="top" wrapText="1"/>
    </xf>
    <xf numFmtId="0" fontId="10" fillId="4" borderId="112" xfId="4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center" vertical="top"/>
    </xf>
    <xf numFmtId="0" fontId="10" fillId="8" borderId="33" xfId="0" applyFont="1" applyFill="1" applyBorder="1" applyAlignment="1">
      <alignment horizontal="center" vertical="top"/>
    </xf>
    <xf numFmtId="0" fontId="10" fillId="8" borderId="5" xfId="0" applyFont="1" applyFill="1" applyBorder="1" applyAlignment="1">
      <alignment horizontal="center" vertical="top"/>
    </xf>
    <xf numFmtId="0" fontId="10" fillId="8" borderId="104" xfId="0" applyFont="1" applyFill="1" applyBorder="1" applyAlignment="1">
      <alignment horizontal="center" vertical="top"/>
    </xf>
    <xf numFmtId="0" fontId="10" fillId="8" borderId="76" xfId="0" applyFont="1" applyFill="1" applyBorder="1" applyAlignment="1">
      <alignment horizontal="center" vertical="top"/>
    </xf>
    <xf numFmtId="0" fontId="10" fillId="8" borderId="49" xfId="0" applyFont="1" applyFill="1" applyBorder="1" applyAlignment="1">
      <alignment horizontal="center" vertical="top"/>
    </xf>
    <xf numFmtId="0" fontId="10" fillId="2" borderId="134" xfId="0" applyFont="1" applyFill="1" applyBorder="1" applyAlignment="1">
      <alignment horizontal="center" vertical="top"/>
    </xf>
    <xf numFmtId="0" fontId="10" fillId="8" borderId="22" xfId="0" applyFont="1" applyFill="1" applyBorder="1" applyAlignment="1">
      <alignment horizontal="center" vertical="top"/>
    </xf>
    <xf numFmtId="0" fontId="8" fillId="0" borderId="135" xfId="0" applyFont="1" applyBorder="1" applyAlignment="1">
      <alignment vertical="center" wrapText="1"/>
    </xf>
    <xf numFmtId="0" fontId="8" fillId="0" borderId="136" xfId="0" applyFont="1" applyBorder="1" applyAlignment="1">
      <alignment vertical="center" wrapText="1"/>
    </xf>
    <xf numFmtId="0" fontId="8" fillId="0" borderId="137" xfId="0" applyFont="1" applyBorder="1" applyAlignment="1">
      <alignment vertical="center" wrapText="1"/>
    </xf>
    <xf numFmtId="0" fontId="8" fillId="0" borderId="7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38" xfId="0" applyFont="1" applyBorder="1" applyAlignment="1">
      <alignment vertical="center" wrapText="1"/>
    </xf>
    <xf numFmtId="0" fontId="8" fillId="0" borderId="139" xfId="0" applyFont="1" applyBorder="1" applyAlignment="1">
      <alignment vertical="center" wrapText="1"/>
    </xf>
    <xf numFmtId="0" fontId="8" fillId="0" borderId="140" xfId="0" applyFont="1" applyBorder="1" applyAlignment="1">
      <alignment vertical="center" wrapText="1"/>
    </xf>
    <xf numFmtId="0" fontId="8" fillId="0" borderId="141" xfId="0" applyFont="1" applyBorder="1" applyAlignment="1">
      <alignment vertical="center" wrapText="1"/>
    </xf>
    <xf numFmtId="0" fontId="10" fillId="4" borderId="125" xfId="4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99" xfId="0" applyFont="1" applyFill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top"/>
    </xf>
    <xf numFmtId="0" fontId="1" fillId="2" borderId="49" xfId="0" applyFont="1" applyFill="1" applyBorder="1" applyAlignment="1">
      <alignment horizontal="center" vertical="top"/>
    </xf>
    <xf numFmtId="0" fontId="2" fillId="0" borderId="139" xfId="7" applyFont="1" applyBorder="1" applyAlignment="1">
      <alignment horizontal="left" vertical="center"/>
    </xf>
    <xf numFmtId="0" fontId="2" fillId="2" borderId="87" xfId="0" applyFont="1" applyFill="1" applyBorder="1" applyAlignment="1">
      <alignment horizontal="center" vertical="top" wrapText="1"/>
    </xf>
    <xf numFmtId="0" fontId="2" fillId="2" borderId="89" xfId="0" applyFont="1" applyFill="1" applyBorder="1" applyAlignment="1">
      <alignment vertical="top" wrapText="1"/>
    </xf>
    <xf numFmtId="0" fontId="2" fillId="2" borderId="86" xfId="0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vertical="top" wrapText="1"/>
    </xf>
    <xf numFmtId="0" fontId="2" fillId="0" borderId="119" xfId="7" applyFont="1" applyBorder="1" applyAlignment="1">
      <alignment horizontal="left" vertical="center" wrapText="1"/>
    </xf>
    <xf numFmtId="0" fontId="2" fillId="2" borderId="13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2" fillId="2" borderId="35" xfId="0" applyFont="1" applyFill="1" applyBorder="1" applyAlignment="1">
      <alignment horizontal="center" vertical="top" wrapText="1"/>
    </xf>
    <xf numFmtId="0" fontId="2" fillId="2" borderId="75" xfId="0" applyFont="1" applyFill="1" applyBorder="1" applyAlignment="1">
      <alignment horizontal="center" vertical="top" wrapText="1"/>
    </xf>
    <xf numFmtId="0" fontId="1" fillId="2" borderId="99" xfId="0" applyFont="1" applyFill="1" applyBorder="1"/>
    <xf numFmtId="0" fontId="1" fillId="2" borderId="65" xfId="0" applyFont="1" applyFill="1" applyBorder="1"/>
    <xf numFmtId="0" fontId="1" fillId="2" borderId="75" xfId="0" applyFont="1" applyFill="1" applyBorder="1"/>
    <xf numFmtId="0" fontId="1" fillId="2" borderId="0" xfId="0" applyFont="1" applyFill="1" applyBorder="1"/>
    <xf numFmtId="0" fontId="1" fillId="2" borderId="25" xfId="0" applyFont="1" applyFill="1" applyBorder="1"/>
    <xf numFmtId="0" fontId="1" fillId="2" borderId="49" xfId="0" applyFont="1" applyFill="1" applyBorder="1"/>
    <xf numFmtId="0" fontId="10" fillId="2" borderId="135" xfId="0" applyFont="1" applyFill="1" applyBorder="1" applyAlignment="1">
      <alignment horizontal="center" vertical="top"/>
    </xf>
    <xf numFmtId="0" fontId="10" fillId="2" borderId="142" xfId="0" applyFont="1" applyFill="1" applyBorder="1" applyAlignment="1">
      <alignment horizontal="center" vertical="top"/>
    </xf>
    <xf numFmtId="0" fontId="10" fillId="2" borderId="143" xfId="0" applyFont="1" applyFill="1" applyBorder="1" applyAlignment="1">
      <alignment horizontal="center" vertical="top"/>
    </xf>
    <xf numFmtId="0" fontId="10" fillId="2" borderId="57" xfId="0" applyFont="1" applyFill="1" applyBorder="1" applyAlignment="1">
      <alignment horizontal="center" vertical="top"/>
    </xf>
    <xf numFmtId="0" fontId="1" fillId="8" borderId="95" xfId="0" applyFont="1" applyFill="1" applyBorder="1" applyAlignment="1">
      <alignment horizontal="center" vertical="top"/>
    </xf>
    <xf numFmtId="0" fontId="1" fillId="2" borderId="108" xfId="0" applyFont="1" applyFill="1" applyBorder="1" applyAlignment="1">
      <alignment horizontal="center" vertical="top"/>
    </xf>
    <xf numFmtId="0" fontId="1" fillId="2" borderId="102" xfId="0" applyFont="1" applyFill="1" applyBorder="1" applyAlignment="1">
      <alignment horizontal="center" vertical="top"/>
    </xf>
    <xf numFmtId="0" fontId="1" fillId="2" borderId="118" xfId="0" applyFont="1" applyFill="1" applyBorder="1" applyAlignment="1">
      <alignment horizontal="center" vertical="top"/>
    </xf>
    <xf numFmtId="0" fontId="10" fillId="2" borderId="122" xfId="0" applyFont="1" applyFill="1" applyBorder="1" applyAlignment="1">
      <alignment horizontal="center" vertical="top"/>
    </xf>
    <xf numFmtId="0" fontId="10" fillId="6" borderId="144" xfId="0" applyFont="1" applyFill="1" applyBorder="1" applyAlignment="1">
      <alignment horizontal="left" vertical="center"/>
    </xf>
    <xf numFmtId="0" fontId="10" fillId="2" borderId="145" xfId="0" applyFont="1" applyFill="1" applyBorder="1" applyAlignment="1">
      <alignment horizontal="center" vertical="top" wrapText="1"/>
    </xf>
    <xf numFmtId="0" fontId="10" fillId="2" borderId="146" xfId="0" applyFont="1" applyFill="1" applyBorder="1" applyAlignment="1">
      <alignment horizontal="center" vertical="top"/>
    </xf>
    <xf numFmtId="0" fontId="10" fillId="2" borderId="144" xfId="0" applyFont="1" applyFill="1" applyBorder="1" applyAlignment="1">
      <alignment horizontal="center" vertical="top"/>
    </xf>
    <xf numFmtId="0" fontId="10" fillId="2" borderId="147" xfId="0" applyFont="1" applyFill="1" applyBorder="1" applyAlignment="1">
      <alignment horizontal="center" vertical="top"/>
    </xf>
    <xf numFmtId="0" fontId="10" fillId="2" borderId="148" xfId="0" applyFont="1" applyFill="1" applyBorder="1" applyAlignment="1">
      <alignment horizontal="center" vertical="top"/>
    </xf>
    <xf numFmtId="0" fontId="10" fillId="2" borderId="149" xfId="0" applyFont="1" applyFill="1" applyBorder="1" applyAlignment="1">
      <alignment horizontal="center" vertical="top"/>
    </xf>
    <xf numFmtId="0" fontId="1" fillId="2" borderId="150" xfId="0" applyFont="1" applyFill="1" applyBorder="1" applyAlignment="1">
      <alignment horizontal="center" vertical="top"/>
    </xf>
    <xf numFmtId="0" fontId="1" fillId="2" borderId="144" xfId="0" applyFont="1" applyFill="1" applyBorder="1" applyAlignment="1">
      <alignment horizontal="center" vertical="top"/>
    </xf>
    <xf numFmtId="0" fontId="10" fillId="2" borderId="151" xfId="0" applyFont="1" applyFill="1" applyBorder="1" applyAlignment="1">
      <alignment horizontal="center" vertical="top"/>
    </xf>
    <xf numFmtId="0" fontId="10" fillId="2" borderId="152" xfId="0" applyFont="1" applyFill="1" applyBorder="1" applyAlignment="1">
      <alignment horizontal="center" vertical="top"/>
    </xf>
    <xf numFmtId="0" fontId="10" fillId="8" borderId="54" xfId="0" applyFont="1" applyFill="1" applyBorder="1" applyAlignment="1">
      <alignment horizontal="center" vertical="top"/>
    </xf>
    <xf numFmtId="0" fontId="10" fillId="8" borderId="100" xfId="0" applyFont="1" applyFill="1" applyBorder="1" applyAlignment="1">
      <alignment horizontal="center" vertical="top"/>
    </xf>
    <xf numFmtId="0" fontId="10" fillId="8" borderId="116" xfId="0" applyFont="1" applyFill="1" applyBorder="1" applyAlignment="1">
      <alignment horizontal="center" vertical="top"/>
    </xf>
    <xf numFmtId="0" fontId="10" fillId="8" borderId="113" xfId="0" applyFont="1" applyFill="1" applyBorder="1" applyAlignment="1">
      <alignment horizontal="center" vertical="top"/>
    </xf>
    <xf numFmtId="0" fontId="10" fillId="8" borderId="153" xfId="0" applyFont="1" applyFill="1" applyBorder="1" applyAlignment="1">
      <alignment horizontal="center" vertical="top"/>
    </xf>
    <xf numFmtId="0" fontId="2" fillId="2" borderId="89" xfId="0" applyFont="1" applyFill="1" applyBorder="1" applyAlignment="1">
      <alignment horizontal="right" wrapText="1"/>
    </xf>
    <xf numFmtId="0" fontId="10" fillId="2" borderId="90" xfId="0" applyFont="1" applyFill="1" applyBorder="1" applyAlignment="1">
      <alignment horizontal="right"/>
    </xf>
    <xf numFmtId="0" fontId="10" fillId="2" borderId="88" xfId="0" applyFont="1" applyFill="1" applyBorder="1" applyAlignment="1">
      <alignment horizontal="right"/>
    </xf>
    <xf numFmtId="0" fontId="10" fillId="2" borderId="89" xfId="0" applyFont="1" applyFill="1" applyBorder="1" applyAlignment="1">
      <alignment horizontal="right"/>
    </xf>
    <xf numFmtId="0" fontId="10" fillId="2" borderId="82" xfId="0" applyFont="1" applyFill="1" applyBorder="1" applyAlignment="1">
      <alignment horizontal="right"/>
    </xf>
    <xf numFmtId="0" fontId="10" fillId="2" borderId="109" xfId="0" applyFont="1" applyFill="1" applyBorder="1" applyAlignment="1">
      <alignment horizontal="right"/>
    </xf>
    <xf numFmtId="0" fontId="10" fillId="2" borderId="110" xfId="0" applyFont="1" applyFill="1" applyBorder="1" applyAlignment="1">
      <alignment horizontal="right"/>
    </xf>
    <xf numFmtId="0" fontId="10" fillId="0" borderId="48" xfId="0" applyFont="1" applyBorder="1" applyAlignment="1">
      <alignment horizontal="center" vertical="top"/>
    </xf>
    <xf numFmtId="0" fontId="10" fillId="9" borderId="2" xfId="0" applyFont="1" applyFill="1" applyBorder="1" applyAlignment="1">
      <alignment horizontal="center" vertical="top"/>
    </xf>
    <xf numFmtId="0" fontId="10" fillId="9" borderId="18" xfId="0" applyFont="1" applyFill="1" applyBorder="1" applyAlignment="1">
      <alignment horizontal="center" vertical="top" wrapText="1"/>
    </xf>
    <xf numFmtId="0" fontId="10" fillId="10" borderId="1" xfId="0" applyFont="1" applyFill="1" applyBorder="1" applyAlignment="1">
      <alignment horizontal="center" vertical="top"/>
    </xf>
    <xf numFmtId="0" fontId="10" fillId="11" borderId="1" xfId="0" applyFont="1" applyFill="1" applyBorder="1" applyAlignment="1">
      <alignment horizontal="center" vertical="top" wrapText="1"/>
    </xf>
    <xf numFmtId="0" fontId="10" fillId="12" borderId="1" xfId="0" applyFont="1" applyFill="1" applyBorder="1" applyAlignment="1">
      <alignment horizontal="center" vertical="top"/>
    </xf>
    <xf numFmtId="0" fontId="10" fillId="13" borderId="2" xfId="0" applyFont="1" applyFill="1" applyBorder="1" applyAlignment="1">
      <alignment horizontal="center" vertical="top" wrapText="1"/>
    </xf>
    <xf numFmtId="0" fontId="10" fillId="13" borderId="1" xfId="0" applyFont="1" applyFill="1" applyBorder="1" applyAlignment="1">
      <alignment horizontal="center" vertical="top" wrapText="1"/>
    </xf>
    <xf numFmtId="0" fontId="10" fillId="14" borderId="1" xfId="0" applyFont="1" applyFill="1" applyBorder="1" applyAlignment="1">
      <alignment horizontal="center" vertical="top"/>
    </xf>
    <xf numFmtId="0" fontId="10" fillId="13" borderId="145" xfId="0" applyFont="1" applyFill="1" applyBorder="1" applyAlignment="1">
      <alignment horizontal="center" vertical="top" wrapText="1"/>
    </xf>
    <xf numFmtId="0" fontId="10" fillId="9" borderId="5" xfId="0" applyFont="1" applyFill="1" applyBorder="1" applyAlignment="1">
      <alignment horizontal="center" vertical="top"/>
    </xf>
    <xf numFmtId="0" fontId="10" fillId="9" borderId="20" xfId="0" applyFont="1" applyFill="1" applyBorder="1" applyAlignment="1">
      <alignment horizontal="center" vertical="top"/>
    </xf>
    <xf numFmtId="0" fontId="10" fillId="9" borderId="7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top"/>
    </xf>
    <xf numFmtId="0" fontId="10" fillId="12" borderId="9" xfId="0" applyFont="1" applyFill="1" applyBorder="1" applyAlignment="1">
      <alignment horizontal="center" vertical="top"/>
    </xf>
    <xf numFmtId="0" fontId="10" fillId="11" borderId="20" xfId="0" applyFont="1" applyFill="1" applyBorder="1" applyAlignment="1">
      <alignment horizontal="center" vertical="top"/>
    </xf>
    <xf numFmtId="0" fontId="10" fillId="11" borderId="2" xfId="0" applyFont="1" applyFill="1" applyBorder="1" applyAlignment="1">
      <alignment horizontal="center" vertical="top" wrapText="1"/>
    </xf>
    <xf numFmtId="0" fontId="10" fillId="11" borderId="7" xfId="0" applyFont="1" applyFill="1" applyBorder="1" applyAlignment="1">
      <alignment horizontal="center" vertical="top" wrapText="1"/>
    </xf>
    <xf numFmtId="0" fontId="10" fillId="13" borderId="9" xfId="0" applyFont="1" applyFill="1" applyBorder="1" applyAlignment="1">
      <alignment horizontal="center" vertical="top" wrapText="1"/>
    </xf>
    <xf numFmtId="0" fontId="10" fillId="13" borderId="22" xfId="0" applyFont="1" applyFill="1" applyBorder="1" applyAlignment="1">
      <alignment horizontal="center" vertical="top" wrapText="1"/>
    </xf>
    <xf numFmtId="0" fontId="10" fillId="15" borderId="1" xfId="0" applyFont="1" applyFill="1" applyBorder="1" applyAlignment="1">
      <alignment horizontal="center" vertical="top" wrapText="1"/>
    </xf>
    <xf numFmtId="0" fontId="10" fillId="15" borderId="18" xfId="0" applyFont="1" applyFill="1" applyBorder="1" applyAlignment="1">
      <alignment horizontal="center" vertical="top" wrapText="1"/>
    </xf>
    <xf numFmtId="0" fontId="10" fillId="15" borderId="48" xfId="0" applyFont="1" applyFill="1" applyBorder="1" applyAlignment="1">
      <alignment horizontal="center" vertical="top"/>
    </xf>
    <xf numFmtId="0" fontId="10" fillId="15" borderId="9" xfId="0" applyFont="1" applyFill="1" applyBorder="1" applyAlignment="1">
      <alignment horizontal="center" vertical="top" wrapText="1"/>
    </xf>
    <xf numFmtId="0" fontId="10" fillId="15" borderId="3" xfId="0" applyFont="1" applyFill="1" applyBorder="1" applyAlignment="1">
      <alignment horizontal="center" vertical="top" wrapText="1"/>
    </xf>
    <xf numFmtId="0" fontId="10" fillId="15" borderId="127" xfId="0" applyFont="1" applyFill="1" applyBorder="1" applyAlignment="1">
      <alignment horizontal="center" vertical="top" wrapText="1"/>
    </xf>
    <xf numFmtId="0" fontId="10" fillId="15" borderId="35" xfId="0" applyFont="1" applyFill="1" applyBorder="1" applyAlignment="1">
      <alignment horizontal="center" vertical="top" wrapText="1"/>
    </xf>
    <xf numFmtId="0" fontId="2" fillId="15" borderId="60" xfId="0" applyFont="1" applyFill="1" applyBorder="1" applyAlignment="1">
      <alignment horizontal="center" vertical="center" wrapText="1"/>
    </xf>
    <xf numFmtId="0" fontId="10" fillId="6" borderId="120" xfId="0" applyFont="1" applyFill="1" applyBorder="1" applyAlignment="1">
      <alignment horizontal="left" vertical="center"/>
    </xf>
    <xf numFmtId="0" fontId="10" fillId="0" borderId="123" xfId="0" applyFont="1" applyBorder="1" applyAlignment="1">
      <alignment horizontal="left" vertical="center"/>
    </xf>
    <xf numFmtId="0" fontId="10" fillId="0" borderId="120" xfId="4" applyFont="1" applyBorder="1" applyAlignment="1" applyProtection="1">
      <alignment horizontal="left" vertical="center" wrapText="1"/>
      <protection locked="0"/>
    </xf>
    <xf numFmtId="0" fontId="10" fillId="15" borderId="7" xfId="0" applyFont="1" applyFill="1" applyBorder="1" applyAlignment="1">
      <alignment horizontal="center" vertical="top" wrapText="1"/>
    </xf>
    <xf numFmtId="0" fontId="10" fillId="15" borderId="131" xfId="0" applyFont="1" applyFill="1" applyBorder="1" applyAlignment="1">
      <alignment horizontal="center" vertical="top" wrapText="1"/>
    </xf>
    <xf numFmtId="0" fontId="10" fillId="9" borderId="38" xfId="0" applyFont="1" applyFill="1" applyBorder="1" applyAlignment="1">
      <alignment horizontal="center" vertical="top"/>
    </xf>
    <xf numFmtId="0" fontId="10" fillId="9" borderId="10" xfId="0" applyFont="1" applyFill="1" applyBorder="1" applyAlignment="1">
      <alignment horizontal="center" vertical="top"/>
    </xf>
    <xf numFmtId="0" fontId="10" fillId="9" borderId="37" xfId="0" applyFont="1" applyFill="1" applyBorder="1" applyAlignment="1">
      <alignment horizontal="center" vertical="top"/>
    </xf>
    <xf numFmtId="0" fontId="10" fillId="9" borderId="53" xfId="0" applyFont="1" applyFill="1" applyBorder="1" applyAlignment="1">
      <alignment horizontal="center" vertical="top"/>
    </xf>
    <xf numFmtId="0" fontId="10" fillId="11" borderId="12" xfId="0" applyFont="1" applyFill="1" applyBorder="1" applyAlignment="1">
      <alignment horizontal="center" vertical="top"/>
    </xf>
    <xf numFmtId="0" fontId="10" fillId="11" borderId="53" xfId="0" applyFont="1" applyFill="1" applyBorder="1" applyAlignment="1">
      <alignment horizontal="center" vertical="top"/>
    </xf>
    <xf numFmtId="0" fontId="10" fillId="11" borderId="10" xfId="0" applyFont="1" applyFill="1" applyBorder="1" applyAlignment="1">
      <alignment horizontal="center" vertical="top"/>
    </xf>
    <xf numFmtId="0" fontId="10" fillId="11" borderId="146" xfId="0" applyFont="1" applyFill="1" applyBorder="1" applyAlignment="1">
      <alignment horizontal="center" vertical="top"/>
    </xf>
    <xf numFmtId="0" fontId="10" fillId="11" borderId="37" xfId="0" applyFont="1" applyFill="1" applyBorder="1" applyAlignment="1">
      <alignment horizontal="center" vertical="top"/>
    </xf>
    <xf numFmtId="0" fontId="1" fillId="11" borderId="22" xfId="0" applyFont="1" applyFill="1" applyBorder="1" applyAlignment="1">
      <alignment horizontal="center" vertical="top"/>
    </xf>
    <xf numFmtId="0" fontId="1" fillId="11" borderId="3" xfId="0" applyFont="1" applyFill="1" applyBorder="1" applyAlignment="1">
      <alignment horizontal="center" vertical="top"/>
    </xf>
    <xf numFmtId="0" fontId="10" fillId="13" borderId="10" xfId="0" applyFont="1" applyFill="1" applyBorder="1" applyAlignment="1">
      <alignment horizontal="center" vertical="top"/>
    </xf>
    <xf numFmtId="0" fontId="10" fillId="13" borderId="12" xfId="0" applyFont="1" applyFill="1" applyBorder="1" applyAlignment="1">
      <alignment horizontal="center" vertical="top"/>
    </xf>
    <xf numFmtId="0" fontId="10" fillId="13" borderId="62" xfId="0" applyFont="1" applyFill="1" applyBorder="1" applyAlignment="1">
      <alignment horizontal="center" vertical="top"/>
    </xf>
    <xf numFmtId="0" fontId="10" fillId="13" borderId="22" xfId="0" applyFont="1" applyFill="1" applyBorder="1" applyAlignment="1">
      <alignment horizontal="center" vertical="top"/>
    </xf>
    <xf numFmtId="0" fontId="10" fillId="15" borderId="12" xfId="0" applyFont="1" applyFill="1" applyBorder="1" applyAlignment="1">
      <alignment horizontal="center" vertical="top"/>
    </xf>
    <xf numFmtId="0" fontId="10" fillId="15" borderId="3" xfId="0" applyFont="1" applyFill="1" applyBorder="1" applyAlignment="1">
      <alignment horizontal="center" vertical="top"/>
    </xf>
    <xf numFmtId="0" fontId="10" fillId="15" borderId="44" xfId="0" applyFont="1" applyFill="1" applyBorder="1" applyAlignment="1">
      <alignment horizontal="center" vertical="top" wrapText="1"/>
    </xf>
    <xf numFmtId="0" fontId="10" fillId="15" borderId="58" xfId="0" applyFont="1" applyFill="1" applyBorder="1" applyAlignment="1">
      <alignment horizontal="center" vertical="top"/>
    </xf>
    <xf numFmtId="0" fontId="10" fillId="15" borderId="72" xfId="0" applyFont="1" applyFill="1" applyBorder="1" applyAlignment="1">
      <alignment horizontal="center" vertical="top"/>
    </xf>
    <xf numFmtId="0" fontId="10" fillId="15" borderId="34" xfId="0" applyFont="1" applyFill="1" applyBorder="1" applyAlignment="1">
      <alignment horizontal="center" vertical="top"/>
    </xf>
    <xf numFmtId="0" fontId="2" fillId="16" borderId="87" xfId="0" applyFont="1" applyFill="1" applyBorder="1" applyAlignment="1">
      <alignment vertical="top" wrapText="1"/>
    </xf>
    <xf numFmtId="0" fontId="2" fillId="16" borderId="119" xfId="0" applyFont="1" applyFill="1" applyBorder="1" applyAlignment="1">
      <alignment vertical="top" wrapText="1"/>
    </xf>
    <xf numFmtId="0" fontId="2" fillId="17" borderId="86" xfId="0" applyFont="1" applyFill="1" applyBorder="1" applyAlignment="1">
      <alignment horizontal="center" vertical="top" wrapText="1"/>
    </xf>
    <xf numFmtId="0" fontId="2" fillId="17" borderId="60" xfId="0" applyFont="1" applyFill="1" applyBorder="1" applyAlignment="1">
      <alignment horizontal="center" vertical="top" wrapText="1"/>
    </xf>
    <xf numFmtId="0" fontId="2" fillId="17" borderId="82" xfId="0" applyFont="1" applyFill="1" applyBorder="1" applyAlignment="1">
      <alignment horizontal="center" vertical="top"/>
    </xf>
    <xf numFmtId="0" fontId="2" fillId="17" borderId="89" xfId="0" applyFont="1" applyFill="1" applyBorder="1" applyAlignment="1">
      <alignment horizontal="center" vertical="top"/>
    </xf>
    <xf numFmtId="0" fontId="2" fillId="17" borderId="90" xfId="0" applyFont="1" applyFill="1" applyBorder="1" applyAlignment="1">
      <alignment horizontal="center" vertical="top"/>
    </xf>
    <xf numFmtId="0" fontId="2" fillId="17" borderId="88" xfId="0" applyFont="1" applyFill="1" applyBorder="1" applyAlignment="1">
      <alignment horizontal="center" vertical="top"/>
    </xf>
    <xf numFmtId="0" fontId="2" fillId="17" borderId="26" xfId="0" applyFont="1" applyFill="1" applyBorder="1" applyAlignment="1">
      <alignment horizontal="center" vertical="top"/>
    </xf>
    <xf numFmtId="0" fontId="2" fillId="16" borderId="89" xfId="0" applyFont="1" applyFill="1" applyBorder="1" applyAlignment="1">
      <alignment horizontal="left" vertical="top"/>
    </xf>
    <xf numFmtId="0" fontId="2" fillId="16" borderId="119" xfId="0" applyFont="1" applyFill="1" applyBorder="1" applyAlignment="1">
      <alignment horizontal="left" vertical="top" wrapText="1"/>
    </xf>
    <xf numFmtId="0" fontId="2" fillId="16" borderId="133" xfId="0" applyFont="1" applyFill="1" applyBorder="1" applyAlignment="1">
      <alignment horizontal="center" vertical="top" wrapText="1"/>
    </xf>
    <xf numFmtId="0" fontId="2" fillId="16" borderId="84" xfId="0" applyFont="1" applyFill="1" applyBorder="1" applyAlignment="1">
      <alignment horizontal="center" vertical="top" wrapText="1"/>
    </xf>
    <xf numFmtId="0" fontId="2" fillId="16" borderId="83" xfId="0" applyFont="1" applyFill="1" applyBorder="1" applyAlignment="1">
      <alignment horizontal="center" vertical="top"/>
    </xf>
    <xf numFmtId="0" fontId="2" fillId="16" borderId="89" xfId="0" applyFont="1" applyFill="1" applyBorder="1" applyAlignment="1">
      <alignment horizontal="center" vertical="top"/>
    </xf>
    <xf numFmtId="0" fontId="2" fillId="16" borderId="90" xfId="0" applyFont="1" applyFill="1" applyBorder="1" applyAlignment="1">
      <alignment horizontal="center" vertical="top"/>
    </xf>
    <xf numFmtId="0" fontId="2" fillId="16" borderId="88" xfId="0" applyFont="1" applyFill="1" applyBorder="1" applyAlignment="1">
      <alignment horizontal="center" vertical="top"/>
    </xf>
    <xf numFmtId="0" fontId="2" fillId="16" borderId="109" xfId="0" applyFont="1" applyFill="1" applyBorder="1" applyAlignment="1">
      <alignment horizontal="center" vertical="top"/>
    </xf>
    <xf numFmtId="0" fontId="2" fillId="16" borderId="110" xfId="0" applyFont="1" applyFill="1" applyBorder="1" applyAlignment="1">
      <alignment horizontal="center" vertical="top"/>
    </xf>
    <xf numFmtId="0" fontId="2" fillId="16" borderId="86" xfId="0" applyFont="1" applyFill="1" applyBorder="1" applyAlignment="1">
      <alignment horizontal="center" vertical="top" wrapText="1"/>
    </xf>
    <xf numFmtId="0" fontId="2" fillId="16" borderId="60" xfId="0" applyFont="1" applyFill="1" applyBorder="1" applyAlignment="1">
      <alignment horizontal="center" vertical="top" wrapText="1"/>
    </xf>
    <xf numFmtId="0" fontId="1" fillId="16" borderId="87" xfId="0" applyFont="1" applyFill="1" applyBorder="1" applyAlignment="1">
      <alignment horizontal="center" vertical="top"/>
    </xf>
    <xf numFmtId="0" fontId="2" fillId="16" borderId="87" xfId="0" applyFont="1" applyFill="1" applyBorder="1" applyAlignment="1">
      <alignment horizontal="center" vertical="top"/>
    </xf>
    <xf numFmtId="0" fontId="2" fillId="16" borderId="8" xfId="0" applyFont="1" applyFill="1" applyBorder="1" applyAlignment="1">
      <alignment vertical="top" wrapText="1"/>
    </xf>
    <xf numFmtId="0" fontId="2" fillId="16" borderId="19" xfId="0" applyFont="1" applyFill="1" applyBorder="1" applyAlignment="1">
      <alignment horizontal="right" vertical="top" wrapText="1"/>
    </xf>
    <xf numFmtId="0" fontId="2" fillId="16" borderId="89" xfId="0" applyFont="1" applyFill="1" applyBorder="1" applyAlignment="1">
      <alignment horizontal="center" vertical="center" wrapText="1"/>
    </xf>
    <xf numFmtId="0" fontId="2" fillId="16" borderId="90" xfId="0" applyFont="1" applyFill="1" applyBorder="1" applyAlignment="1">
      <alignment horizontal="center" vertical="center" wrapText="1"/>
    </xf>
    <xf numFmtId="0" fontId="2" fillId="16" borderId="88" xfId="0" applyFont="1" applyFill="1" applyBorder="1" applyAlignment="1">
      <alignment horizontal="center" vertical="center" wrapText="1"/>
    </xf>
    <xf numFmtId="0" fontId="2" fillId="16" borderId="89" xfId="0" applyFont="1" applyFill="1" applyBorder="1" applyAlignment="1">
      <alignment horizontal="center" vertical="top" wrapText="1"/>
    </xf>
    <xf numFmtId="0" fontId="2" fillId="16" borderId="90" xfId="0" applyFont="1" applyFill="1" applyBorder="1" applyAlignment="1">
      <alignment horizontal="center" vertical="top" wrapText="1"/>
    </xf>
    <xf numFmtId="0" fontId="2" fillId="16" borderId="88" xfId="0" applyFont="1" applyFill="1" applyBorder="1" applyAlignment="1">
      <alignment horizontal="center" vertical="top" wrapText="1"/>
    </xf>
    <xf numFmtId="0" fontId="2" fillId="18" borderId="90" xfId="0" applyFont="1" applyFill="1" applyBorder="1" applyAlignment="1">
      <alignment horizontal="center" vertical="top"/>
    </xf>
    <xf numFmtId="0" fontId="10" fillId="19" borderId="38" xfId="0" applyFont="1" applyFill="1" applyBorder="1" applyAlignment="1">
      <alignment horizontal="center" vertical="top"/>
    </xf>
    <xf numFmtId="0" fontId="10" fillId="19" borderId="10" xfId="0" applyFont="1" applyFill="1" applyBorder="1" applyAlignment="1">
      <alignment horizontal="center" vertical="top"/>
    </xf>
    <xf numFmtId="0" fontId="2" fillId="19" borderId="90" xfId="0" applyFont="1" applyFill="1" applyBorder="1" applyAlignment="1">
      <alignment horizontal="center" vertical="top"/>
    </xf>
    <xf numFmtId="0" fontId="10" fillId="19" borderId="97" xfId="0" applyFont="1" applyFill="1" applyBorder="1" applyAlignment="1">
      <alignment horizontal="center" vertical="top"/>
    </xf>
    <xf numFmtId="0" fontId="10" fillId="19" borderId="98" xfId="0" applyFont="1" applyFill="1" applyBorder="1" applyAlignment="1">
      <alignment horizontal="center" vertical="top"/>
    </xf>
    <xf numFmtId="0" fontId="10" fillId="19" borderId="147" xfId="0" applyFont="1" applyFill="1" applyBorder="1" applyAlignment="1">
      <alignment horizontal="center" vertical="top"/>
    </xf>
    <xf numFmtId="0" fontId="10" fillId="19" borderId="128" xfId="0" applyFont="1" applyFill="1" applyBorder="1" applyAlignment="1">
      <alignment horizontal="center" vertical="top"/>
    </xf>
    <xf numFmtId="0" fontId="10" fillId="19" borderId="99" xfId="0" applyFont="1" applyFill="1" applyBorder="1" applyAlignment="1">
      <alignment horizontal="center" vertical="top"/>
    </xf>
    <xf numFmtId="0" fontId="10" fillId="19" borderId="36" xfId="0" applyFont="1" applyFill="1" applyBorder="1" applyAlignment="1">
      <alignment horizontal="center" vertical="top"/>
    </xf>
    <xf numFmtId="0" fontId="10" fillId="19" borderId="62" xfId="0" applyFont="1" applyFill="1" applyBorder="1" applyAlignment="1">
      <alignment horizontal="center" vertical="top"/>
    </xf>
    <xf numFmtId="0" fontId="10" fillId="19" borderId="37" xfId="0" applyFont="1" applyFill="1" applyBorder="1" applyAlignment="1">
      <alignment horizontal="center" vertical="top"/>
    </xf>
    <xf numFmtId="0" fontId="10" fillId="19" borderId="90" xfId="0" applyFont="1" applyFill="1" applyBorder="1" applyAlignment="1">
      <alignment horizontal="right"/>
    </xf>
    <xf numFmtId="0" fontId="1" fillId="19" borderId="99" xfId="0" applyFont="1" applyFill="1" applyBorder="1"/>
    <xf numFmtId="0" fontId="2" fillId="19" borderId="90" xfId="0" applyFont="1" applyFill="1" applyBorder="1" applyAlignment="1">
      <alignment horizontal="center" vertical="top" wrapText="1"/>
    </xf>
  </cellXfs>
  <cellStyles count="8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 2" xfId="7" xr:uid="{BD420EBF-33E8-429F-AE98-224F9A02C23C}"/>
    <cellStyle name="Обычный 4" xfId="4" xr:uid="{00000000-0005-0000-0000-000003000000}"/>
    <cellStyle name="Обычный 5" xfId="5" xr:uid="{00000000-0005-0000-0000-000004000000}"/>
    <cellStyle name="Обычный 6" xfId="6" xr:uid="{00000000-0005-0000-0000-000005000000}"/>
    <cellStyle name="Обычный_Копия Маркетинг-new" xfId="3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EFBD"/>
      <color rgb="FFFFE3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7625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Y55"/>
  <sheetViews>
    <sheetView view="pageBreakPreview" zoomScale="70" zoomScaleNormal="70" zoomScaleSheetLayoutView="70" workbookViewId="0">
      <selection activeCell="S28" sqref="S28:W28"/>
    </sheetView>
  </sheetViews>
  <sheetFormatPr defaultColWidth="12.5703125" defaultRowHeight="13.5" customHeight="1" x14ac:dyDescent="0.15"/>
  <cols>
    <col min="1" max="3" width="2.85546875" style="77" customWidth="1"/>
    <col min="4" max="4" width="9" style="77" customWidth="1"/>
    <col min="5" max="33" width="2.85546875" style="77" customWidth="1"/>
    <col min="34" max="34" width="7.7109375" style="77" customWidth="1"/>
    <col min="35" max="47" width="2.85546875" style="77" customWidth="1"/>
    <col min="48" max="48" width="1.5703125" style="77" customWidth="1"/>
    <col min="49" max="49" width="2.5703125" style="77" customWidth="1"/>
    <col min="50" max="50" width="2.140625" style="77" customWidth="1"/>
    <col min="51" max="51" width="2.7109375" style="77" customWidth="1"/>
    <col min="52" max="52" width="2.28515625" style="77" customWidth="1"/>
    <col min="53" max="54" width="2.5703125" style="77" customWidth="1"/>
    <col min="55" max="55" width="2.140625" style="77" customWidth="1"/>
    <col min="56" max="56" width="1.5703125" style="77" customWidth="1"/>
    <col min="57" max="57" width="2.42578125" style="77" customWidth="1"/>
    <col min="58" max="58" width="2" style="77" customWidth="1"/>
    <col min="59" max="59" width="1" style="77" customWidth="1"/>
    <col min="60" max="60" width="1.7109375" style="77" customWidth="1"/>
    <col min="61" max="61" width="1.5703125" style="77" customWidth="1"/>
    <col min="62" max="62" width="0.85546875" style="77" customWidth="1"/>
    <col min="63" max="16384" width="12.5703125" style="77"/>
  </cols>
  <sheetData>
    <row r="1" spans="1:51" ht="13.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  <c r="R1" s="74"/>
      <c r="S1" s="74"/>
      <c r="T1" s="74"/>
      <c r="U1" s="74"/>
      <c r="V1" s="74"/>
      <c r="W1" s="74"/>
      <c r="X1" s="74"/>
      <c r="Y1" s="74"/>
      <c r="Z1" s="118" t="s">
        <v>137</v>
      </c>
      <c r="AA1" s="74"/>
      <c r="AB1" s="74"/>
      <c r="AC1" s="74"/>
      <c r="AD1" s="74"/>
      <c r="AE1" s="74"/>
      <c r="AF1" s="74"/>
      <c r="AG1" s="74"/>
      <c r="AH1" s="74"/>
      <c r="AI1" s="75"/>
      <c r="AJ1" s="73"/>
      <c r="AK1" s="73"/>
      <c r="AL1" s="73"/>
      <c r="AM1" s="73"/>
      <c r="AN1" s="73"/>
      <c r="AO1" s="73"/>
      <c r="AP1" s="73"/>
      <c r="AQ1" s="73"/>
      <c r="AR1" s="73"/>
      <c r="AS1" s="76"/>
      <c r="AT1" s="76"/>
      <c r="AU1" s="76"/>
      <c r="AV1" s="76"/>
      <c r="AW1" s="76"/>
    </row>
    <row r="2" spans="1:51" ht="13.5" customHeight="1" x14ac:dyDescent="0.25">
      <c r="A2" s="73"/>
      <c r="B2" s="73"/>
      <c r="C2" s="73"/>
      <c r="E2" s="78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117" t="s">
        <v>138</v>
      </c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6"/>
      <c r="AV2" s="76"/>
      <c r="AW2" s="76"/>
      <c r="AX2" s="76"/>
    </row>
    <row r="3" spans="1:51" ht="13.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117" t="s">
        <v>139</v>
      </c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6"/>
      <c r="AT3" s="76"/>
      <c r="AU3" s="76"/>
      <c r="AV3" s="76"/>
      <c r="AW3" s="76"/>
    </row>
    <row r="4" spans="1:51" ht="35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</row>
    <row r="5" spans="1:51" ht="13.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</row>
    <row r="6" spans="1:51" ht="13.5" customHeight="1" x14ac:dyDescent="0.25">
      <c r="A6" s="116" t="s">
        <v>140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116" t="s">
        <v>141</v>
      </c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</row>
    <row r="7" spans="1:51" ht="13.5" customHeight="1" x14ac:dyDescent="0.25">
      <c r="A7" s="114" t="s">
        <v>142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114" t="s">
        <v>143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</row>
    <row r="8" spans="1:51" ht="24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</row>
    <row r="9" spans="1:51" ht="26.25" customHeight="1" x14ac:dyDescent="0.3">
      <c r="A9" s="73" t="s">
        <v>144</v>
      </c>
      <c r="B9" s="73"/>
      <c r="C9" s="73"/>
      <c r="D9" s="73"/>
      <c r="E9" s="73"/>
      <c r="F9" s="73"/>
      <c r="G9" s="73"/>
      <c r="H9" s="114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115" t="s">
        <v>145</v>
      </c>
      <c r="AK9" s="73"/>
      <c r="AL9" s="73"/>
      <c r="AM9" s="73"/>
      <c r="AN9" s="73"/>
      <c r="AO9" s="73"/>
      <c r="AP9" s="73"/>
      <c r="AQ9" s="114"/>
      <c r="AR9" s="73"/>
      <c r="AS9" s="73"/>
      <c r="AT9" s="73"/>
      <c r="AU9" s="73"/>
      <c r="AV9" s="73"/>
      <c r="AW9" s="73"/>
      <c r="AX9" s="73"/>
      <c r="AY9" s="73"/>
    </row>
    <row r="10" spans="1:51" ht="3.7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</row>
    <row r="11" spans="1:51" s="79" customFormat="1" ht="26.25" customHeight="1" x14ac:dyDescent="0.25">
      <c r="A11" s="113" t="s">
        <v>188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113" t="s">
        <v>188</v>
      </c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</row>
    <row r="12" spans="1:51" ht="23.25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</row>
    <row r="13" spans="1:51" ht="38.25" customHeight="1" x14ac:dyDescent="0.25">
      <c r="A13" s="180" t="s">
        <v>146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73"/>
      <c r="AX13" s="73"/>
      <c r="AY13" s="73"/>
    </row>
    <row r="14" spans="1:51" s="79" customFormat="1" ht="13.5" customHeight="1" x14ac:dyDescent="0.25">
      <c r="A14" s="181" t="s">
        <v>147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74"/>
      <c r="AX14" s="74"/>
      <c r="AY14" s="74"/>
    </row>
    <row r="15" spans="1:51" s="79" customFormat="1" ht="26.25" customHeight="1" x14ac:dyDescent="0.25">
      <c r="A15" s="182" t="s">
        <v>148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74"/>
      <c r="AX15" s="74"/>
      <c r="AY15" s="74"/>
    </row>
    <row r="16" spans="1:51" s="79" customFormat="1" ht="17.25" customHeight="1" x14ac:dyDescent="0.25">
      <c r="A16" s="183" t="s">
        <v>165</v>
      </c>
      <c r="B16" s="183"/>
      <c r="C16" s="183"/>
      <c r="D16" s="183"/>
      <c r="E16" s="183"/>
      <c r="F16" s="81"/>
      <c r="G16" s="184" t="s">
        <v>171</v>
      </c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74"/>
      <c r="AX16" s="74"/>
      <c r="AY16" s="74"/>
    </row>
    <row r="17" spans="1:51" ht="19.5" customHeight="1" x14ac:dyDescent="0.25">
      <c r="A17" s="185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82"/>
      <c r="AW17" s="73"/>
      <c r="AX17" s="73"/>
      <c r="AY17" s="73"/>
    </row>
    <row r="18" spans="1:51" ht="19.5" customHeight="1" x14ac:dyDescent="0.25">
      <c r="O18" s="188" t="s">
        <v>149</v>
      </c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82"/>
      <c r="AW18" s="73"/>
      <c r="AX18" s="73"/>
      <c r="AY18" s="73"/>
    </row>
    <row r="19" spans="1:51" ht="13.5" customHeight="1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</row>
    <row r="20" spans="1:51" ht="13.5" customHeight="1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 t="s">
        <v>150</v>
      </c>
      <c r="P20" s="78"/>
      <c r="Q20" s="78"/>
      <c r="R20" s="78"/>
      <c r="S20" s="78"/>
      <c r="T20" s="78"/>
      <c r="U20" s="78"/>
      <c r="V20" s="78"/>
      <c r="W20" s="83" t="s">
        <v>190</v>
      </c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</row>
    <row r="21" spans="1:51" ht="13.5" customHeight="1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</row>
    <row r="22" spans="1:51" ht="13.5" customHeight="1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 t="s">
        <v>151</v>
      </c>
      <c r="P22" s="78"/>
      <c r="Q22" s="78"/>
      <c r="R22" s="78"/>
      <c r="S22" s="78"/>
      <c r="T22" s="78"/>
      <c r="U22" s="78"/>
      <c r="V22" s="78"/>
      <c r="W22" s="83" t="s">
        <v>152</v>
      </c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</row>
    <row r="23" spans="1:51" ht="13.5" customHeight="1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</row>
    <row r="24" spans="1:51" s="79" customFormat="1" ht="13.5" customHeight="1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 t="s">
        <v>153</v>
      </c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189" t="s">
        <v>154</v>
      </c>
      <c r="AB24" s="189"/>
      <c r="AC24" s="189"/>
      <c r="AD24" s="189"/>
      <c r="AE24" s="189"/>
      <c r="AF24" s="74" t="s">
        <v>155</v>
      </c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</row>
    <row r="25" spans="1:51" ht="13.5" customHeight="1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</row>
    <row r="26" spans="1:51" s="79" customFormat="1" ht="13.5" customHeight="1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 t="s">
        <v>156</v>
      </c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190">
        <v>45475</v>
      </c>
      <c r="AD26" s="191"/>
      <c r="AE26" s="191"/>
      <c r="AF26" s="191"/>
      <c r="AG26" s="191"/>
      <c r="AH26" s="83"/>
      <c r="AI26" s="192" t="s">
        <v>157</v>
      </c>
      <c r="AJ26" s="192"/>
      <c r="AK26" s="191">
        <v>453</v>
      </c>
      <c r="AL26" s="191"/>
      <c r="AM26" s="191"/>
      <c r="AN26" s="191"/>
      <c r="AO26" s="191"/>
      <c r="AP26" s="191"/>
      <c r="AQ26" s="83"/>
      <c r="AR26" s="83"/>
      <c r="AS26" s="83"/>
      <c r="AT26" s="83"/>
      <c r="AU26" s="83"/>
      <c r="AV26" s="83"/>
      <c r="AW26" s="83"/>
      <c r="AX26" s="83"/>
      <c r="AY26" s="83"/>
    </row>
    <row r="27" spans="1:51" ht="13.5" customHeight="1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</row>
    <row r="28" spans="1:51" s="79" customFormat="1" ht="13.5" customHeight="1" x14ac:dyDescent="0.2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 t="s">
        <v>164</v>
      </c>
      <c r="P28" s="83"/>
      <c r="Q28" s="83"/>
      <c r="R28" s="83"/>
      <c r="S28" s="186" t="s">
        <v>191</v>
      </c>
      <c r="T28" s="186"/>
      <c r="U28" s="186"/>
      <c r="V28" s="186"/>
      <c r="W28" s="186"/>
      <c r="X28" s="83"/>
      <c r="Y28" s="83"/>
      <c r="Z28" s="83"/>
      <c r="AA28" s="83" t="s">
        <v>158</v>
      </c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187" t="s">
        <v>189</v>
      </c>
      <c r="AO28" s="187"/>
      <c r="AP28" s="187"/>
      <c r="AQ28" s="187"/>
      <c r="AR28" s="187"/>
      <c r="AS28" s="83"/>
      <c r="AT28" s="83"/>
      <c r="AU28" s="83"/>
      <c r="AV28" s="83"/>
      <c r="AW28" s="83"/>
      <c r="AX28" s="83"/>
      <c r="AY28" s="83"/>
    </row>
    <row r="29" spans="1:51" ht="13.5" customHeight="1" x14ac:dyDescent="0.2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</row>
    <row r="30" spans="1:51" ht="13.5" customHeight="1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</row>
    <row r="31" spans="1:51" ht="13.5" customHeight="1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</row>
    <row r="32" spans="1:51" ht="13.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</row>
    <row r="33" spans="1:51" ht="13.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</row>
    <row r="34" spans="1:51" ht="13.5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</row>
    <row r="35" spans="1:51" ht="13.5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</row>
    <row r="36" spans="1:51" ht="13.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</row>
    <row r="37" spans="1:51" ht="13.5" customHeight="1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</row>
    <row r="38" spans="1:51" ht="13.5" customHeight="1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</row>
    <row r="39" spans="1:51" ht="13.5" customHeigh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</row>
    <row r="40" spans="1:51" ht="13.5" customHeight="1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</row>
    <row r="41" spans="1:51" ht="13.5" customHeight="1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</row>
    <row r="42" spans="1:51" ht="13.5" customHeigh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</row>
    <row r="43" spans="1:51" ht="13.5" customHeight="1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</row>
    <row r="44" spans="1:51" ht="13.5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</row>
    <row r="45" spans="1:51" ht="13.5" customHeight="1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</row>
    <row r="46" spans="1:51" ht="13.5" customHeight="1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</row>
    <row r="47" spans="1:51" ht="13.5" customHeight="1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</row>
    <row r="48" spans="1:51" ht="13.5" customHeight="1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</row>
    <row r="49" spans="1:51" ht="13.5" customHeight="1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</row>
    <row r="50" spans="1:51" ht="13.5" customHeight="1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</row>
    <row r="51" spans="1:51" ht="13.5" customHeight="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</row>
    <row r="52" spans="1:51" ht="13.5" customHeight="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</row>
    <row r="53" spans="1:51" ht="13.5" customHeigh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</row>
    <row r="54" spans="1:51" ht="13.5" customHeight="1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</row>
    <row r="55" spans="1:51" ht="13.5" customHeight="1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</sheetData>
  <mergeCells count="14">
    <mergeCell ref="A17:F17"/>
    <mergeCell ref="G17:AU17"/>
    <mergeCell ref="S28:W28"/>
    <mergeCell ref="AN28:AR28"/>
    <mergeCell ref="O18:AB18"/>
    <mergeCell ref="AA24:AE24"/>
    <mergeCell ref="AC26:AG26"/>
    <mergeCell ref="AI26:AJ26"/>
    <mergeCell ref="AK26:AP26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S63"/>
  <sheetViews>
    <sheetView topLeftCell="A2" zoomScale="70" zoomScaleNormal="70" workbookViewId="0">
      <selection activeCell="AI15" sqref="AI15"/>
    </sheetView>
  </sheetViews>
  <sheetFormatPr defaultColWidth="9.140625" defaultRowHeight="12.75" x14ac:dyDescent="0.2"/>
  <cols>
    <col min="1" max="1" width="9.140625" style="22"/>
    <col min="2" max="2" width="4.140625" style="22" customWidth="1"/>
    <col min="3" max="38" width="3.28515625" style="22" customWidth="1"/>
    <col min="39" max="39" width="3" style="22" customWidth="1"/>
    <col min="40" max="53" width="3.28515625" style="22" customWidth="1"/>
    <col min="54" max="54" width="3.42578125" style="22" bestFit="1" customWidth="1"/>
    <col min="55" max="71" width="3.28515625" style="22" customWidth="1"/>
    <col min="72" max="16384" width="9.140625" style="22"/>
  </cols>
  <sheetData>
    <row r="1" spans="2:71" ht="15.75" x14ac:dyDescent="0.25">
      <c r="AQ1" s="23"/>
      <c r="AR1" s="23"/>
      <c r="AS1" s="23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</row>
    <row r="2" spans="2:71" ht="12.75" customHeight="1" x14ac:dyDescent="0.3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25"/>
      <c r="BD2" s="25"/>
      <c r="BE2" s="25"/>
      <c r="BF2" s="25"/>
      <c r="BG2" s="26"/>
      <c r="BH2" s="26"/>
      <c r="BI2" s="26"/>
      <c r="BJ2" s="26"/>
      <c r="BK2" s="26"/>
      <c r="BL2" s="26"/>
      <c r="BM2" s="26"/>
      <c r="BN2" s="26"/>
      <c r="BO2" s="26"/>
    </row>
    <row r="3" spans="2:71" ht="15" customHeight="1" x14ac:dyDescent="0.3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25"/>
      <c r="BD3" s="25"/>
      <c r="BE3" s="25"/>
      <c r="BF3" s="25"/>
      <c r="BG3" s="26"/>
      <c r="BH3" s="26"/>
      <c r="BI3" s="26"/>
      <c r="BJ3" s="26"/>
      <c r="BK3" s="26"/>
      <c r="BL3" s="26"/>
      <c r="BM3" s="26"/>
      <c r="BN3" s="26"/>
      <c r="BO3" s="26"/>
    </row>
    <row r="4" spans="2:71" ht="15" customHeight="1" x14ac:dyDescent="0.3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25"/>
      <c r="BD4" s="25"/>
      <c r="BE4" s="25"/>
      <c r="BF4" s="25"/>
      <c r="BG4" s="26"/>
      <c r="BH4" s="26"/>
      <c r="BI4" s="26"/>
      <c r="BJ4" s="26"/>
      <c r="BK4" s="26"/>
      <c r="BL4" s="26"/>
      <c r="BM4" s="26"/>
      <c r="BN4" s="26"/>
      <c r="BO4" s="26"/>
    </row>
    <row r="5" spans="2:71" ht="12.75" customHeight="1" x14ac:dyDescent="0.2"/>
    <row r="6" spans="2:71" ht="20.25" customHeight="1" x14ac:dyDescent="0.4">
      <c r="B6" s="194" t="s">
        <v>66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8"/>
      <c r="BN6" s="28"/>
      <c r="BO6" s="28"/>
      <c r="BP6" s="28"/>
      <c r="BQ6" s="28"/>
      <c r="BR6" s="28"/>
      <c r="BS6" s="28"/>
    </row>
    <row r="7" spans="2:71" ht="16.5" customHeight="1" thickBot="1" x14ac:dyDescent="0.3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1"/>
      <c r="BN7" s="31"/>
      <c r="BO7" s="31"/>
      <c r="BP7" s="31"/>
      <c r="BQ7" s="31"/>
      <c r="BR7" s="31"/>
      <c r="BS7" s="31"/>
    </row>
    <row r="8" spans="2:71" s="48" customFormat="1" ht="18.75" customHeight="1" thickTop="1" thickBot="1" x14ac:dyDescent="0.3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30"/>
      <c r="BD8" s="30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</row>
    <row r="9" spans="2:71" s="48" customFormat="1" ht="18.75" customHeight="1" thickTop="1" x14ac:dyDescent="0.2">
      <c r="B9" s="195" t="s">
        <v>67</v>
      </c>
      <c r="C9" s="198" t="s">
        <v>68</v>
      </c>
      <c r="D9" s="198"/>
      <c r="E9" s="198"/>
      <c r="F9" s="198"/>
      <c r="G9" s="198"/>
      <c r="H9" s="198" t="s">
        <v>69</v>
      </c>
      <c r="I9" s="198"/>
      <c r="J9" s="198"/>
      <c r="K9" s="198"/>
      <c r="L9" s="198" t="s">
        <v>70</v>
      </c>
      <c r="M9" s="198"/>
      <c r="N9" s="198"/>
      <c r="O9" s="198"/>
      <c r="P9" s="198" t="s">
        <v>71</v>
      </c>
      <c r="Q9" s="198"/>
      <c r="R9" s="198"/>
      <c r="S9" s="198"/>
      <c r="T9" s="198"/>
      <c r="U9" s="198" t="s">
        <v>72</v>
      </c>
      <c r="V9" s="198"/>
      <c r="W9" s="198"/>
      <c r="X9" s="198"/>
      <c r="Y9" s="198" t="s">
        <v>73</v>
      </c>
      <c r="Z9" s="198"/>
      <c r="AA9" s="198"/>
      <c r="AB9" s="198"/>
      <c r="AC9" s="198" t="s">
        <v>74</v>
      </c>
      <c r="AD9" s="198"/>
      <c r="AE9" s="198"/>
      <c r="AF9" s="198"/>
      <c r="AG9" s="198"/>
      <c r="AH9" s="198" t="s">
        <v>75</v>
      </c>
      <c r="AI9" s="198"/>
      <c r="AJ9" s="198"/>
      <c r="AK9" s="198"/>
      <c r="AL9" s="198" t="s">
        <v>76</v>
      </c>
      <c r="AM9" s="198"/>
      <c r="AN9" s="198"/>
      <c r="AO9" s="198"/>
      <c r="AP9" s="198" t="s">
        <v>77</v>
      </c>
      <c r="AQ9" s="198"/>
      <c r="AR9" s="198"/>
      <c r="AS9" s="198"/>
      <c r="AT9" s="198"/>
      <c r="AU9" s="198" t="s">
        <v>78</v>
      </c>
      <c r="AV9" s="198"/>
      <c r="AW9" s="198"/>
      <c r="AX9" s="198"/>
      <c r="AY9" s="204" t="s">
        <v>79</v>
      </c>
      <c r="AZ9" s="204"/>
      <c r="BA9" s="204"/>
      <c r="BB9" s="205"/>
      <c r="BC9" s="199"/>
      <c r="BD9" s="199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</row>
    <row r="10" spans="2:71" ht="36.75" customHeight="1" x14ac:dyDescent="0.2">
      <c r="B10" s="196"/>
      <c r="C10" s="33" t="s">
        <v>80</v>
      </c>
      <c r="D10" s="33" t="s">
        <v>81</v>
      </c>
      <c r="E10" s="33" t="s">
        <v>82</v>
      </c>
      <c r="F10" s="33" t="s">
        <v>83</v>
      </c>
      <c r="G10" s="33" t="s">
        <v>84</v>
      </c>
      <c r="H10" s="33" t="s">
        <v>85</v>
      </c>
      <c r="I10" s="33" t="s">
        <v>86</v>
      </c>
      <c r="J10" s="33" t="s">
        <v>87</v>
      </c>
      <c r="K10" s="33" t="s">
        <v>88</v>
      </c>
      <c r="L10" s="33" t="s">
        <v>89</v>
      </c>
      <c r="M10" s="33" t="s">
        <v>90</v>
      </c>
      <c r="N10" s="33" t="s">
        <v>91</v>
      </c>
      <c r="O10" s="33" t="s">
        <v>92</v>
      </c>
      <c r="P10" s="33" t="s">
        <v>93</v>
      </c>
      <c r="Q10" s="33" t="s">
        <v>81</v>
      </c>
      <c r="R10" s="33" t="s">
        <v>82</v>
      </c>
      <c r="S10" s="33" t="s">
        <v>83</v>
      </c>
      <c r="T10" s="33" t="s">
        <v>94</v>
      </c>
      <c r="U10" s="33" t="s">
        <v>95</v>
      </c>
      <c r="V10" s="33" t="s">
        <v>96</v>
      </c>
      <c r="W10" s="33" t="s">
        <v>97</v>
      </c>
      <c r="X10" s="33" t="s">
        <v>98</v>
      </c>
      <c r="Y10" s="33" t="s">
        <v>99</v>
      </c>
      <c r="Z10" s="33" t="s">
        <v>100</v>
      </c>
      <c r="AA10" s="33" t="s">
        <v>101</v>
      </c>
      <c r="AB10" s="33" t="s">
        <v>102</v>
      </c>
      <c r="AC10" s="33" t="s">
        <v>99</v>
      </c>
      <c r="AD10" s="33" t="s">
        <v>100</v>
      </c>
      <c r="AE10" s="33" t="s">
        <v>101</v>
      </c>
      <c r="AF10" s="33" t="s">
        <v>103</v>
      </c>
      <c r="AG10" s="33" t="s">
        <v>104</v>
      </c>
      <c r="AH10" s="33" t="s">
        <v>85</v>
      </c>
      <c r="AI10" s="33" t="s">
        <v>86</v>
      </c>
      <c r="AJ10" s="33" t="s">
        <v>87</v>
      </c>
      <c r="AK10" s="33" t="s">
        <v>105</v>
      </c>
      <c r="AL10" s="33" t="s">
        <v>106</v>
      </c>
      <c r="AM10" s="34" t="s">
        <v>107</v>
      </c>
      <c r="AN10" s="33" t="s">
        <v>108</v>
      </c>
      <c r="AO10" s="33" t="s">
        <v>109</v>
      </c>
      <c r="AP10" s="33" t="s">
        <v>93</v>
      </c>
      <c r="AQ10" s="33" t="s">
        <v>81</v>
      </c>
      <c r="AR10" s="33" t="s">
        <v>82</v>
      </c>
      <c r="AS10" s="33" t="s">
        <v>83</v>
      </c>
      <c r="AT10" s="33" t="s">
        <v>84</v>
      </c>
      <c r="AU10" s="33" t="s">
        <v>85</v>
      </c>
      <c r="AV10" s="33" t="s">
        <v>86</v>
      </c>
      <c r="AW10" s="33" t="s">
        <v>87</v>
      </c>
      <c r="AX10" s="33" t="s">
        <v>110</v>
      </c>
      <c r="AY10" s="33" t="s">
        <v>89</v>
      </c>
      <c r="AZ10" s="33" t="s">
        <v>111</v>
      </c>
      <c r="BA10" s="33" t="s">
        <v>91</v>
      </c>
      <c r="BB10" s="66" t="s">
        <v>112</v>
      </c>
      <c r="BC10" s="199"/>
      <c r="BD10" s="199"/>
    </row>
    <row r="11" spans="2:71" ht="16.5" customHeight="1" x14ac:dyDescent="0.2">
      <c r="B11" s="197"/>
      <c r="C11" s="35">
        <v>1</v>
      </c>
      <c r="D11" s="35">
        <v>2</v>
      </c>
      <c r="E11" s="35">
        <v>3</v>
      </c>
      <c r="F11" s="35">
        <v>4</v>
      </c>
      <c r="G11" s="35">
        <v>5</v>
      </c>
      <c r="H11" s="35">
        <v>6</v>
      </c>
      <c r="I11" s="35">
        <v>7</v>
      </c>
      <c r="J11" s="35">
        <v>8</v>
      </c>
      <c r="K11" s="35">
        <v>9</v>
      </c>
      <c r="L11" s="35">
        <v>10</v>
      </c>
      <c r="M11" s="35">
        <v>11</v>
      </c>
      <c r="N11" s="35">
        <v>12</v>
      </c>
      <c r="O11" s="35">
        <v>13</v>
      </c>
      <c r="P11" s="35">
        <v>14</v>
      </c>
      <c r="Q11" s="35">
        <v>15</v>
      </c>
      <c r="R11" s="35">
        <v>16</v>
      </c>
      <c r="S11" s="35">
        <v>17</v>
      </c>
      <c r="T11" s="36">
        <v>18</v>
      </c>
      <c r="U11" s="36">
        <v>19</v>
      </c>
      <c r="V11" s="35">
        <v>20</v>
      </c>
      <c r="W11" s="35">
        <v>21</v>
      </c>
      <c r="X11" s="35">
        <v>22</v>
      </c>
      <c r="Y11" s="35">
        <v>23</v>
      </c>
      <c r="Z11" s="37">
        <v>24</v>
      </c>
      <c r="AA11" s="36">
        <v>25</v>
      </c>
      <c r="AB11" s="38">
        <v>26</v>
      </c>
      <c r="AC11" s="36">
        <v>27</v>
      </c>
      <c r="AD11" s="38">
        <v>28</v>
      </c>
      <c r="AE11" s="36">
        <v>29</v>
      </c>
      <c r="AF11" s="38">
        <v>30</v>
      </c>
      <c r="AG11" s="36">
        <v>31</v>
      </c>
      <c r="AH11" s="38">
        <v>32</v>
      </c>
      <c r="AI11" s="36">
        <v>33</v>
      </c>
      <c r="AJ11" s="38">
        <v>34</v>
      </c>
      <c r="AK11" s="36">
        <v>35</v>
      </c>
      <c r="AL11" s="36">
        <v>36</v>
      </c>
      <c r="AM11" s="39">
        <v>37</v>
      </c>
      <c r="AN11" s="36">
        <v>38</v>
      </c>
      <c r="AO11" s="35">
        <v>39</v>
      </c>
      <c r="AP11" s="35">
        <v>40</v>
      </c>
      <c r="AQ11" s="35">
        <v>41</v>
      </c>
      <c r="AR11" s="35">
        <v>42</v>
      </c>
      <c r="AS11" s="35">
        <v>43</v>
      </c>
      <c r="AT11" s="36">
        <v>44</v>
      </c>
      <c r="AU11" s="36">
        <v>45</v>
      </c>
      <c r="AV11" s="36">
        <v>46</v>
      </c>
      <c r="AW11" s="36">
        <v>47</v>
      </c>
      <c r="AX11" s="36">
        <v>48</v>
      </c>
      <c r="AY11" s="36">
        <v>49</v>
      </c>
      <c r="AZ11" s="36">
        <v>50</v>
      </c>
      <c r="BA11" s="36">
        <v>51</v>
      </c>
      <c r="BB11" s="40">
        <v>52</v>
      </c>
      <c r="BC11" s="200"/>
      <c r="BD11" s="200"/>
    </row>
    <row r="12" spans="2:71" ht="15.75" x14ac:dyDescent="0.25">
      <c r="B12" s="41">
        <v>1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5" t="s">
        <v>113</v>
      </c>
      <c r="Q12" s="42" t="s">
        <v>113</v>
      </c>
      <c r="R12" s="42" t="s">
        <v>113</v>
      </c>
      <c r="S12" s="42"/>
      <c r="T12" s="47" t="s">
        <v>114</v>
      </c>
      <c r="U12" s="47" t="s">
        <v>114</v>
      </c>
      <c r="V12" s="44"/>
      <c r="W12" s="42"/>
      <c r="X12" s="42"/>
      <c r="Y12" s="42"/>
      <c r="Z12" s="43"/>
      <c r="AA12" s="45"/>
      <c r="AB12" s="45"/>
      <c r="AC12" s="46"/>
      <c r="AD12" s="46"/>
      <c r="AE12" s="46"/>
      <c r="AF12" s="45"/>
      <c r="AG12" s="45"/>
      <c r="AH12" s="45" t="s">
        <v>128</v>
      </c>
      <c r="AI12" s="45" t="s">
        <v>128</v>
      </c>
      <c r="AJ12" s="45" t="s">
        <v>128</v>
      </c>
      <c r="AK12" s="45" t="s">
        <v>128</v>
      </c>
      <c r="AL12" s="45" t="s">
        <v>128</v>
      </c>
      <c r="AM12" s="45" t="s">
        <v>128</v>
      </c>
      <c r="AN12" s="45"/>
      <c r="AO12" s="44" t="s">
        <v>113</v>
      </c>
      <c r="AP12" s="42" t="s">
        <v>113</v>
      </c>
      <c r="AQ12" s="42"/>
      <c r="AR12" s="45"/>
      <c r="AS12" s="45"/>
      <c r="AT12" s="47" t="s">
        <v>114</v>
      </c>
      <c r="AU12" s="47" t="s">
        <v>114</v>
      </c>
      <c r="AV12" s="47" t="s">
        <v>114</v>
      </c>
      <c r="AW12" s="47" t="s">
        <v>114</v>
      </c>
      <c r="AX12" s="47" t="s">
        <v>114</v>
      </c>
      <c r="AY12" s="47" t="s">
        <v>114</v>
      </c>
      <c r="AZ12" s="47" t="s">
        <v>114</v>
      </c>
      <c r="BA12" s="47" t="s">
        <v>114</v>
      </c>
      <c r="BB12" s="47" t="s">
        <v>114</v>
      </c>
      <c r="BC12" s="200"/>
      <c r="BD12" s="200"/>
    </row>
    <row r="13" spans="2:71" ht="15.75" x14ac:dyDescent="0.25">
      <c r="B13" s="41">
        <v>2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 t="s">
        <v>113</v>
      </c>
      <c r="Q13" s="42" t="s">
        <v>113</v>
      </c>
      <c r="R13" s="42" t="s">
        <v>113</v>
      </c>
      <c r="S13" s="45"/>
      <c r="T13" s="47" t="s">
        <v>114</v>
      </c>
      <c r="U13" s="47" t="s">
        <v>114</v>
      </c>
      <c r="V13" s="44"/>
      <c r="W13" s="42"/>
      <c r="X13" s="42"/>
      <c r="Y13" s="42"/>
      <c r="Z13" s="43"/>
      <c r="AA13" s="45"/>
      <c r="AB13" s="45"/>
      <c r="AC13" s="45" t="s">
        <v>128</v>
      </c>
      <c r="AD13" s="45" t="s">
        <v>128</v>
      </c>
      <c r="AE13" s="45" t="s">
        <v>128</v>
      </c>
      <c r="AF13" s="45" t="s">
        <v>128</v>
      </c>
      <c r="AG13" s="45" t="s">
        <v>128</v>
      </c>
      <c r="AH13" s="45"/>
      <c r="AI13" s="45" t="s">
        <v>128</v>
      </c>
      <c r="AJ13" s="45" t="s">
        <v>128</v>
      </c>
      <c r="AK13" s="45" t="s">
        <v>128</v>
      </c>
      <c r="AL13" s="45" t="s">
        <v>128</v>
      </c>
      <c r="AM13" s="45" t="s">
        <v>128</v>
      </c>
      <c r="AN13" s="48"/>
      <c r="AO13" s="42" t="s">
        <v>113</v>
      </c>
      <c r="AP13" s="42" t="s">
        <v>113</v>
      </c>
      <c r="AQ13" s="45"/>
      <c r="AR13" s="45"/>
      <c r="AS13" s="45"/>
      <c r="AT13" s="47" t="s">
        <v>114</v>
      </c>
      <c r="AU13" s="47" t="s">
        <v>114</v>
      </c>
      <c r="AV13" s="47" t="s">
        <v>114</v>
      </c>
      <c r="AW13" s="47" t="s">
        <v>114</v>
      </c>
      <c r="AX13" s="47" t="s">
        <v>114</v>
      </c>
      <c r="AY13" s="47" t="s">
        <v>114</v>
      </c>
      <c r="AZ13" s="47" t="s">
        <v>114</v>
      </c>
      <c r="BA13" s="47" t="s">
        <v>114</v>
      </c>
      <c r="BB13" s="47" t="s">
        <v>114</v>
      </c>
      <c r="BC13" s="200"/>
      <c r="BD13" s="200"/>
    </row>
    <row r="14" spans="2:71" ht="15.75" x14ac:dyDescent="0.25">
      <c r="B14" s="41">
        <v>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 t="s">
        <v>113</v>
      </c>
      <c r="Q14" s="42" t="s">
        <v>113</v>
      </c>
      <c r="R14" s="42" t="s">
        <v>113</v>
      </c>
      <c r="S14" s="45"/>
      <c r="T14" s="47" t="s">
        <v>114</v>
      </c>
      <c r="U14" s="47" t="s">
        <v>114</v>
      </c>
      <c r="V14" s="44"/>
      <c r="W14" s="42"/>
      <c r="X14" s="42"/>
      <c r="Y14" s="42"/>
      <c r="Z14" s="43"/>
      <c r="AA14" s="45"/>
      <c r="AB14" s="45"/>
      <c r="AC14" s="45"/>
      <c r="AD14" s="45" t="s">
        <v>128</v>
      </c>
      <c r="AE14" s="45" t="s">
        <v>128</v>
      </c>
      <c r="AF14" s="45" t="s">
        <v>128</v>
      </c>
      <c r="AG14" s="45" t="s">
        <v>128</v>
      </c>
      <c r="AH14" s="45" t="s">
        <v>128</v>
      </c>
      <c r="AI14" s="45"/>
      <c r="AJ14" s="45" t="s">
        <v>128</v>
      </c>
      <c r="AK14" s="45" t="s">
        <v>128</v>
      </c>
      <c r="AL14" s="45" t="s">
        <v>128</v>
      </c>
      <c r="AM14" s="45" t="s">
        <v>128</v>
      </c>
      <c r="AN14" s="45"/>
      <c r="AO14" s="42" t="s">
        <v>113</v>
      </c>
      <c r="AP14" s="42" t="s">
        <v>113</v>
      </c>
      <c r="AQ14" s="42" t="s">
        <v>113</v>
      </c>
      <c r="AR14" s="45"/>
      <c r="AS14" s="45"/>
      <c r="AT14" s="47" t="s">
        <v>114</v>
      </c>
      <c r="AU14" s="47" t="s">
        <v>114</v>
      </c>
      <c r="AV14" s="47" t="s">
        <v>114</v>
      </c>
      <c r="AW14" s="47" t="s">
        <v>114</v>
      </c>
      <c r="AX14" s="47" t="s">
        <v>114</v>
      </c>
      <c r="AY14" s="47" t="s">
        <v>114</v>
      </c>
      <c r="AZ14" s="47" t="s">
        <v>114</v>
      </c>
      <c r="BA14" s="47" t="s">
        <v>114</v>
      </c>
      <c r="BB14" s="47" t="s">
        <v>114</v>
      </c>
      <c r="BC14" s="200"/>
      <c r="BD14" s="200"/>
      <c r="BE14" s="59"/>
      <c r="BF14" s="59"/>
    </row>
    <row r="15" spans="2:71" ht="15.75" x14ac:dyDescent="0.25">
      <c r="B15" s="41">
        <v>4</v>
      </c>
      <c r="C15" s="42"/>
      <c r="D15" s="42"/>
      <c r="E15" s="42"/>
      <c r="F15" s="45"/>
      <c r="G15" s="45"/>
      <c r="H15" s="45"/>
      <c r="I15" s="45" t="s">
        <v>128</v>
      </c>
      <c r="J15" s="45" t="s">
        <v>128</v>
      </c>
      <c r="K15" s="45" t="s">
        <v>128</v>
      </c>
      <c r="L15" s="45" t="s">
        <v>128</v>
      </c>
      <c r="M15" s="45" t="s">
        <v>128</v>
      </c>
      <c r="N15" s="45" t="s">
        <v>128</v>
      </c>
      <c r="O15" s="42"/>
      <c r="P15" s="42" t="s">
        <v>113</v>
      </c>
      <c r="Q15" s="42" t="s">
        <v>113</v>
      </c>
      <c r="R15" s="42" t="s">
        <v>113</v>
      </c>
      <c r="S15" s="43"/>
      <c r="T15" s="47" t="s">
        <v>114</v>
      </c>
      <c r="U15" s="47" t="s">
        <v>114</v>
      </c>
      <c r="V15" s="44"/>
      <c r="W15" s="45"/>
      <c r="X15" s="45"/>
      <c r="Y15" s="45"/>
      <c r="Z15" s="45" t="s">
        <v>128</v>
      </c>
      <c r="AA15" s="45" t="s">
        <v>128</v>
      </c>
      <c r="AB15" s="45" t="s">
        <v>128</v>
      </c>
      <c r="AC15" s="45" t="s">
        <v>128</v>
      </c>
      <c r="AD15" s="45" t="s">
        <v>128</v>
      </c>
      <c r="AE15" s="45" t="s">
        <v>128</v>
      </c>
      <c r="AF15" s="45"/>
      <c r="AG15" s="45" t="s">
        <v>113</v>
      </c>
      <c r="AH15" s="45" t="s">
        <v>113</v>
      </c>
      <c r="AI15" s="45" t="s">
        <v>113</v>
      </c>
      <c r="AJ15" s="45" t="s">
        <v>115</v>
      </c>
      <c r="AK15" s="45" t="s">
        <v>115</v>
      </c>
      <c r="AL15" s="45" t="s">
        <v>115</v>
      </c>
      <c r="AM15" s="45" t="s">
        <v>115</v>
      </c>
      <c r="AN15" s="42" t="s">
        <v>116</v>
      </c>
      <c r="AO15" s="42" t="s">
        <v>116</v>
      </c>
      <c r="AP15" s="42" t="s">
        <v>116</v>
      </c>
      <c r="AQ15" s="42" t="s">
        <v>116</v>
      </c>
      <c r="AR15" s="42" t="s">
        <v>116</v>
      </c>
      <c r="AS15" s="42" t="s">
        <v>116</v>
      </c>
      <c r="AT15" s="49"/>
      <c r="AU15" s="49"/>
      <c r="AV15" s="49"/>
      <c r="AW15" s="49"/>
      <c r="AX15" s="49"/>
      <c r="AY15" s="49"/>
      <c r="AZ15" s="49"/>
      <c r="BA15" s="49"/>
      <c r="BB15" s="67"/>
      <c r="BC15" s="200"/>
      <c r="BD15" s="200"/>
      <c r="BE15" s="59"/>
      <c r="BF15" s="59"/>
    </row>
    <row r="16" spans="2:71" ht="24" thickBot="1" x14ac:dyDescent="0.4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1"/>
      <c r="BD16" s="51"/>
      <c r="BE16" s="59"/>
      <c r="BF16" s="59"/>
    </row>
    <row r="17" spans="2:58" ht="33" customHeight="1" thickBot="1" x14ac:dyDescent="0.4">
      <c r="B17" s="206"/>
      <c r="C17" s="207"/>
      <c r="D17" s="32"/>
      <c r="E17" s="208" t="s">
        <v>117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32"/>
      <c r="S17" s="32"/>
      <c r="T17" s="32"/>
      <c r="U17" s="32"/>
      <c r="V17" s="32"/>
      <c r="W17" s="53"/>
      <c r="X17" s="206" t="s">
        <v>115</v>
      </c>
      <c r="Y17" s="207"/>
      <c r="Z17" s="54"/>
      <c r="AA17" s="209" t="s">
        <v>118</v>
      </c>
      <c r="AB17" s="209"/>
      <c r="AC17" s="209"/>
      <c r="AD17" s="209"/>
      <c r="AE17" s="209"/>
      <c r="AF17" s="209"/>
      <c r="AG17" s="209"/>
      <c r="AH17" s="209"/>
      <c r="AI17" s="209"/>
      <c r="AJ17" s="53"/>
      <c r="AK17" s="53"/>
      <c r="AL17" s="210" t="s">
        <v>116</v>
      </c>
      <c r="AM17" s="211"/>
      <c r="AN17" s="25"/>
      <c r="AO17" s="203" t="s">
        <v>119</v>
      </c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51"/>
      <c r="BD17" s="51"/>
      <c r="BE17" s="59"/>
      <c r="BF17" s="59"/>
    </row>
    <row r="18" spans="2:58" ht="24" thickBot="1" x14ac:dyDescent="0.4">
      <c r="B18" s="54"/>
      <c r="C18" s="54"/>
      <c r="D18" s="3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32"/>
      <c r="S18" s="32"/>
      <c r="T18" s="32"/>
      <c r="U18" s="32"/>
      <c r="V18" s="32"/>
      <c r="W18" s="53"/>
      <c r="X18" s="54"/>
      <c r="Y18" s="54"/>
      <c r="Z18" s="54"/>
      <c r="AA18" s="55"/>
      <c r="AB18" s="55"/>
      <c r="AC18" s="55"/>
      <c r="AD18" s="55"/>
      <c r="AE18" s="55"/>
      <c r="AF18" s="55"/>
      <c r="AG18" s="55"/>
      <c r="AH18" s="55"/>
      <c r="AI18" s="55"/>
      <c r="AJ18" s="53"/>
      <c r="AK18" s="53"/>
      <c r="AL18" s="56"/>
      <c r="AM18" s="56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51"/>
      <c r="BD18" s="51"/>
      <c r="BE18" s="59"/>
      <c r="BF18" s="59"/>
    </row>
    <row r="19" spans="2:58" ht="21" thickBot="1" x14ac:dyDescent="0.35">
      <c r="B19" s="206" t="s">
        <v>113</v>
      </c>
      <c r="C19" s="207"/>
      <c r="D19" s="32"/>
      <c r="E19" s="208" t="s">
        <v>120</v>
      </c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32"/>
      <c r="S19" s="32"/>
      <c r="T19" s="32"/>
      <c r="U19" s="32"/>
      <c r="V19" s="32"/>
      <c r="W19" s="53"/>
      <c r="X19" s="210" t="s">
        <v>114</v>
      </c>
      <c r="Y19" s="211"/>
      <c r="Z19" s="56"/>
      <c r="AA19" s="214" t="s">
        <v>121</v>
      </c>
      <c r="AB19" s="214"/>
      <c r="AC19" s="214"/>
      <c r="AD19" s="214"/>
      <c r="AE19" s="214"/>
      <c r="AF19" s="214"/>
      <c r="AG19" s="214"/>
      <c r="AH19" s="214"/>
      <c r="AI19" s="214"/>
      <c r="AJ19" s="53"/>
      <c r="AK19" s="53"/>
      <c r="AL19" s="215"/>
      <c r="AM19" s="215"/>
      <c r="AN19" s="25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31"/>
      <c r="BD19" s="31"/>
      <c r="BE19" s="59"/>
      <c r="BF19" s="59"/>
    </row>
    <row r="20" spans="2:58" ht="20.25" x14ac:dyDescent="0.3">
      <c r="B20" s="54"/>
      <c r="C20" s="54"/>
      <c r="D20" s="3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32"/>
      <c r="S20" s="32"/>
      <c r="T20" s="32"/>
      <c r="U20" s="32"/>
      <c r="V20" s="32"/>
      <c r="W20" s="53"/>
      <c r="X20" s="56"/>
      <c r="Y20" s="56"/>
      <c r="Z20" s="56"/>
      <c r="AA20" s="214"/>
      <c r="AB20" s="214"/>
      <c r="AC20" s="214"/>
      <c r="AD20" s="214"/>
      <c r="AE20" s="214"/>
      <c r="AF20" s="214"/>
      <c r="AG20" s="214"/>
      <c r="AH20" s="214"/>
      <c r="AI20" s="214"/>
      <c r="AJ20" s="53"/>
      <c r="AK20" s="53"/>
      <c r="AL20" s="56"/>
      <c r="AM20" s="56"/>
      <c r="AN20" s="25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31"/>
      <c r="BD20" s="31"/>
      <c r="BE20" s="59"/>
      <c r="BF20" s="59"/>
    </row>
    <row r="21" spans="2:58" ht="21" thickBot="1" x14ac:dyDescent="0.35"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31"/>
      <c r="BD21" s="31"/>
      <c r="BE21" s="59"/>
      <c r="BF21" s="59"/>
    </row>
    <row r="22" spans="2:58" ht="16.5" thickBot="1" x14ac:dyDescent="0.3">
      <c r="B22" s="206" t="s">
        <v>128</v>
      </c>
      <c r="C22" s="207"/>
      <c r="D22" s="32"/>
      <c r="E22" s="216" t="s">
        <v>130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3"/>
      <c r="S22" s="23"/>
      <c r="T22" s="23"/>
      <c r="U22" s="23"/>
      <c r="V22" s="23"/>
      <c r="W22" s="23"/>
      <c r="X22" s="206" t="s">
        <v>129</v>
      </c>
      <c r="Y22" s="207"/>
      <c r="Z22" s="23"/>
      <c r="AA22" s="217" t="s">
        <v>131</v>
      </c>
      <c r="AB22" s="217"/>
      <c r="AC22" s="217"/>
      <c r="AD22" s="217"/>
      <c r="AE22" s="217"/>
      <c r="AF22" s="217"/>
      <c r="AG22" s="217"/>
      <c r="AH22" s="217"/>
      <c r="AI22" s="217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32"/>
      <c r="BD22" s="32"/>
      <c r="BE22" s="59"/>
      <c r="BF22" s="59"/>
    </row>
    <row r="23" spans="2:58" ht="20.25" x14ac:dyDescent="0.3">
      <c r="X23" s="57"/>
      <c r="AA23" s="202"/>
      <c r="AB23" s="202"/>
      <c r="AC23" s="202"/>
      <c r="AD23" s="202"/>
      <c r="AE23" s="202"/>
      <c r="AF23" s="202"/>
      <c r="AG23" s="202"/>
      <c r="AH23" s="202"/>
      <c r="AI23" s="202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31"/>
      <c r="BD23" s="31"/>
      <c r="BE23" s="59"/>
      <c r="BF23" s="59"/>
    </row>
    <row r="24" spans="2:58" x14ac:dyDescent="0.2">
      <c r="D24" s="212" t="s">
        <v>132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59"/>
      <c r="BF24" s="59"/>
    </row>
    <row r="25" spans="2:58" x14ac:dyDescent="0.2"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59"/>
      <c r="BF25" s="59"/>
    </row>
    <row r="26" spans="2:58" x14ac:dyDescent="0.2"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59"/>
      <c r="BF26" s="59"/>
    </row>
    <row r="27" spans="2:58" x14ac:dyDescent="0.2"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59"/>
      <c r="BF27" s="59"/>
    </row>
    <row r="28" spans="2:58" x14ac:dyDescent="0.2">
      <c r="B28" s="59"/>
      <c r="C28" s="59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59"/>
      <c r="BF28" s="59"/>
    </row>
    <row r="29" spans="2:58" x14ac:dyDescent="0.2">
      <c r="B29" s="59"/>
      <c r="C29" s="59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59"/>
      <c r="BF29" s="59"/>
    </row>
    <row r="30" spans="2:58" x14ac:dyDescent="0.2">
      <c r="B30" s="59"/>
      <c r="C30" s="59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59"/>
      <c r="BF30" s="59"/>
    </row>
    <row r="31" spans="2:58" x14ac:dyDescent="0.2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</row>
    <row r="32" spans="2:58" x14ac:dyDescent="0.2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</row>
    <row r="33" spans="2:58" x14ac:dyDescent="0.2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</row>
    <row r="34" spans="2:58" x14ac:dyDescent="0.2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</row>
    <row r="35" spans="2:58" x14ac:dyDescent="0.2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</row>
    <row r="36" spans="2:58" x14ac:dyDescent="0.2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</row>
    <row r="37" spans="2:58" x14ac:dyDescent="0.2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</row>
    <row r="38" spans="2:58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</row>
    <row r="39" spans="2:58" x14ac:dyDescent="0.2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</row>
    <row r="40" spans="2:58" x14ac:dyDescent="0.2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</row>
    <row r="41" spans="2:58" x14ac:dyDescent="0.2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</row>
    <row r="42" spans="2:58" x14ac:dyDescent="0.2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</row>
    <row r="43" spans="2:58" x14ac:dyDescent="0.2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</row>
    <row r="44" spans="2:58" x14ac:dyDescent="0.2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</row>
    <row r="45" spans="2:58" x14ac:dyDescent="0.2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</row>
    <row r="46" spans="2:58" x14ac:dyDescent="0.2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</row>
    <row r="47" spans="2:58" x14ac:dyDescent="0.2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</row>
    <row r="48" spans="2:58" x14ac:dyDescent="0.2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</row>
    <row r="49" spans="2:58" x14ac:dyDescent="0.2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</row>
    <row r="50" spans="2:58" x14ac:dyDescent="0.2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</row>
    <row r="51" spans="2:58" x14ac:dyDescent="0.2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</row>
    <row r="52" spans="2:58" x14ac:dyDescent="0.2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</row>
    <row r="53" spans="2:58" x14ac:dyDescent="0.2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</row>
    <row r="54" spans="2:58" x14ac:dyDescent="0.2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</row>
    <row r="55" spans="2:58" x14ac:dyDescent="0.2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</row>
    <row r="56" spans="2:58" x14ac:dyDescent="0.2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</row>
    <row r="57" spans="2:58" x14ac:dyDescent="0.2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</row>
    <row r="58" spans="2:58" x14ac:dyDescent="0.2"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</row>
    <row r="59" spans="2:58" x14ac:dyDescent="0.2">
      <c r="BC59" s="59"/>
      <c r="BD59" s="59"/>
      <c r="BE59" s="59"/>
      <c r="BF59" s="59"/>
    </row>
    <row r="60" spans="2:58" x14ac:dyDescent="0.2">
      <c r="BC60" s="59"/>
      <c r="BD60" s="59"/>
      <c r="BE60" s="59"/>
      <c r="BF60" s="59"/>
    </row>
    <row r="61" spans="2:58" x14ac:dyDescent="0.2">
      <c r="BC61" s="59"/>
      <c r="BD61" s="59"/>
      <c r="BE61" s="59"/>
      <c r="BF61" s="59"/>
    </row>
    <row r="62" spans="2:58" x14ac:dyDescent="0.2">
      <c r="BC62" s="59"/>
      <c r="BD62" s="59"/>
      <c r="BE62" s="59"/>
      <c r="BF62" s="59"/>
    </row>
    <row r="63" spans="2:58" x14ac:dyDescent="0.2">
      <c r="BC63" s="59"/>
      <c r="BD63" s="59"/>
      <c r="BE63" s="59"/>
      <c r="BF63" s="59"/>
    </row>
  </sheetData>
  <sheetProtection selectLockedCells="1" selectUnlockedCells="1"/>
  <mergeCells count="40">
    <mergeCell ref="D24:BD30"/>
    <mergeCell ref="B19:C19"/>
    <mergeCell ref="E19:Q19"/>
    <mergeCell ref="X19:Y19"/>
    <mergeCell ref="AA19:AI20"/>
    <mergeCell ref="AL19:AM19"/>
    <mergeCell ref="B22:C22"/>
    <mergeCell ref="E22:Q22"/>
    <mergeCell ref="X22:Y22"/>
    <mergeCell ref="AA22:AI23"/>
    <mergeCell ref="B17:C17"/>
    <mergeCell ref="E17:Q17"/>
    <mergeCell ref="X17:Y17"/>
    <mergeCell ref="AA17:AI17"/>
    <mergeCell ref="AL17:AM17"/>
    <mergeCell ref="BC9:BD10"/>
    <mergeCell ref="BC11:BD11"/>
    <mergeCell ref="AO19:BB21"/>
    <mergeCell ref="BC12:BD12"/>
    <mergeCell ref="BC13:BD13"/>
    <mergeCell ref="BC14:BD14"/>
    <mergeCell ref="BC15:BD15"/>
    <mergeCell ref="AO17:BB17"/>
    <mergeCell ref="AL9:AO9"/>
    <mergeCell ref="AP9:AT9"/>
    <mergeCell ref="AU9:AX9"/>
    <mergeCell ref="AY9:BB9"/>
    <mergeCell ref="B2:BB2"/>
    <mergeCell ref="B3:BB3"/>
    <mergeCell ref="B4:BB4"/>
    <mergeCell ref="B6:BB6"/>
    <mergeCell ref="B9:B11"/>
    <mergeCell ref="C9:G9"/>
    <mergeCell ref="H9:K9"/>
    <mergeCell ref="L9:O9"/>
    <mergeCell ref="P9:T9"/>
    <mergeCell ref="U9:X9"/>
    <mergeCell ref="Y9:AB9"/>
    <mergeCell ref="AC9:AG9"/>
    <mergeCell ref="AH9:AK9"/>
  </mergeCells>
  <printOptions horizontalCentered="1" verticalCentered="1"/>
  <pageMargins left="0.59027777777777779" right="0" top="0" bottom="0" header="0.51180555555555551" footer="0.51180555555555551"/>
  <pageSetup paperSize="9" scale="73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"/>
  <sheetViews>
    <sheetView view="pageBreakPreview" zoomScaleSheetLayoutView="100" workbookViewId="0">
      <selection activeCell="B10" sqref="B10"/>
    </sheetView>
  </sheetViews>
  <sheetFormatPr defaultColWidth="11.5703125" defaultRowHeight="96" customHeight="1" x14ac:dyDescent="0.2"/>
  <cols>
    <col min="1" max="1" width="8" customWidth="1"/>
    <col min="2" max="2" width="26.42578125" customWidth="1"/>
    <col min="3" max="4" width="6.42578125" customWidth="1"/>
    <col min="5" max="5" width="5.7109375" customWidth="1"/>
    <col min="6" max="6" width="5.85546875" customWidth="1"/>
    <col min="7" max="7" width="5.42578125" customWidth="1"/>
    <col min="8" max="9" width="4.7109375" customWidth="1"/>
    <col min="10" max="13" width="6.7109375" customWidth="1"/>
    <col min="14" max="14" width="9.28515625" customWidth="1"/>
    <col min="15" max="15" width="10.42578125" customWidth="1"/>
  </cols>
  <sheetData>
    <row r="1" spans="1:14" ht="16.5" customHeight="1" x14ac:dyDescent="0.2">
      <c r="A1" s="3" t="s">
        <v>0</v>
      </c>
      <c r="C1" s="1"/>
      <c r="K1" s="2"/>
    </row>
    <row r="2" spans="1:14" ht="27.75" customHeight="1" x14ac:dyDescent="0.2">
      <c r="A2" s="222" t="s">
        <v>1</v>
      </c>
      <c r="B2" s="223" t="s">
        <v>134</v>
      </c>
      <c r="C2" s="223" t="s">
        <v>133</v>
      </c>
      <c r="D2" s="223"/>
      <c r="E2" s="223"/>
      <c r="F2" s="224" t="s">
        <v>2</v>
      </c>
      <c r="G2" s="224"/>
      <c r="H2" s="224"/>
      <c r="I2" s="224"/>
      <c r="J2" s="223" t="s">
        <v>3</v>
      </c>
      <c r="K2" s="223"/>
      <c r="L2" s="223" t="s">
        <v>4</v>
      </c>
      <c r="M2" s="223"/>
      <c r="N2" s="222" t="s">
        <v>5</v>
      </c>
    </row>
    <row r="3" spans="1:14" ht="54.75" customHeight="1" x14ac:dyDescent="0.2">
      <c r="A3" s="222"/>
      <c r="B3" s="223"/>
      <c r="C3" s="223"/>
      <c r="D3" s="223"/>
      <c r="E3" s="223"/>
      <c r="F3" s="225" t="s">
        <v>6</v>
      </c>
      <c r="G3" s="225"/>
      <c r="H3" s="225" t="s">
        <v>7</v>
      </c>
      <c r="I3" s="225"/>
      <c r="J3" s="223"/>
      <c r="K3" s="223"/>
      <c r="L3" s="223"/>
      <c r="M3" s="223"/>
      <c r="N3" s="222"/>
    </row>
    <row r="4" spans="1:14" ht="14.1" customHeight="1" x14ac:dyDescent="0.2">
      <c r="A4" s="4" t="s">
        <v>8</v>
      </c>
      <c r="B4" s="4">
        <v>35</v>
      </c>
      <c r="C4" s="221">
        <v>0</v>
      </c>
      <c r="D4" s="221"/>
      <c r="E4" s="221"/>
      <c r="F4" s="218">
        <v>6</v>
      </c>
      <c r="G4" s="218"/>
      <c r="H4" s="218">
        <v>0</v>
      </c>
      <c r="I4" s="218"/>
      <c r="J4" s="218">
        <v>0</v>
      </c>
      <c r="K4" s="218"/>
      <c r="L4" s="218">
        <v>11</v>
      </c>
      <c r="M4" s="218"/>
      <c r="N4" s="5">
        <f>B4+C4+F4+H4+J4+L4</f>
        <v>52</v>
      </c>
    </row>
    <row r="5" spans="1:14" ht="14.1" customHeight="1" x14ac:dyDescent="0.2">
      <c r="A5" s="4" t="s">
        <v>9</v>
      </c>
      <c r="B5" s="4">
        <v>31</v>
      </c>
      <c r="C5" s="221">
        <v>0</v>
      </c>
      <c r="D5" s="221"/>
      <c r="E5" s="221"/>
      <c r="F5" s="218">
        <v>10</v>
      </c>
      <c r="G5" s="218"/>
      <c r="H5" s="218">
        <v>0</v>
      </c>
      <c r="I5" s="218"/>
      <c r="J5" s="218">
        <v>0</v>
      </c>
      <c r="K5" s="218"/>
      <c r="L5" s="218">
        <v>11</v>
      </c>
      <c r="M5" s="218"/>
      <c r="N5" s="5">
        <f>B5+C5+F5+H5+J5+L5</f>
        <v>52</v>
      </c>
    </row>
    <row r="6" spans="1:14" ht="14.1" customHeight="1" x14ac:dyDescent="0.2">
      <c r="A6" s="4" t="s">
        <v>10</v>
      </c>
      <c r="B6" s="4">
        <v>32</v>
      </c>
      <c r="C6" s="221">
        <v>0</v>
      </c>
      <c r="D6" s="221"/>
      <c r="E6" s="221"/>
      <c r="F6" s="218">
        <v>9</v>
      </c>
      <c r="G6" s="218"/>
      <c r="H6" s="218">
        <v>0</v>
      </c>
      <c r="I6" s="218"/>
      <c r="J6" s="218">
        <v>0</v>
      </c>
      <c r="K6" s="218"/>
      <c r="L6" s="218">
        <v>11</v>
      </c>
      <c r="M6" s="218"/>
      <c r="N6" s="5">
        <f>B6+C6+F6+H6+J6+L6</f>
        <v>52</v>
      </c>
    </row>
    <row r="7" spans="1:14" ht="14.1" customHeight="1" x14ac:dyDescent="0.2">
      <c r="A7" s="4" t="s">
        <v>11</v>
      </c>
      <c r="B7" s="4">
        <v>19</v>
      </c>
      <c r="C7" s="221">
        <v>0</v>
      </c>
      <c r="D7" s="221"/>
      <c r="E7" s="221"/>
      <c r="F7" s="218">
        <v>12</v>
      </c>
      <c r="G7" s="218"/>
      <c r="H7" s="218">
        <v>4</v>
      </c>
      <c r="I7" s="218"/>
      <c r="J7" s="218">
        <v>6</v>
      </c>
      <c r="K7" s="218"/>
      <c r="L7" s="218">
        <v>2</v>
      </c>
      <c r="M7" s="218"/>
      <c r="N7" s="5">
        <f>B7+C7+F7+H7+J7+L7</f>
        <v>43</v>
      </c>
    </row>
    <row r="8" spans="1:14" ht="14.1" customHeight="1" x14ac:dyDescent="0.2">
      <c r="A8" s="5" t="s">
        <v>5</v>
      </c>
      <c r="B8" s="5">
        <f>SUM(B4:B7)</f>
        <v>117</v>
      </c>
      <c r="C8" s="220">
        <f>SUM(C4:C7)</f>
        <v>0</v>
      </c>
      <c r="D8" s="220"/>
      <c r="E8" s="220"/>
      <c r="F8" s="219">
        <f>SUM(F4:G7)</f>
        <v>37</v>
      </c>
      <c r="G8" s="219"/>
      <c r="H8" s="219">
        <f>SUM(H4:I7)</f>
        <v>4</v>
      </c>
      <c r="I8" s="219"/>
      <c r="J8" s="219">
        <f>SUM(J4:K7)</f>
        <v>6</v>
      </c>
      <c r="K8" s="219"/>
      <c r="L8" s="219">
        <f>SUM(L4:M7)</f>
        <v>35</v>
      </c>
      <c r="M8" s="219"/>
      <c r="N8" s="5">
        <f>SUM(N4:N7)</f>
        <v>199</v>
      </c>
    </row>
    <row r="9" spans="1:14" ht="9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</sheetData>
  <sheetProtection selectLockedCells="1" selectUnlockedCells="1"/>
  <mergeCells count="34">
    <mergeCell ref="N2:N3"/>
    <mergeCell ref="A2:A3"/>
    <mergeCell ref="B2:B3"/>
    <mergeCell ref="C2:E3"/>
    <mergeCell ref="F2:I2"/>
    <mergeCell ref="F3:G3"/>
    <mergeCell ref="H3:I3"/>
    <mergeCell ref="J2:K3"/>
    <mergeCell ref="L2:M3"/>
    <mergeCell ref="C8:E8"/>
    <mergeCell ref="J4:K4"/>
    <mergeCell ref="L4:M4"/>
    <mergeCell ref="C6:E6"/>
    <mergeCell ref="F6:G6"/>
    <mergeCell ref="H6:I6"/>
    <mergeCell ref="C4:E4"/>
    <mergeCell ref="F4:G4"/>
    <mergeCell ref="H4:I4"/>
    <mergeCell ref="L5:M5"/>
    <mergeCell ref="C7:E7"/>
    <mergeCell ref="F7:G7"/>
    <mergeCell ref="C5:E5"/>
    <mergeCell ref="F5:G5"/>
    <mergeCell ref="H5:I5"/>
    <mergeCell ref="H7:I7"/>
    <mergeCell ref="J5:K5"/>
    <mergeCell ref="J8:K8"/>
    <mergeCell ref="L8:M8"/>
    <mergeCell ref="J6:K6"/>
    <mergeCell ref="F8:G8"/>
    <mergeCell ref="H8:I8"/>
    <mergeCell ref="L6:M6"/>
    <mergeCell ref="J7:K7"/>
    <mergeCell ref="L7:M7"/>
  </mergeCells>
  <phoneticPr fontId="0" type="noConversion"/>
  <pageMargins left="0.74027777777777781" right="0.1701388888888889" top="0.77986111111111112" bottom="0.34027777777777779" header="0.51180555555555551" footer="0.51180555555555551"/>
  <pageSetup paperSize="9" scale="89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N58"/>
  <sheetViews>
    <sheetView tabSelected="1" zoomScaleNormal="100" zoomScaleSheetLayoutView="100" workbookViewId="0">
      <selection activeCell="B1" sqref="B1:B3"/>
    </sheetView>
  </sheetViews>
  <sheetFormatPr defaultColWidth="11.5703125" defaultRowHeight="15.75" customHeight="1" x14ac:dyDescent="0.2"/>
  <cols>
    <col min="1" max="1" width="11.85546875" style="68" customWidth="1"/>
    <col min="2" max="2" width="46.42578125" style="68" customWidth="1"/>
    <col min="3" max="3" width="6.7109375" style="68" customWidth="1"/>
    <col min="4" max="4" width="5.85546875" style="68" customWidth="1"/>
    <col min="5" max="5" width="7" style="68" customWidth="1"/>
    <col min="6" max="6" width="10.42578125" style="68" customWidth="1"/>
    <col min="7" max="10" width="7.7109375" style="68" customWidth="1"/>
    <col min="11" max="12" width="5.7109375" style="68" customWidth="1"/>
    <col min="13" max="13" width="6" style="68" customWidth="1"/>
    <col min="14" max="17" width="10.42578125" style="68" customWidth="1"/>
    <col min="18" max="16384" width="11.5703125" style="68"/>
  </cols>
  <sheetData>
    <row r="1" spans="1:118" ht="42" customHeight="1" x14ac:dyDescent="0.2">
      <c r="A1" s="226" t="s">
        <v>12</v>
      </c>
      <c r="B1" s="228" t="s">
        <v>14</v>
      </c>
      <c r="C1" s="230" t="s">
        <v>135</v>
      </c>
      <c r="D1" s="230"/>
      <c r="E1" s="246" t="s">
        <v>15</v>
      </c>
      <c r="F1" s="233" t="s">
        <v>136</v>
      </c>
      <c r="G1" s="235" t="s">
        <v>20</v>
      </c>
      <c r="H1" s="237" t="s">
        <v>16</v>
      </c>
      <c r="I1" s="237"/>
      <c r="J1" s="237"/>
      <c r="K1" s="237"/>
      <c r="L1" s="232" t="s">
        <v>17</v>
      </c>
      <c r="M1" s="232"/>
      <c r="N1" s="237" t="s">
        <v>18</v>
      </c>
      <c r="O1" s="237"/>
      <c r="P1" s="237"/>
      <c r="Q1" s="237"/>
    </row>
    <row r="2" spans="1:118" ht="12.75" customHeight="1" thickBot="1" x14ac:dyDescent="0.25">
      <c r="A2" s="226"/>
      <c r="B2" s="228"/>
      <c r="C2" s="247" t="s">
        <v>19</v>
      </c>
      <c r="D2" s="246" t="s">
        <v>122</v>
      </c>
      <c r="E2" s="246"/>
      <c r="F2" s="234"/>
      <c r="G2" s="236"/>
      <c r="H2" s="247" t="s">
        <v>21</v>
      </c>
      <c r="I2" s="231" t="s">
        <v>22</v>
      </c>
      <c r="J2" s="231"/>
      <c r="K2" s="231"/>
      <c r="L2" s="248" t="s">
        <v>23</v>
      </c>
      <c r="M2" s="238" t="s">
        <v>24</v>
      </c>
      <c r="N2" s="173" t="s">
        <v>25</v>
      </c>
      <c r="O2" s="10" t="s">
        <v>26</v>
      </c>
      <c r="P2" s="173" t="s">
        <v>27</v>
      </c>
      <c r="Q2" s="10" t="s">
        <v>28</v>
      </c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</row>
    <row r="3" spans="1:118" s="69" customFormat="1" ht="103.5" customHeight="1" thickBot="1" x14ac:dyDescent="0.25">
      <c r="A3" s="227"/>
      <c r="B3" s="221"/>
      <c r="C3" s="235"/>
      <c r="D3" s="233"/>
      <c r="E3" s="233"/>
      <c r="F3" s="234"/>
      <c r="G3" s="236"/>
      <c r="H3" s="235"/>
      <c r="I3" s="98" t="s">
        <v>64</v>
      </c>
      <c r="J3" s="99" t="s">
        <v>65</v>
      </c>
      <c r="K3" s="172" t="s">
        <v>29</v>
      </c>
      <c r="L3" s="249"/>
      <c r="M3" s="239"/>
      <c r="N3" s="100"/>
      <c r="O3" s="100"/>
      <c r="P3" s="100"/>
      <c r="Q3" s="100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</row>
    <row r="4" spans="1:118" ht="12.75" customHeight="1" thickBot="1" x14ac:dyDescent="0.25">
      <c r="A4" s="101">
        <v>1</v>
      </c>
      <c r="B4" s="102">
        <v>2</v>
      </c>
      <c r="C4" s="102">
        <v>3</v>
      </c>
      <c r="D4" s="102">
        <v>4</v>
      </c>
      <c r="E4" s="102">
        <v>5</v>
      </c>
      <c r="F4" s="102">
        <v>6</v>
      </c>
      <c r="G4" s="102">
        <v>7</v>
      </c>
      <c r="H4" s="102">
        <v>8</v>
      </c>
      <c r="I4" s="102">
        <v>9</v>
      </c>
      <c r="J4" s="102">
        <v>10</v>
      </c>
      <c r="K4" s="102">
        <v>11</v>
      </c>
      <c r="L4" s="102">
        <v>12</v>
      </c>
      <c r="M4" s="102">
        <v>13</v>
      </c>
      <c r="N4" s="103">
        <v>14</v>
      </c>
      <c r="O4" s="102">
        <v>15</v>
      </c>
      <c r="P4" s="102">
        <v>16</v>
      </c>
      <c r="Q4" s="104">
        <v>17</v>
      </c>
    </row>
    <row r="5" spans="1:118" ht="30" customHeight="1" thickBot="1" x14ac:dyDescent="0.25">
      <c r="A5" s="427" t="s">
        <v>192</v>
      </c>
      <c r="B5" s="428" t="s">
        <v>193</v>
      </c>
      <c r="C5" s="429">
        <v>0</v>
      </c>
      <c r="D5" s="430">
        <v>5</v>
      </c>
      <c r="E5" s="431">
        <v>6</v>
      </c>
      <c r="F5" s="432">
        <f>F6+F7+F8+F9+F10+F11</f>
        <v>460</v>
      </c>
      <c r="G5" s="458">
        <f>G6+G7+G8+G9+G10+G11</f>
        <v>390</v>
      </c>
      <c r="H5" s="433">
        <f>H6+H7+H8+H9+H10+H11</f>
        <v>70</v>
      </c>
      <c r="I5" s="433">
        <f>I6+I7+I8+I9+I10+I11</f>
        <v>44</v>
      </c>
      <c r="J5" s="433">
        <f>J6+J7+J8+J9+J10+J11</f>
        <v>26</v>
      </c>
      <c r="K5" s="434">
        <f>K6+K7+K8+K9+K10+K11</f>
        <v>0</v>
      </c>
      <c r="L5" s="435">
        <f>L6+L7+L8+L9+L10+L11</f>
        <v>0</v>
      </c>
      <c r="M5" s="435">
        <f>M6+M7+M8+M9+M10+M11</f>
        <v>0</v>
      </c>
      <c r="N5" s="432">
        <f>N6+N7+N8+N9+N10+N11</f>
        <v>36</v>
      </c>
      <c r="O5" s="433">
        <f>O6+O7+O8+O9+O10+O11</f>
        <v>34</v>
      </c>
      <c r="P5" s="433">
        <f>P6+P7+P8+P9+P10+P11</f>
        <v>0</v>
      </c>
      <c r="Q5" s="434">
        <f>Q6+Q7+Q8+Q9+Q10+Q11</f>
        <v>0</v>
      </c>
    </row>
    <row r="6" spans="1:118" s="64" customFormat="1" ht="19.5" customHeight="1" x14ac:dyDescent="0.2">
      <c r="A6" s="11" t="s">
        <v>194</v>
      </c>
      <c r="B6" s="134" t="s">
        <v>195</v>
      </c>
      <c r="C6" s="12"/>
      <c r="D6" s="383">
        <v>1</v>
      </c>
      <c r="E6" s="406">
        <v>1</v>
      </c>
      <c r="F6" s="107">
        <v>36</v>
      </c>
      <c r="G6" s="459">
        <f>F6-H6</f>
        <v>24</v>
      </c>
      <c r="H6" s="136">
        <f>N6+O6+P6+Q6</f>
        <v>12</v>
      </c>
      <c r="I6" s="12">
        <f t="shared" ref="I6:I21" si="0">H6-J6</f>
        <v>10</v>
      </c>
      <c r="J6" s="12">
        <v>2</v>
      </c>
      <c r="K6" s="122"/>
      <c r="L6" s="107"/>
      <c r="M6" s="122"/>
      <c r="N6" s="123">
        <v>12</v>
      </c>
      <c r="O6" s="135"/>
      <c r="P6" s="130"/>
      <c r="Q6" s="137"/>
    </row>
    <row r="7" spans="1:118" s="64" customFormat="1" ht="35.25" customHeight="1" x14ac:dyDescent="0.2">
      <c r="A7" s="11" t="s">
        <v>196</v>
      </c>
      <c r="B7" s="250" t="s">
        <v>197</v>
      </c>
      <c r="C7" s="12"/>
      <c r="D7" s="383">
        <v>1</v>
      </c>
      <c r="E7" s="407">
        <v>1</v>
      </c>
      <c r="F7" s="87">
        <v>126</v>
      </c>
      <c r="G7" s="460">
        <f>F7-H7</f>
        <v>110</v>
      </c>
      <c r="H7" s="136">
        <f t="shared" ref="H7:H21" si="1">N7+O7+P7+Q7</f>
        <v>16</v>
      </c>
      <c r="I7" s="12">
        <f t="shared" si="0"/>
        <v>2</v>
      </c>
      <c r="J7" s="7">
        <v>14</v>
      </c>
      <c r="K7" s="88"/>
      <c r="L7" s="87"/>
      <c r="M7" s="88"/>
      <c r="N7" s="15">
        <v>16</v>
      </c>
      <c r="O7" s="17"/>
      <c r="P7" s="61"/>
      <c r="Q7" s="106"/>
    </row>
    <row r="8" spans="1:118" s="64" customFormat="1" ht="23.25" customHeight="1" x14ac:dyDescent="0.2">
      <c r="A8" s="11" t="s">
        <v>198</v>
      </c>
      <c r="B8" s="134" t="s">
        <v>169</v>
      </c>
      <c r="C8" s="16"/>
      <c r="D8" s="387">
        <v>2</v>
      </c>
      <c r="E8" s="410">
        <v>1</v>
      </c>
      <c r="F8" s="87">
        <v>68</v>
      </c>
      <c r="G8" s="460">
        <f t="shared" ref="G8:G11" si="2">F8-H8</f>
        <v>52</v>
      </c>
      <c r="H8" s="136">
        <f t="shared" si="1"/>
        <v>16</v>
      </c>
      <c r="I8" s="12">
        <f t="shared" si="0"/>
        <v>12</v>
      </c>
      <c r="J8" s="7">
        <v>4</v>
      </c>
      <c r="K8" s="88"/>
      <c r="L8" s="87"/>
      <c r="M8" s="88"/>
      <c r="N8" s="15"/>
      <c r="O8" s="7">
        <v>16</v>
      </c>
      <c r="P8" s="12"/>
      <c r="Q8" s="88"/>
    </row>
    <row r="9" spans="1:118" s="64" customFormat="1" ht="20.25" customHeight="1" x14ac:dyDescent="0.2">
      <c r="A9" s="11" t="s">
        <v>199</v>
      </c>
      <c r="B9" s="134" t="s">
        <v>30</v>
      </c>
      <c r="C9" s="61"/>
      <c r="D9" s="386">
        <v>1</v>
      </c>
      <c r="E9" s="408">
        <v>1</v>
      </c>
      <c r="F9" s="87">
        <v>158</v>
      </c>
      <c r="G9" s="460">
        <f t="shared" si="2"/>
        <v>154</v>
      </c>
      <c r="H9" s="136">
        <f t="shared" si="1"/>
        <v>4</v>
      </c>
      <c r="I9" s="12">
        <f t="shared" si="0"/>
        <v>2</v>
      </c>
      <c r="J9" s="7">
        <v>2</v>
      </c>
      <c r="K9" s="88"/>
      <c r="L9" s="87"/>
      <c r="M9" s="88"/>
      <c r="N9" s="97">
        <v>4</v>
      </c>
      <c r="O9" s="109"/>
      <c r="P9" s="7"/>
      <c r="Q9" s="88"/>
    </row>
    <row r="10" spans="1:118" s="64" customFormat="1" ht="20.25" customHeight="1" x14ac:dyDescent="0.2">
      <c r="A10" s="11" t="s">
        <v>200</v>
      </c>
      <c r="B10" s="134" t="s">
        <v>163</v>
      </c>
      <c r="C10" s="71"/>
      <c r="D10" s="384">
        <v>1</v>
      </c>
      <c r="E10" s="409">
        <v>1</v>
      </c>
      <c r="F10" s="89">
        <v>36</v>
      </c>
      <c r="G10" s="460">
        <f t="shared" si="2"/>
        <v>32</v>
      </c>
      <c r="H10" s="136">
        <f t="shared" si="1"/>
        <v>4</v>
      </c>
      <c r="I10" s="12">
        <f t="shared" si="0"/>
        <v>2</v>
      </c>
      <c r="J10" s="16">
        <v>2</v>
      </c>
      <c r="K10" s="90"/>
      <c r="L10" s="89"/>
      <c r="M10" s="90"/>
      <c r="N10" s="96">
        <v>4</v>
      </c>
      <c r="O10" s="110"/>
      <c r="P10" s="16"/>
      <c r="Q10" s="90"/>
    </row>
    <row r="11" spans="1:118" s="64" customFormat="1" ht="20.25" customHeight="1" thickBot="1" x14ac:dyDescent="0.25">
      <c r="A11" s="11" t="s">
        <v>201</v>
      </c>
      <c r="B11" s="134" t="s">
        <v>202</v>
      </c>
      <c r="C11" s="71"/>
      <c r="D11" s="388">
        <v>2</v>
      </c>
      <c r="E11" s="411">
        <v>1</v>
      </c>
      <c r="F11" s="89">
        <v>36</v>
      </c>
      <c r="G11" s="460">
        <f t="shared" si="2"/>
        <v>18</v>
      </c>
      <c r="H11" s="136">
        <f t="shared" si="1"/>
        <v>18</v>
      </c>
      <c r="I11" s="12">
        <f t="shared" si="0"/>
        <v>16</v>
      </c>
      <c r="J11" s="16">
        <v>2</v>
      </c>
      <c r="K11" s="90"/>
      <c r="L11" s="89"/>
      <c r="M11" s="90"/>
      <c r="N11" s="96"/>
      <c r="O11" s="110">
        <v>18</v>
      </c>
      <c r="P11" s="16"/>
      <c r="Q11" s="90"/>
    </row>
    <row r="12" spans="1:118" s="64" customFormat="1" ht="23.85" customHeight="1" thickBot="1" x14ac:dyDescent="0.25">
      <c r="A12" s="436" t="s">
        <v>32</v>
      </c>
      <c r="B12" s="437" t="s">
        <v>123</v>
      </c>
      <c r="C12" s="438">
        <v>3</v>
      </c>
      <c r="D12" s="439">
        <v>6</v>
      </c>
      <c r="E12" s="440">
        <v>9</v>
      </c>
      <c r="F12" s="441">
        <f>F13+F14+F15+F16+F17+F18+F19+F20+F21</f>
        <v>730</v>
      </c>
      <c r="G12" s="461">
        <f>G13+G14+G15+G16+G17+G18+G19+G20+G21</f>
        <v>548</v>
      </c>
      <c r="H12" s="442">
        <f>H13+H14+H15+H16+H17+H18+H19+H20+H21</f>
        <v>182</v>
      </c>
      <c r="I12" s="442">
        <f>I13+I14+I15+I16+I17+I18+I19+I20+I21</f>
        <v>104</v>
      </c>
      <c r="J12" s="442">
        <f>J13+J14+J15+J16+J17+J18+J19+J20+J21</f>
        <v>78</v>
      </c>
      <c r="K12" s="443">
        <f>K13+K14+K15+K16+K17+K18+K19+K20+K21</f>
        <v>0</v>
      </c>
      <c r="L12" s="441">
        <f>L13+L14+L15+L16+L17+L18+L19+L20+L21</f>
        <v>0</v>
      </c>
      <c r="M12" s="443">
        <f>M13+M14+M15+M16+M17+M18+M19+M20+M21</f>
        <v>0</v>
      </c>
      <c r="N12" s="441">
        <f>N13+N14+N15+N16+N17+N18+N19+N20+N21</f>
        <v>86</v>
      </c>
      <c r="O12" s="442">
        <f>O13+O14+O15+O16+O17+O18+O19+O20+O21</f>
        <v>30</v>
      </c>
      <c r="P12" s="444">
        <f>P13+P14+P15+P16+P17+P18+P19+P20+P21</f>
        <v>54</v>
      </c>
      <c r="Q12" s="445">
        <f>Q13+Q14+Q15+Q16+Q17+Q18+Q19+Q20+Q21</f>
        <v>12</v>
      </c>
    </row>
    <row r="13" spans="1:118" s="64" customFormat="1" ht="17.850000000000001" customHeight="1" x14ac:dyDescent="0.2">
      <c r="A13" s="251" t="s">
        <v>33</v>
      </c>
      <c r="B13" s="252" t="s">
        <v>34</v>
      </c>
      <c r="C13" s="12"/>
      <c r="D13" s="383">
        <v>1</v>
      </c>
      <c r="E13" s="406">
        <v>1</v>
      </c>
      <c r="F13" s="139">
        <v>72</v>
      </c>
      <c r="G13" s="462">
        <f>F13-H13</f>
        <v>50</v>
      </c>
      <c r="H13" s="136">
        <f>N13+O13+P13+Q13</f>
        <v>22</v>
      </c>
      <c r="I13" s="12">
        <f>H13-J13</f>
        <v>0</v>
      </c>
      <c r="J13" s="146">
        <v>22</v>
      </c>
      <c r="K13" s="153"/>
      <c r="L13" s="139"/>
      <c r="M13" s="153"/>
      <c r="N13" s="138">
        <v>22</v>
      </c>
      <c r="O13" s="146"/>
      <c r="P13" s="168"/>
      <c r="Q13" s="137"/>
    </row>
    <row r="14" spans="1:118" s="64" customFormat="1" ht="20.25" customHeight="1" x14ac:dyDescent="0.2">
      <c r="A14" s="253" t="s">
        <v>35</v>
      </c>
      <c r="B14" s="254" t="s">
        <v>38</v>
      </c>
      <c r="C14" s="374">
        <v>1</v>
      </c>
      <c r="D14" s="7"/>
      <c r="E14" s="407">
        <v>1</v>
      </c>
      <c r="F14" s="140">
        <v>90</v>
      </c>
      <c r="G14" s="463">
        <f t="shared" ref="G14:G21" si="3">F14-H14</f>
        <v>64</v>
      </c>
      <c r="H14" s="136">
        <f t="shared" si="1"/>
        <v>26</v>
      </c>
      <c r="I14" s="12">
        <f t="shared" si="0"/>
        <v>14</v>
      </c>
      <c r="J14" s="147">
        <v>12</v>
      </c>
      <c r="K14" s="154"/>
      <c r="L14" s="140"/>
      <c r="M14" s="154"/>
      <c r="N14" s="97">
        <v>26</v>
      </c>
      <c r="O14" s="147"/>
      <c r="P14" s="169"/>
      <c r="Q14" s="106"/>
    </row>
    <row r="15" spans="1:118" s="64" customFormat="1" ht="19.5" customHeight="1" x14ac:dyDescent="0.2">
      <c r="A15" s="255" t="s">
        <v>36</v>
      </c>
      <c r="B15" s="254" t="s">
        <v>166</v>
      </c>
      <c r="C15" s="374">
        <v>1</v>
      </c>
      <c r="D15" s="7"/>
      <c r="E15" s="407">
        <v>1</v>
      </c>
      <c r="F15" s="140">
        <v>90</v>
      </c>
      <c r="G15" s="463">
        <f t="shared" si="3"/>
        <v>52</v>
      </c>
      <c r="H15" s="136">
        <f t="shared" si="1"/>
        <v>38</v>
      </c>
      <c r="I15" s="12">
        <f t="shared" si="0"/>
        <v>28</v>
      </c>
      <c r="J15" s="147">
        <v>10</v>
      </c>
      <c r="K15" s="154"/>
      <c r="L15" s="140"/>
      <c r="M15" s="154"/>
      <c r="N15" s="97">
        <v>38</v>
      </c>
      <c r="O15" s="147"/>
      <c r="P15" s="169"/>
      <c r="Q15" s="106"/>
    </row>
    <row r="16" spans="1:118" s="64" customFormat="1" ht="21.75" customHeight="1" x14ac:dyDescent="0.2">
      <c r="A16" s="255" t="s">
        <v>37</v>
      </c>
      <c r="B16" s="252" t="s">
        <v>40</v>
      </c>
      <c r="C16" s="13"/>
      <c r="D16" s="389">
        <v>2</v>
      </c>
      <c r="E16" s="412">
        <v>1</v>
      </c>
      <c r="F16" s="140">
        <v>72</v>
      </c>
      <c r="G16" s="463">
        <f t="shared" si="3"/>
        <v>54</v>
      </c>
      <c r="H16" s="136">
        <f t="shared" si="1"/>
        <v>18</v>
      </c>
      <c r="I16" s="12">
        <f t="shared" si="0"/>
        <v>14</v>
      </c>
      <c r="J16" s="147">
        <v>4</v>
      </c>
      <c r="K16" s="154"/>
      <c r="L16" s="140"/>
      <c r="M16" s="154"/>
      <c r="N16" s="97"/>
      <c r="O16" s="147">
        <v>18</v>
      </c>
      <c r="P16" s="169"/>
      <c r="Q16" s="106"/>
    </row>
    <row r="17" spans="1:17" s="64" customFormat="1" ht="18.75" customHeight="1" x14ac:dyDescent="0.2">
      <c r="A17" s="255" t="s">
        <v>39</v>
      </c>
      <c r="B17" s="254" t="s">
        <v>203</v>
      </c>
      <c r="C17" s="13"/>
      <c r="D17" s="389">
        <v>2</v>
      </c>
      <c r="E17" s="412">
        <v>1</v>
      </c>
      <c r="F17" s="140">
        <v>72</v>
      </c>
      <c r="G17" s="463">
        <f t="shared" si="3"/>
        <v>60</v>
      </c>
      <c r="H17" s="136">
        <f t="shared" si="1"/>
        <v>12</v>
      </c>
      <c r="I17" s="12">
        <f t="shared" si="0"/>
        <v>8</v>
      </c>
      <c r="J17" s="147">
        <v>4</v>
      </c>
      <c r="K17" s="154"/>
      <c r="L17" s="140"/>
      <c r="M17" s="154"/>
      <c r="N17" s="97"/>
      <c r="O17" s="147">
        <v>12</v>
      </c>
      <c r="P17" s="169"/>
      <c r="Q17" s="106"/>
    </row>
    <row r="18" spans="1:17" s="64" customFormat="1" ht="33.75" customHeight="1" x14ac:dyDescent="0.2">
      <c r="A18" s="253" t="s">
        <v>41</v>
      </c>
      <c r="B18" s="252" t="s">
        <v>167</v>
      </c>
      <c r="C18" s="13"/>
      <c r="D18" s="379">
        <v>3</v>
      </c>
      <c r="E18" s="417">
        <v>1</v>
      </c>
      <c r="F18" s="140">
        <v>58</v>
      </c>
      <c r="G18" s="463">
        <f t="shared" si="3"/>
        <v>46</v>
      </c>
      <c r="H18" s="136">
        <f t="shared" si="1"/>
        <v>12</v>
      </c>
      <c r="I18" s="12">
        <f t="shared" si="0"/>
        <v>2</v>
      </c>
      <c r="J18" s="147">
        <v>10</v>
      </c>
      <c r="K18" s="154"/>
      <c r="L18" s="140"/>
      <c r="M18" s="154"/>
      <c r="N18" s="97"/>
      <c r="O18" s="147"/>
      <c r="P18" s="169">
        <v>12</v>
      </c>
      <c r="Q18" s="106"/>
    </row>
    <row r="19" spans="1:17" s="64" customFormat="1" ht="30" customHeight="1" x14ac:dyDescent="0.2">
      <c r="A19" s="253" t="s">
        <v>124</v>
      </c>
      <c r="B19" s="254" t="s">
        <v>168</v>
      </c>
      <c r="C19" s="60"/>
      <c r="D19" s="396">
        <v>4</v>
      </c>
      <c r="E19" s="421">
        <v>1</v>
      </c>
      <c r="F19" s="141">
        <v>56</v>
      </c>
      <c r="G19" s="463">
        <f t="shared" si="3"/>
        <v>44</v>
      </c>
      <c r="H19" s="136">
        <f t="shared" si="1"/>
        <v>12</v>
      </c>
      <c r="I19" s="12">
        <f t="shared" si="0"/>
        <v>8</v>
      </c>
      <c r="J19" s="148">
        <v>4</v>
      </c>
      <c r="K19" s="155"/>
      <c r="L19" s="141"/>
      <c r="M19" s="155"/>
      <c r="N19" s="96"/>
      <c r="O19" s="147"/>
      <c r="P19" s="170"/>
      <c r="Q19" s="106">
        <v>12</v>
      </c>
    </row>
    <row r="20" spans="1:17" s="64" customFormat="1" ht="21.75" customHeight="1" x14ac:dyDescent="0.2">
      <c r="A20" s="255" t="s">
        <v>42</v>
      </c>
      <c r="B20" s="254" t="s">
        <v>43</v>
      </c>
      <c r="C20" s="60"/>
      <c r="D20" s="391">
        <v>3</v>
      </c>
      <c r="E20" s="418">
        <v>1</v>
      </c>
      <c r="F20" s="141">
        <v>38</v>
      </c>
      <c r="G20" s="463">
        <f t="shared" si="3"/>
        <v>32</v>
      </c>
      <c r="H20" s="136">
        <f t="shared" si="1"/>
        <v>6</v>
      </c>
      <c r="I20" s="12">
        <f t="shared" si="0"/>
        <v>4</v>
      </c>
      <c r="J20" s="148">
        <v>2</v>
      </c>
      <c r="K20" s="155"/>
      <c r="L20" s="141"/>
      <c r="M20" s="155"/>
      <c r="N20" s="96"/>
      <c r="O20" s="147"/>
      <c r="P20" s="170">
        <v>6</v>
      </c>
      <c r="Q20" s="106"/>
    </row>
    <row r="21" spans="1:17" s="64" customFormat="1" ht="19.5" customHeight="1" thickBot="1" x14ac:dyDescent="0.25">
      <c r="A21" s="256" t="s">
        <v>204</v>
      </c>
      <c r="B21" s="257" t="s">
        <v>170</v>
      </c>
      <c r="C21" s="379">
        <v>3</v>
      </c>
      <c r="D21" s="13"/>
      <c r="E21" s="417">
        <v>1</v>
      </c>
      <c r="F21" s="140">
        <v>182</v>
      </c>
      <c r="G21" s="463">
        <f t="shared" si="3"/>
        <v>146</v>
      </c>
      <c r="H21" s="136">
        <f t="shared" si="1"/>
        <v>36</v>
      </c>
      <c r="I21" s="12">
        <f t="shared" si="0"/>
        <v>26</v>
      </c>
      <c r="J21" s="147">
        <v>10</v>
      </c>
      <c r="K21" s="154"/>
      <c r="L21" s="140"/>
      <c r="M21" s="154"/>
      <c r="N21" s="97"/>
      <c r="O21" s="147"/>
      <c r="P21" s="169">
        <v>36</v>
      </c>
      <c r="Q21" s="106"/>
    </row>
    <row r="22" spans="1:17" s="64" customFormat="1" ht="21.75" customHeight="1" thickBot="1" x14ac:dyDescent="0.25">
      <c r="A22" s="427" t="s">
        <v>44</v>
      </c>
      <c r="B22" s="428" t="s">
        <v>31</v>
      </c>
      <c r="C22" s="446">
        <f>C23+C33+C39+C44</f>
        <v>8</v>
      </c>
      <c r="D22" s="446">
        <f>D23+D33+D39+D44+1</f>
        <v>14</v>
      </c>
      <c r="E22" s="446">
        <f t="shared" ref="D22:E22" si="4">E23+E33+E39+E44</f>
        <v>12</v>
      </c>
      <c r="F22" s="441">
        <f>F23+F33+F39+F44+F48</f>
        <v>3058</v>
      </c>
      <c r="G22" s="461">
        <f>G23+G33+G39+G44+G48</f>
        <v>1194</v>
      </c>
      <c r="H22" s="442">
        <f t="shared" ref="H22:K22" si="5">H23+H33+H39+H44+H48</f>
        <v>388</v>
      </c>
      <c r="I22" s="442">
        <f t="shared" si="5"/>
        <v>244</v>
      </c>
      <c r="J22" s="442">
        <f t="shared" si="5"/>
        <v>104</v>
      </c>
      <c r="K22" s="442">
        <f t="shared" si="5"/>
        <v>40</v>
      </c>
      <c r="L22" s="443">
        <f>L23+L33+L39+L44+L48</f>
        <v>0</v>
      </c>
      <c r="M22" s="443">
        <f>M23+M33+M39+M44+M48</f>
        <v>1476</v>
      </c>
      <c r="N22" s="441">
        <f>N23+N33+N39+N44</f>
        <v>38</v>
      </c>
      <c r="O22" s="442">
        <f t="shared" ref="O22:Q22" si="6">O23+O33+O39+O44</f>
        <v>96</v>
      </c>
      <c r="P22" s="442">
        <f t="shared" si="6"/>
        <v>106</v>
      </c>
      <c r="Q22" s="443">
        <f t="shared" si="6"/>
        <v>148</v>
      </c>
    </row>
    <row r="23" spans="1:17" s="64" customFormat="1" ht="33.75" customHeight="1" thickBot="1" x14ac:dyDescent="0.25">
      <c r="A23" s="427" t="s">
        <v>45</v>
      </c>
      <c r="B23" s="428" t="s">
        <v>205</v>
      </c>
      <c r="C23" s="446">
        <v>5</v>
      </c>
      <c r="D23" s="447">
        <v>4</v>
      </c>
      <c r="E23" s="448">
        <v>7</v>
      </c>
      <c r="F23" s="441">
        <f>F24+F25+F26+F27+F28+F29+F30+F31+F32</f>
        <v>1600</v>
      </c>
      <c r="G23" s="461">
        <f>G24+G25+G26+G27+G28+G29+G30+G32</f>
        <v>608</v>
      </c>
      <c r="H23" s="442">
        <f>H24+H25+H26+H27+H28+H29+H30+H32</f>
        <v>272</v>
      </c>
      <c r="I23" s="442">
        <f>I24+I25+I26+I27+I28+I29+I30+I32</f>
        <v>192</v>
      </c>
      <c r="J23" s="442">
        <f>J24+J25+J26+J27+J28+J29+J30+J32</f>
        <v>60</v>
      </c>
      <c r="K23" s="443">
        <f>K24+K25+K26+K27+K28+K29+K30+K32</f>
        <v>20</v>
      </c>
      <c r="L23" s="441">
        <f>L24+L25+L26+L27+L28+L29+L30+L31+L32</f>
        <v>0</v>
      </c>
      <c r="M23" s="443">
        <f>M24+M25+M26+M27+M28+M29+M30+M31+M32</f>
        <v>720</v>
      </c>
      <c r="N23" s="441">
        <f>N24+N25+N26+N27+N28+N29+N30</f>
        <v>0</v>
      </c>
      <c r="O23" s="442">
        <f>O24+O25+O26+O27+O28+O29+O30</f>
        <v>76</v>
      </c>
      <c r="P23" s="442">
        <f>P24+P25+P26+P27+P28+P29+P30</f>
        <v>106</v>
      </c>
      <c r="Q23" s="443">
        <f t="shared" ref="O23:Q23" si="7">Q24+Q25+Q26+Q27+Q28+Q29+Q30</f>
        <v>90</v>
      </c>
    </row>
    <row r="24" spans="1:17" s="64" customFormat="1" ht="24" customHeight="1" x14ac:dyDescent="0.2">
      <c r="A24" s="350" t="s">
        <v>46</v>
      </c>
      <c r="B24" s="281" t="s">
        <v>172</v>
      </c>
      <c r="C24" s="382">
        <v>3</v>
      </c>
      <c r="D24" s="351"/>
      <c r="E24" s="413">
        <v>1</v>
      </c>
      <c r="F24" s="353">
        <v>338</v>
      </c>
      <c r="G24" s="464">
        <f>F24-H24</f>
        <v>250</v>
      </c>
      <c r="H24" s="355">
        <f t="shared" ref="H24:H30" si="8">N24+O24+P24+Q24</f>
        <v>88</v>
      </c>
      <c r="I24" s="356">
        <f t="shared" ref="I24:I30" si="9">H24-J24</f>
        <v>68</v>
      </c>
      <c r="J24" s="354">
        <v>20</v>
      </c>
      <c r="K24" s="357"/>
      <c r="L24" s="358"/>
      <c r="M24" s="357"/>
      <c r="N24" s="352"/>
      <c r="O24" s="354">
        <v>46</v>
      </c>
      <c r="P24" s="359">
        <v>42</v>
      </c>
      <c r="Q24" s="360"/>
    </row>
    <row r="25" spans="1:17" s="64" customFormat="1" ht="40.5" customHeight="1" x14ac:dyDescent="0.2">
      <c r="A25" s="258" t="s">
        <v>47</v>
      </c>
      <c r="B25" s="259" t="s">
        <v>173</v>
      </c>
      <c r="C25" s="18"/>
      <c r="D25" s="392">
        <v>3</v>
      </c>
      <c r="E25" s="419">
        <v>1</v>
      </c>
      <c r="F25" s="142">
        <v>118</v>
      </c>
      <c r="G25" s="462">
        <f t="shared" ref="G25:G42" si="10">F25-H25</f>
        <v>82</v>
      </c>
      <c r="H25" s="136">
        <f t="shared" si="8"/>
        <v>36</v>
      </c>
      <c r="I25" s="12">
        <f t="shared" ref="I25" si="11">H25-J25-K25</f>
        <v>16</v>
      </c>
      <c r="J25" s="150"/>
      <c r="K25" s="156">
        <v>20</v>
      </c>
      <c r="L25" s="160"/>
      <c r="M25" s="156"/>
      <c r="N25" s="138"/>
      <c r="O25" s="146"/>
      <c r="P25" s="168">
        <v>36</v>
      </c>
      <c r="Q25" s="94"/>
    </row>
    <row r="26" spans="1:17" s="64" customFormat="1" ht="34.5" customHeight="1" x14ac:dyDescent="0.2">
      <c r="A26" s="258" t="s">
        <v>48</v>
      </c>
      <c r="B26" s="259" t="s">
        <v>206</v>
      </c>
      <c r="C26" s="377">
        <v>2</v>
      </c>
      <c r="D26" s="62"/>
      <c r="E26" s="414">
        <v>1</v>
      </c>
      <c r="F26" s="119">
        <v>96</v>
      </c>
      <c r="G26" s="463">
        <f t="shared" si="10"/>
        <v>66</v>
      </c>
      <c r="H26" s="136">
        <f t="shared" si="8"/>
        <v>30</v>
      </c>
      <c r="I26" s="12">
        <f>H26-J26-K26</f>
        <v>30</v>
      </c>
      <c r="J26" s="121"/>
      <c r="K26" s="120"/>
      <c r="L26" s="119"/>
      <c r="M26" s="120"/>
      <c r="N26" s="97"/>
      <c r="O26" s="147">
        <v>30</v>
      </c>
      <c r="P26" s="169"/>
      <c r="Q26" s="165"/>
    </row>
    <row r="27" spans="1:17" s="64" customFormat="1" ht="48.75" customHeight="1" x14ac:dyDescent="0.2">
      <c r="A27" s="258" t="s">
        <v>49</v>
      </c>
      <c r="B27" s="259" t="s">
        <v>207</v>
      </c>
      <c r="C27" s="380">
        <v>3</v>
      </c>
      <c r="D27" s="14"/>
      <c r="E27" s="420">
        <v>1</v>
      </c>
      <c r="F27" s="119">
        <v>100</v>
      </c>
      <c r="G27" s="463">
        <f t="shared" si="10"/>
        <v>72</v>
      </c>
      <c r="H27" s="136">
        <f t="shared" si="8"/>
        <v>28</v>
      </c>
      <c r="I27" s="12">
        <f t="shared" si="9"/>
        <v>18</v>
      </c>
      <c r="J27" s="121">
        <v>10</v>
      </c>
      <c r="K27" s="120"/>
      <c r="L27" s="119"/>
      <c r="M27" s="120"/>
      <c r="N27" s="97"/>
      <c r="O27" s="147"/>
      <c r="P27" s="169">
        <v>28</v>
      </c>
      <c r="Q27" s="165"/>
    </row>
    <row r="28" spans="1:17" s="64" customFormat="1" ht="42" customHeight="1" x14ac:dyDescent="0.2">
      <c r="A28" s="258" t="s">
        <v>125</v>
      </c>
      <c r="B28" s="259" t="s">
        <v>174</v>
      </c>
      <c r="C28" s="393">
        <v>4</v>
      </c>
      <c r="D28" s="14"/>
      <c r="E28" s="422">
        <v>1</v>
      </c>
      <c r="F28" s="119">
        <v>92</v>
      </c>
      <c r="G28" s="463">
        <f t="shared" si="10"/>
        <v>44</v>
      </c>
      <c r="H28" s="136">
        <f t="shared" si="8"/>
        <v>48</v>
      </c>
      <c r="I28" s="12">
        <f t="shared" si="9"/>
        <v>38</v>
      </c>
      <c r="J28" s="121">
        <v>10</v>
      </c>
      <c r="K28" s="158"/>
      <c r="L28" s="144"/>
      <c r="M28" s="157"/>
      <c r="N28" s="97"/>
      <c r="O28" s="147"/>
      <c r="P28" s="169"/>
      <c r="Q28" s="94">
        <v>48</v>
      </c>
    </row>
    <row r="29" spans="1:17" s="64" customFormat="1" ht="33.75" customHeight="1" x14ac:dyDescent="0.2">
      <c r="A29" s="258" t="s">
        <v>126</v>
      </c>
      <c r="B29" s="259" t="s">
        <v>175</v>
      </c>
      <c r="C29" s="14"/>
      <c r="D29" s="397">
        <v>4</v>
      </c>
      <c r="E29" s="423">
        <v>1</v>
      </c>
      <c r="F29" s="131">
        <v>68</v>
      </c>
      <c r="G29" s="463">
        <f t="shared" si="10"/>
        <v>36</v>
      </c>
      <c r="H29" s="136">
        <f t="shared" si="8"/>
        <v>32</v>
      </c>
      <c r="I29" s="12">
        <f t="shared" si="9"/>
        <v>22</v>
      </c>
      <c r="J29" s="86">
        <v>10</v>
      </c>
      <c r="K29" s="93"/>
      <c r="L29" s="131"/>
      <c r="M29" s="93"/>
      <c r="N29" s="132"/>
      <c r="O29" s="86"/>
      <c r="P29" s="61"/>
      <c r="Q29" s="133">
        <v>32</v>
      </c>
    </row>
    <row r="30" spans="1:17" s="64" customFormat="1" ht="34.5" customHeight="1" x14ac:dyDescent="0.2">
      <c r="A30" s="258" t="s">
        <v>127</v>
      </c>
      <c r="B30" s="259" t="s">
        <v>208</v>
      </c>
      <c r="C30" s="14"/>
      <c r="D30" s="398">
        <v>4</v>
      </c>
      <c r="E30" s="423">
        <v>1</v>
      </c>
      <c r="F30" s="131">
        <v>68</v>
      </c>
      <c r="G30" s="465">
        <f t="shared" si="10"/>
        <v>58</v>
      </c>
      <c r="H30" s="164">
        <f>N30+O30+P30+Q30</f>
        <v>10</v>
      </c>
      <c r="I30" s="265">
        <f t="shared" si="9"/>
        <v>0</v>
      </c>
      <c r="J30" s="86">
        <v>10</v>
      </c>
      <c r="K30" s="93"/>
      <c r="L30" s="131"/>
      <c r="M30" s="93"/>
      <c r="N30" s="132"/>
      <c r="O30" s="86"/>
      <c r="P30" s="61"/>
      <c r="Q30" s="133">
        <v>10</v>
      </c>
    </row>
    <row r="31" spans="1:17" s="64" customFormat="1" ht="21" customHeight="1" x14ac:dyDescent="0.2">
      <c r="A31" s="260" t="s">
        <v>50</v>
      </c>
      <c r="B31" s="261" t="s">
        <v>209</v>
      </c>
      <c r="C31" s="267"/>
      <c r="D31" s="399">
        <v>4</v>
      </c>
      <c r="E31" s="273"/>
      <c r="F31" s="271">
        <f>O31+P31+Q31</f>
        <v>720</v>
      </c>
      <c r="G31" s="466"/>
      <c r="H31" s="270"/>
      <c r="I31" s="274"/>
      <c r="J31" s="275"/>
      <c r="K31" s="276"/>
      <c r="L31" s="277"/>
      <c r="M31" s="278">
        <v>720</v>
      </c>
      <c r="N31" s="279"/>
      <c r="O31" s="268">
        <v>180</v>
      </c>
      <c r="P31" s="269">
        <v>324</v>
      </c>
      <c r="Q31" s="272">
        <v>216</v>
      </c>
    </row>
    <row r="32" spans="1:17" s="64" customFormat="1" ht="22.5" customHeight="1" thickBot="1" x14ac:dyDescent="0.25">
      <c r="A32" s="262" t="s">
        <v>210</v>
      </c>
      <c r="B32" s="263" t="s">
        <v>211</v>
      </c>
      <c r="C32" s="393">
        <v>4</v>
      </c>
      <c r="D32" s="62"/>
      <c r="E32" s="264"/>
      <c r="F32" s="143"/>
      <c r="G32" s="467"/>
      <c r="H32" s="105"/>
      <c r="I32" s="266"/>
      <c r="J32" s="105"/>
      <c r="K32" s="92"/>
      <c r="L32" s="143"/>
      <c r="M32" s="108"/>
      <c r="N32" s="70"/>
      <c r="O32" s="149"/>
      <c r="P32" s="72"/>
      <c r="Q32" s="94"/>
    </row>
    <row r="33" spans="1:17" s="64" customFormat="1" ht="48" customHeight="1" thickBot="1" x14ac:dyDescent="0.25">
      <c r="A33" s="427" t="s">
        <v>51</v>
      </c>
      <c r="B33" s="428" t="s">
        <v>212</v>
      </c>
      <c r="C33" s="446">
        <v>1</v>
      </c>
      <c r="D33" s="447">
        <v>4</v>
      </c>
      <c r="E33" s="449">
        <v>3</v>
      </c>
      <c r="F33" s="441">
        <f>F34+F35+F36+F37</f>
        <v>494</v>
      </c>
      <c r="G33" s="461">
        <f>G34+G35+G36+G37</f>
        <v>220</v>
      </c>
      <c r="H33" s="442">
        <f>H34+H35+H36+H37</f>
        <v>58</v>
      </c>
      <c r="I33" s="442">
        <f>I34+I35+I36+I37</f>
        <v>30</v>
      </c>
      <c r="J33" s="442">
        <f>J34+J35+J36+J37</f>
        <v>8</v>
      </c>
      <c r="K33" s="443">
        <f>K34+K35+K36+K37</f>
        <v>20</v>
      </c>
      <c r="L33" s="441">
        <f>L34+L35+L36+L37</f>
        <v>0</v>
      </c>
      <c r="M33" s="443">
        <f>M34+M35+M36+M37</f>
        <v>216</v>
      </c>
      <c r="N33" s="441">
        <f>N34+N35+N36</f>
        <v>0</v>
      </c>
      <c r="O33" s="442">
        <f t="shared" ref="O33:Q33" si="12">O34+O35+O36</f>
        <v>0</v>
      </c>
      <c r="P33" s="442">
        <f t="shared" si="12"/>
        <v>0</v>
      </c>
      <c r="Q33" s="443">
        <f t="shared" si="12"/>
        <v>58</v>
      </c>
    </row>
    <row r="34" spans="1:17" s="64" customFormat="1" ht="49.5" customHeight="1" x14ac:dyDescent="0.2">
      <c r="A34" s="280" t="s">
        <v>52</v>
      </c>
      <c r="B34" s="281" t="s">
        <v>213</v>
      </c>
      <c r="C34" s="18"/>
      <c r="D34" s="404">
        <v>4</v>
      </c>
      <c r="E34" s="424">
        <v>1</v>
      </c>
      <c r="F34" s="142">
        <v>150</v>
      </c>
      <c r="G34" s="462">
        <f t="shared" si="10"/>
        <v>114</v>
      </c>
      <c r="H34" s="136">
        <f t="shared" ref="H34:H36" si="13">N34+O34+P34+Q34</f>
        <v>36</v>
      </c>
      <c r="I34" s="12">
        <f t="shared" ref="I34:I36" si="14">H34-J34-K34</f>
        <v>12</v>
      </c>
      <c r="J34" s="150">
        <v>4</v>
      </c>
      <c r="K34" s="125">
        <v>20</v>
      </c>
      <c r="L34" s="142"/>
      <c r="M34" s="125"/>
      <c r="N34" s="341"/>
      <c r="O34" s="342"/>
      <c r="P34" s="343"/>
      <c r="Q34" s="344">
        <v>36</v>
      </c>
    </row>
    <row r="35" spans="1:17" s="64" customFormat="1" ht="36" customHeight="1" x14ac:dyDescent="0.2">
      <c r="A35" s="280" t="s">
        <v>176</v>
      </c>
      <c r="B35" s="259" t="s">
        <v>214</v>
      </c>
      <c r="C35" s="14"/>
      <c r="D35" s="393">
        <v>4</v>
      </c>
      <c r="E35" s="425">
        <v>1</v>
      </c>
      <c r="F35" s="119">
        <v>56</v>
      </c>
      <c r="G35" s="462">
        <f t="shared" si="10"/>
        <v>44</v>
      </c>
      <c r="H35" s="146">
        <f t="shared" si="13"/>
        <v>12</v>
      </c>
      <c r="I35" s="169">
        <f t="shared" si="14"/>
        <v>10</v>
      </c>
      <c r="J35" s="121">
        <v>2</v>
      </c>
      <c r="K35" s="120"/>
      <c r="L35" s="119"/>
      <c r="M35" s="120"/>
      <c r="N35" s="131"/>
      <c r="O35" s="86"/>
      <c r="P35" s="61"/>
      <c r="Q35" s="133">
        <v>12</v>
      </c>
    </row>
    <row r="36" spans="1:17" s="64" customFormat="1" ht="21" customHeight="1" x14ac:dyDescent="0.2">
      <c r="A36" s="280" t="s">
        <v>177</v>
      </c>
      <c r="B36" s="259" t="s">
        <v>215</v>
      </c>
      <c r="C36" s="14"/>
      <c r="D36" s="405">
        <v>4</v>
      </c>
      <c r="E36" s="426">
        <v>1</v>
      </c>
      <c r="F36" s="296">
        <v>72</v>
      </c>
      <c r="G36" s="468">
        <f t="shared" si="10"/>
        <v>62</v>
      </c>
      <c r="H36" s="164">
        <f t="shared" si="13"/>
        <v>10</v>
      </c>
      <c r="I36" s="130">
        <f t="shared" si="14"/>
        <v>8</v>
      </c>
      <c r="J36" s="121">
        <v>2</v>
      </c>
      <c r="K36" s="120"/>
      <c r="L36" s="119"/>
      <c r="M36" s="120"/>
      <c r="N36" s="131"/>
      <c r="O36" s="86"/>
      <c r="P36" s="61"/>
      <c r="Q36" s="133">
        <v>10</v>
      </c>
    </row>
    <row r="37" spans="1:17" s="64" customFormat="1" ht="21" customHeight="1" x14ac:dyDescent="0.2">
      <c r="A37" s="282" t="s">
        <v>53</v>
      </c>
      <c r="B37" s="261" t="s">
        <v>209</v>
      </c>
      <c r="C37" s="267"/>
      <c r="D37" s="393">
        <v>4</v>
      </c>
      <c r="E37" s="287"/>
      <c r="F37" s="271">
        <f>N37+O37+P37+Q37</f>
        <v>216</v>
      </c>
      <c r="G37" s="463"/>
      <c r="H37" s="289"/>
      <c r="I37" s="297"/>
      <c r="J37" s="289"/>
      <c r="K37" s="290"/>
      <c r="L37" s="288"/>
      <c r="M37" s="286">
        <v>216</v>
      </c>
      <c r="N37" s="345"/>
      <c r="O37" s="291"/>
      <c r="P37" s="292"/>
      <c r="Q37" s="293">
        <v>216</v>
      </c>
    </row>
    <row r="38" spans="1:17" s="64" customFormat="1" ht="20.25" customHeight="1" thickBot="1" x14ac:dyDescent="0.25">
      <c r="A38" s="283" t="s">
        <v>216</v>
      </c>
      <c r="B38" s="263" t="s">
        <v>211</v>
      </c>
      <c r="C38" s="394">
        <v>4</v>
      </c>
      <c r="D38" s="65"/>
      <c r="E38" s="63"/>
      <c r="F38" s="145"/>
      <c r="G38" s="466"/>
      <c r="H38" s="152"/>
      <c r="I38" s="152"/>
      <c r="J38" s="152"/>
      <c r="K38" s="159"/>
      <c r="L38" s="145"/>
      <c r="M38" s="159"/>
      <c r="N38" s="346"/>
      <c r="O38" s="347"/>
      <c r="P38" s="348"/>
      <c r="Q38" s="349"/>
    </row>
    <row r="39" spans="1:17" s="64" customFormat="1" ht="52.5" customHeight="1" thickBot="1" x14ac:dyDescent="0.25">
      <c r="A39" s="427" t="s">
        <v>54</v>
      </c>
      <c r="B39" s="428" t="s">
        <v>217</v>
      </c>
      <c r="C39" s="447">
        <v>1</v>
      </c>
      <c r="D39" s="447">
        <v>3</v>
      </c>
      <c r="E39" s="449">
        <v>2</v>
      </c>
      <c r="F39" s="441">
        <f>F40+F41+F42+F43</f>
        <v>454</v>
      </c>
      <c r="G39" s="461">
        <f>G40+G41</f>
        <v>254</v>
      </c>
      <c r="H39" s="442">
        <f t="shared" ref="H39:K39" si="15">H40+H41</f>
        <v>20</v>
      </c>
      <c r="I39" s="442">
        <f t="shared" si="15"/>
        <v>14</v>
      </c>
      <c r="J39" s="442">
        <f t="shared" si="15"/>
        <v>6</v>
      </c>
      <c r="K39" s="442">
        <f t="shared" si="15"/>
        <v>0</v>
      </c>
      <c r="L39" s="441">
        <f>L40+L41+L42+L43</f>
        <v>0</v>
      </c>
      <c r="M39" s="443">
        <f>M40+M41+M42+M43</f>
        <v>180</v>
      </c>
      <c r="N39" s="441">
        <f>N40+N41+N42</f>
        <v>0</v>
      </c>
      <c r="O39" s="442">
        <f>O40+O41</f>
        <v>20</v>
      </c>
      <c r="P39" s="442">
        <f>P40+P41+P42</f>
        <v>0</v>
      </c>
      <c r="Q39" s="443">
        <f>Q40+Q41+Q42</f>
        <v>0</v>
      </c>
    </row>
    <row r="40" spans="1:17" s="64" customFormat="1" ht="43.5" customHeight="1" x14ac:dyDescent="0.2">
      <c r="A40" s="401" t="s">
        <v>55</v>
      </c>
      <c r="B40" s="298" t="s">
        <v>218</v>
      </c>
      <c r="C40" s="18"/>
      <c r="D40" s="390">
        <v>2</v>
      </c>
      <c r="E40" s="415">
        <v>1</v>
      </c>
      <c r="F40" s="142">
        <v>152</v>
      </c>
      <c r="G40" s="462">
        <f t="shared" si="10"/>
        <v>140</v>
      </c>
      <c r="H40" s="136">
        <f t="shared" ref="H40:H42" si="16">N40+O40+P40+Q40</f>
        <v>12</v>
      </c>
      <c r="I40" s="12">
        <f t="shared" ref="I40:I42" si="17">H40-J40-K40</f>
        <v>8</v>
      </c>
      <c r="J40" s="150">
        <v>4</v>
      </c>
      <c r="K40" s="153"/>
      <c r="L40" s="126"/>
      <c r="M40" s="127"/>
      <c r="N40" s="128"/>
      <c r="O40" s="164">
        <v>12</v>
      </c>
      <c r="P40" s="130"/>
      <c r="Q40" s="129"/>
    </row>
    <row r="41" spans="1:17" s="64" customFormat="1" ht="46.5" customHeight="1" x14ac:dyDescent="0.2">
      <c r="A41" s="280" t="s">
        <v>178</v>
      </c>
      <c r="B41" s="299" t="s">
        <v>219</v>
      </c>
      <c r="C41" s="14"/>
      <c r="D41" s="377">
        <v>2</v>
      </c>
      <c r="E41" s="416">
        <v>1</v>
      </c>
      <c r="F41" s="119">
        <v>122</v>
      </c>
      <c r="G41" s="462">
        <f t="shared" si="10"/>
        <v>114</v>
      </c>
      <c r="H41" s="136">
        <f t="shared" si="16"/>
        <v>8</v>
      </c>
      <c r="I41" s="12">
        <f t="shared" si="17"/>
        <v>6</v>
      </c>
      <c r="J41" s="121">
        <v>2</v>
      </c>
      <c r="K41" s="154"/>
      <c r="L41" s="131"/>
      <c r="M41" s="93"/>
      <c r="N41" s="132"/>
      <c r="O41" s="86">
        <v>8</v>
      </c>
      <c r="P41" s="61"/>
      <c r="Q41" s="133"/>
    </row>
    <row r="42" spans="1:17" s="64" customFormat="1" ht="20.25" customHeight="1" x14ac:dyDescent="0.2">
      <c r="A42" s="282" t="s">
        <v>56</v>
      </c>
      <c r="B42" s="300" t="s">
        <v>209</v>
      </c>
      <c r="C42" s="267"/>
      <c r="D42" s="377">
        <v>2</v>
      </c>
      <c r="E42" s="302"/>
      <c r="F42" s="271">
        <f>N42+O42+P42+Q42</f>
        <v>180</v>
      </c>
      <c r="G42" s="462"/>
      <c r="H42" s="303"/>
      <c r="I42" s="304"/>
      <c r="J42" s="285"/>
      <c r="K42" s="305"/>
      <c r="L42" s="271"/>
      <c r="M42" s="306">
        <v>180</v>
      </c>
      <c r="N42" s="284"/>
      <c r="O42" s="268">
        <v>180</v>
      </c>
      <c r="P42" s="269"/>
      <c r="Q42" s="307"/>
    </row>
    <row r="43" spans="1:17" s="64" customFormat="1" ht="21.75" customHeight="1" thickBot="1" x14ac:dyDescent="0.25">
      <c r="A43" s="283" t="s">
        <v>220</v>
      </c>
      <c r="B43" s="301" t="s">
        <v>211</v>
      </c>
      <c r="C43" s="377">
        <v>2</v>
      </c>
      <c r="D43" s="14"/>
      <c r="E43" s="62"/>
      <c r="F43" s="144"/>
      <c r="G43" s="463"/>
      <c r="H43" s="151"/>
      <c r="I43" s="151"/>
      <c r="J43" s="151"/>
      <c r="K43" s="154"/>
      <c r="L43" s="119"/>
      <c r="M43" s="120"/>
      <c r="N43" s="162"/>
      <c r="O43" s="163"/>
      <c r="P43" s="171"/>
      <c r="Q43" s="166"/>
    </row>
    <row r="44" spans="1:17" s="64" customFormat="1" ht="67.5" customHeight="1" thickBot="1" x14ac:dyDescent="0.25">
      <c r="A44" s="427" t="s">
        <v>57</v>
      </c>
      <c r="B44" s="428" t="s">
        <v>221</v>
      </c>
      <c r="C44" s="446">
        <v>1</v>
      </c>
      <c r="D44" s="447">
        <v>2</v>
      </c>
      <c r="E44" s="449">
        <v>0</v>
      </c>
      <c r="F44" s="441">
        <f>F45+F46</f>
        <v>366</v>
      </c>
      <c r="G44" s="461">
        <f>G45</f>
        <v>112</v>
      </c>
      <c r="H44" s="442">
        <f t="shared" ref="H44:K44" si="18">H45</f>
        <v>38</v>
      </c>
      <c r="I44" s="442">
        <f t="shared" si="18"/>
        <v>8</v>
      </c>
      <c r="J44" s="442">
        <f t="shared" si="18"/>
        <v>30</v>
      </c>
      <c r="K44" s="442">
        <f t="shared" si="18"/>
        <v>0</v>
      </c>
      <c r="L44" s="441">
        <f>L45+L46</f>
        <v>0</v>
      </c>
      <c r="M44" s="443">
        <f>M45+M46</f>
        <v>216</v>
      </c>
      <c r="N44" s="441">
        <f>N45</f>
        <v>38</v>
      </c>
      <c r="O44" s="442">
        <f t="shared" ref="O44:Q44" si="19">O45</f>
        <v>0</v>
      </c>
      <c r="P44" s="442">
        <f t="shared" si="19"/>
        <v>0</v>
      </c>
      <c r="Q44" s="443">
        <f t="shared" si="19"/>
        <v>0</v>
      </c>
    </row>
    <row r="45" spans="1:17" s="64" customFormat="1" ht="54" customHeight="1" x14ac:dyDescent="0.2">
      <c r="A45" s="402" t="s">
        <v>179</v>
      </c>
      <c r="B45" s="403" t="s">
        <v>222</v>
      </c>
      <c r="C45" s="18"/>
      <c r="D45" s="385">
        <v>1</v>
      </c>
      <c r="E45" s="95"/>
      <c r="F45" s="142">
        <v>150</v>
      </c>
      <c r="G45" s="462">
        <f t="shared" ref="G45" si="20">F45-H45</f>
        <v>112</v>
      </c>
      <c r="H45" s="146">
        <f t="shared" ref="H45" si="21">N45+O45+P45+Q45</f>
        <v>38</v>
      </c>
      <c r="I45" s="308">
        <f t="shared" ref="I45" si="22">H45-J45-K45</f>
        <v>8</v>
      </c>
      <c r="J45" s="150">
        <v>30</v>
      </c>
      <c r="K45" s="125"/>
      <c r="L45" s="142"/>
      <c r="M45" s="125"/>
      <c r="N45" s="161">
        <v>38</v>
      </c>
      <c r="O45" s="163"/>
      <c r="P45" s="171"/>
      <c r="Q45" s="167"/>
    </row>
    <row r="46" spans="1:17" s="64" customFormat="1" ht="20.25" customHeight="1" x14ac:dyDescent="0.2">
      <c r="A46" s="282" t="s">
        <v>223</v>
      </c>
      <c r="B46" s="261" t="s">
        <v>2</v>
      </c>
      <c r="C46" s="294"/>
      <c r="D46" s="385">
        <v>1</v>
      </c>
      <c r="E46" s="309"/>
      <c r="F46" s="365">
        <f>N46+O46+P46+Q46</f>
        <v>216</v>
      </c>
      <c r="G46" s="469"/>
      <c r="H46" s="268"/>
      <c r="I46" s="269"/>
      <c r="J46" s="269"/>
      <c r="K46" s="306"/>
      <c r="L46" s="295"/>
      <c r="M46" s="306">
        <v>216</v>
      </c>
      <c r="N46" s="361">
        <v>216</v>
      </c>
      <c r="O46" s="362"/>
      <c r="P46" s="363"/>
      <c r="Q46" s="364"/>
    </row>
    <row r="47" spans="1:17" s="64" customFormat="1" ht="20.25" customHeight="1" thickBot="1" x14ac:dyDescent="0.25">
      <c r="A47" s="283" t="s">
        <v>224</v>
      </c>
      <c r="B47" s="319" t="s">
        <v>225</v>
      </c>
      <c r="C47" s="375">
        <v>1</v>
      </c>
      <c r="D47" s="65"/>
      <c r="E47" s="320"/>
      <c r="F47" s="124"/>
      <c r="G47" s="466"/>
      <c r="H47" s="149"/>
      <c r="I47" s="72"/>
      <c r="J47" s="149"/>
      <c r="K47" s="108"/>
      <c r="L47" s="124"/>
      <c r="M47" s="108"/>
      <c r="N47" s="321"/>
      <c r="O47" s="322"/>
      <c r="P47" s="323"/>
      <c r="Q47" s="324"/>
    </row>
    <row r="48" spans="1:17" s="64" customFormat="1" ht="33.950000000000003" customHeight="1" thickBot="1" x14ac:dyDescent="0.3">
      <c r="A48" s="327" t="s">
        <v>227</v>
      </c>
      <c r="B48" s="329" t="s">
        <v>13</v>
      </c>
      <c r="C48" s="328"/>
      <c r="D48" s="400">
        <v>4</v>
      </c>
      <c r="E48" s="326"/>
      <c r="F48" s="366">
        <v>144</v>
      </c>
      <c r="G48" s="470"/>
      <c r="H48" s="367"/>
      <c r="I48" s="367"/>
      <c r="J48" s="367"/>
      <c r="K48" s="368"/>
      <c r="L48" s="369"/>
      <c r="M48" s="368">
        <v>144</v>
      </c>
      <c r="N48" s="370"/>
      <c r="O48" s="367"/>
      <c r="P48" s="371"/>
      <c r="Q48" s="372">
        <v>144</v>
      </c>
    </row>
    <row r="49" spans="1:18" s="64" customFormat="1" ht="29.25" customHeight="1" thickBot="1" x14ac:dyDescent="0.25">
      <c r="A49" s="325" t="s">
        <v>228</v>
      </c>
      <c r="B49" s="330" t="s">
        <v>229</v>
      </c>
      <c r="C49" s="331"/>
      <c r="D49" s="332"/>
      <c r="E49" s="333"/>
      <c r="F49" s="334">
        <v>216</v>
      </c>
      <c r="G49" s="471"/>
      <c r="H49" s="335"/>
      <c r="I49" s="335"/>
      <c r="J49" s="335"/>
      <c r="K49" s="336"/>
      <c r="L49" s="337"/>
      <c r="M49" s="336"/>
      <c r="N49" s="338"/>
      <c r="O49" s="335"/>
      <c r="P49" s="339"/>
      <c r="Q49" s="340"/>
    </row>
    <row r="50" spans="1:18" s="64" customFormat="1" ht="18.75" customHeight="1" thickBot="1" x14ac:dyDescent="0.25">
      <c r="A50" s="450"/>
      <c r="B50" s="451" t="s">
        <v>230</v>
      </c>
      <c r="C50" s="452">
        <f>C5+C12+C22</f>
        <v>11</v>
      </c>
      <c r="D50" s="453">
        <f t="shared" ref="D50:E50" si="23">D5+D12+D22</f>
        <v>25</v>
      </c>
      <c r="E50" s="454">
        <f t="shared" si="23"/>
        <v>27</v>
      </c>
      <c r="F50" s="455">
        <f>F5+F12+F22+F49</f>
        <v>4464</v>
      </c>
      <c r="G50" s="472">
        <f t="shared" ref="G50:Q50" si="24">G5+G12+G22+G49</f>
        <v>2132</v>
      </c>
      <c r="H50" s="456">
        <f t="shared" si="24"/>
        <v>640</v>
      </c>
      <c r="I50" s="456">
        <f t="shared" si="24"/>
        <v>392</v>
      </c>
      <c r="J50" s="456">
        <f t="shared" si="24"/>
        <v>208</v>
      </c>
      <c r="K50" s="457">
        <f t="shared" si="24"/>
        <v>40</v>
      </c>
      <c r="L50" s="455">
        <f t="shared" si="24"/>
        <v>0</v>
      </c>
      <c r="M50" s="457">
        <f t="shared" si="24"/>
        <v>1476</v>
      </c>
      <c r="N50" s="455">
        <f t="shared" si="24"/>
        <v>160</v>
      </c>
      <c r="O50" s="456">
        <f t="shared" si="24"/>
        <v>160</v>
      </c>
      <c r="P50" s="456">
        <f t="shared" si="24"/>
        <v>160</v>
      </c>
      <c r="Q50" s="457">
        <f t="shared" si="24"/>
        <v>160</v>
      </c>
    </row>
    <row r="51" spans="1:18" s="64" customFormat="1" ht="18.75" customHeight="1" x14ac:dyDescent="0.2">
      <c r="A51" s="310" t="s">
        <v>226</v>
      </c>
      <c r="B51" s="311"/>
      <c r="C51" s="311"/>
      <c r="D51" s="311"/>
      <c r="E51" s="311"/>
      <c r="F51" s="311"/>
      <c r="G51" s="312"/>
      <c r="H51" s="240" t="s">
        <v>21</v>
      </c>
      <c r="I51" s="243" t="s">
        <v>58</v>
      </c>
      <c r="J51" s="243"/>
      <c r="K51" s="243"/>
      <c r="L51" s="176"/>
      <c r="M51" s="176"/>
      <c r="N51" s="111">
        <v>8</v>
      </c>
      <c r="O51" s="111">
        <v>8</v>
      </c>
      <c r="P51" s="111">
        <v>6</v>
      </c>
      <c r="Q51" s="112">
        <v>7</v>
      </c>
    </row>
    <row r="52" spans="1:18" s="64" customFormat="1" ht="19.5" customHeight="1" x14ac:dyDescent="0.2">
      <c r="A52" s="313"/>
      <c r="B52" s="314"/>
      <c r="C52" s="314"/>
      <c r="D52" s="314"/>
      <c r="E52" s="314"/>
      <c r="F52" s="314"/>
      <c r="G52" s="315"/>
      <c r="H52" s="241"/>
      <c r="I52" s="229" t="s">
        <v>59</v>
      </c>
      <c r="J52" s="229"/>
      <c r="K52" s="229"/>
      <c r="L52" s="177"/>
      <c r="M52" s="177"/>
      <c r="N52" s="8"/>
      <c r="O52" s="8"/>
      <c r="P52" s="8"/>
      <c r="Q52" s="91"/>
    </row>
    <row r="53" spans="1:18" s="64" customFormat="1" ht="39" customHeight="1" x14ac:dyDescent="0.2">
      <c r="A53" s="313"/>
      <c r="B53" s="314"/>
      <c r="C53" s="314"/>
      <c r="D53" s="314"/>
      <c r="E53" s="314"/>
      <c r="F53" s="314"/>
      <c r="G53" s="315"/>
      <c r="H53" s="241"/>
      <c r="I53" s="244" t="s">
        <v>60</v>
      </c>
      <c r="J53" s="244"/>
      <c r="K53" s="244"/>
      <c r="L53" s="178"/>
      <c r="M53" s="178"/>
      <c r="N53" s="8">
        <f>N31+N37+N42+N46</f>
        <v>216</v>
      </c>
      <c r="O53" s="8">
        <f t="shared" ref="O53:Q53" si="25">O31+O37+O42+O46</f>
        <v>360</v>
      </c>
      <c r="P53" s="8">
        <f t="shared" si="25"/>
        <v>324</v>
      </c>
      <c r="Q53" s="373">
        <f>Q31+Q37+Q42+Q46+Q48</f>
        <v>576</v>
      </c>
    </row>
    <row r="54" spans="1:18" s="64" customFormat="1" ht="21.75" customHeight="1" x14ac:dyDescent="0.2">
      <c r="A54" s="313"/>
      <c r="B54" s="314"/>
      <c r="C54" s="314"/>
      <c r="D54" s="314"/>
      <c r="E54" s="314"/>
      <c r="F54" s="314"/>
      <c r="G54" s="315"/>
      <c r="H54" s="241"/>
      <c r="I54" s="229" t="s">
        <v>61</v>
      </c>
      <c r="J54" s="229"/>
      <c r="K54" s="229"/>
      <c r="L54" s="177"/>
      <c r="M54" s="177"/>
      <c r="N54" s="376">
        <v>3</v>
      </c>
      <c r="O54" s="378">
        <v>2</v>
      </c>
      <c r="P54" s="381">
        <v>3</v>
      </c>
      <c r="Q54" s="395">
        <v>3</v>
      </c>
    </row>
    <row r="55" spans="1:18" s="64" customFormat="1" ht="18.95" customHeight="1" x14ac:dyDescent="0.2">
      <c r="A55" s="313"/>
      <c r="B55" s="314"/>
      <c r="C55" s="314"/>
      <c r="D55" s="314"/>
      <c r="E55" s="314"/>
      <c r="F55" s="314"/>
      <c r="G55" s="315"/>
      <c r="H55" s="241"/>
      <c r="I55" s="229" t="s">
        <v>62</v>
      </c>
      <c r="J55" s="229"/>
      <c r="K55" s="229"/>
      <c r="L55" s="177"/>
      <c r="M55" s="177"/>
      <c r="N55" s="376">
        <v>6</v>
      </c>
      <c r="O55" s="378">
        <v>7</v>
      </c>
      <c r="P55" s="381">
        <v>3</v>
      </c>
      <c r="Q55" s="395">
        <v>9</v>
      </c>
      <c r="R55" s="68"/>
    </row>
    <row r="56" spans="1:18" ht="18.95" customHeight="1" thickBot="1" x14ac:dyDescent="0.25">
      <c r="A56" s="316"/>
      <c r="B56" s="317"/>
      <c r="C56" s="317"/>
      <c r="D56" s="317"/>
      <c r="E56" s="317"/>
      <c r="F56" s="317"/>
      <c r="G56" s="318"/>
      <c r="H56" s="242"/>
      <c r="I56" s="245" t="s">
        <v>63</v>
      </c>
      <c r="J56" s="245"/>
      <c r="K56" s="245"/>
      <c r="L56" s="179"/>
      <c r="M56" s="179"/>
      <c r="N56" s="174">
        <v>7</v>
      </c>
      <c r="O56" s="174">
        <v>8</v>
      </c>
      <c r="P56" s="174">
        <v>5</v>
      </c>
      <c r="Q56" s="175">
        <v>7</v>
      </c>
    </row>
    <row r="57" spans="1:18" ht="18.95" customHeight="1" x14ac:dyDescent="0.2">
      <c r="A57" s="9"/>
      <c r="B57" s="9"/>
      <c r="C57" s="9"/>
      <c r="D57" s="9"/>
      <c r="E57" s="9"/>
      <c r="F57" s="9"/>
      <c r="G57" s="9"/>
      <c r="H57" s="19"/>
      <c r="I57" s="9"/>
      <c r="J57" s="9"/>
      <c r="K57" s="9"/>
      <c r="L57" s="9"/>
      <c r="M57" s="9"/>
      <c r="N57" s="20"/>
      <c r="O57" s="20"/>
      <c r="P57" s="20"/>
      <c r="Q57" s="21"/>
    </row>
    <row r="58" spans="1:18" ht="12.75" customHeight="1" x14ac:dyDescent="0.2"/>
  </sheetData>
  <sheetProtection selectLockedCells="1" selectUnlockedCells="1"/>
  <mergeCells count="23">
    <mergeCell ref="N1:Q1"/>
    <mergeCell ref="M2:M3"/>
    <mergeCell ref="H51:H56"/>
    <mergeCell ref="I51:K51"/>
    <mergeCell ref="I52:K52"/>
    <mergeCell ref="I53:K53"/>
    <mergeCell ref="I55:K55"/>
    <mergeCell ref="I56:K56"/>
    <mergeCell ref="E1:E3"/>
    <mergeCell ref="C2:C3"/>
    <mergeCell ref="D2:D3"/>
    <mergeCell ref="L2:L3"/>
    <mergeCell ref="H2:H3"/>
    <mergeCell ref="I2:K2"/>
    <mergeCell ref="I54:K54"/>
    <mergeCell ref="L1:M1"/>
    <mergeCell ref="F1:F3"/>
    <mergeCell ref="G1:G3"/>
    <mergeCell ref="H1:K1"/>
    <mergeCell ref="A51:G56"/>
    <mergeCell ref="A1:A3"/>
    <mergeCell ref="B1:B3"/>
    <mergeCell ref="C1:D1"/>
  </mergeCells>
  <phoneticPr fontId="0" type="noConversion"/>
  <pageMargins left="0.17986111111111111" right="0.1701388888888889" top="0.51041666666666663" bottom="0.34027777777777779" header="0.51180555555555551" footer="0.51180555555555551"/>
  <pageSetup paperSize="9" scale="80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zoomScale="60" zoomScaleNormal="60" workbookViewId="0"/>
  </sheetViews>
  <sheetFormatPr defaultColWidth="8.7109375" defaultRowHeight="10.5" x14ac:dyDescent="0.15"/>
  <cols>
    <col min="1" max="1" width="120.5703125" style="77" customWidth="1"/>
    <col min="2" max="16384" width="8.7109375" style="77"/>
  </cols>
  <sheetData>
    <row r="1" spans="1:1" ht="31.5" x14ac:dyDescent="0.15">
      <c r="A1" s="84" t="s">
        <v>181</v>
      </c>
    </row>
    <row r="2" spans="1:1" ht="79.5" customHeight="1" x14ac:dyDescent="0.15">
      <c r="A2" s="84" t="s">
        <v>187</v>
      </c>
    </row>
    <row r="3" spans="1:1" ht="31.5" x14ac:dyDescent="0.15">
      <c r="A3" s="85" t="s">
        <v>159</v>
      </c>
    </row>
    <row r="4" spans="1:1" ht="47.25" x14ac:dyDescent="0.15">
      <c r="A4" s="85" t="s">
        <v>160</v>
      </c>
    </row>
    <row r="5" spans="1:1" ht="47.25" x14ac:dyDescent="0.15">
      <c r="A5" s="85" t="s">
        <v>161</v>
      </c>
    </row>
    <row r="6" spans="1:1" ht="23.25" customHeight="1" x14ac:dyDescent="0.15">
      <c r="A6" s="84" t="s">
        <v>180</v>
      </c>
    </row>
    <row r="7" spans="1:1" ht="40.5" customHeight="1" x14ac:dyDescent="0.15">
      <c r="A7" s="84" t="s">
        <v>182</v>
      </c>
    </row>
    <row r="8" spans="1:1" ht="42.75" customHeight="1" x14ac:dyDescent="0.15">
      <c r="A8" s="84" t="s">
        <v>183</v>
      </c>
    </row>
    <row r="9" spans="1:1" ht="15.75" x14ac:dyDescent="0.15">
      <c r="A9" s="84" t="s">
        <v>184</v>
      </c>
    </row>
    <row r="10" spans="1:1" ht="44.25" customHeight="1" x14ac:dyDescent="0.15">
      <c r="A10" s="84" t="s">
        <v>162</v>
      </c>
    </row>
    <row r="11" spans="1:1" ht="35.25" customHeight="1" x14ac:dyDescent="0.15">
      <c r="A11" s="84" t="s">
        <v>185</v>
      </c>
    </row>
    <row r="12" spans="1:1" ht="44.25" customHeight="1" x14ac:dyDescent="0.15">
      <c r="A12" s="84" t="s">
        <v>186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1. Титул</vt:lpstr>
      <vt:lpstr>Общий график</vt:lpstr>
      <vt:lpstr>Сводн данные</vt:lpstr>
      <vt:lpstr>УП заочн</vt:lpstr>
      <vt:lpstr>Поясн зап</vt:lpstr>
      <vt:lpstr>'1. Титул'!Область_печати</vt:lpstr>
      <vt:lpstr>'УП заочн'!Область_печати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MetodKab</dc:creator>
  <cp:lastModifiedBy>Admin</cp:lastModifiedBy>
  <cp:lastPrinted>2020-11-03T16:50:27Z</cp:lastPrinted>
  <dcterms:created xsi:type="dcterms:W3CDTF">2019-10-18T12:05:05Z</dcterms:created>
  <dcterms:modified xsi:type="dcterms:W3CDTF">2025-04-18T12:15:21Z</dcterms:modified>
</cp:coreProperties>
</file>