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ОСП 6\08.02.01  (Актуализир) Строительство и эксплуатация зданий и сооружений\"/>
    </mc:Choice>
  </mc:AlternateContent>
  <bookViews>
    <workbookView xWindow="0" yWindow="0" windowWidth="16845" windowHeight="11595" tabRatio="750"/>
  </bookViews>
  <sheets>
    <sheet name="1. Титул" sheetId="25" r:id="rId1"/>
    <sheet name="2, 3. К график, Сводные" sheetId="19" r:id="rId2"/>
    <sheet name="4. План уч проц ООО" sheetId="21" r:id="rId3"/>
    <sheet name="Start" sheetId="11" state="hidden" r:id="rId4"/>
  </sheets>
  <calcPr calcId="162913" refMode="R1C1"/>
</workbook>
</file>

<file path=xl/calcChain.xml><?xml version="1.0" encoding="utf-8"?>
<calcChain xmlns="http://schemas.openxmlformats.org/spreadsheetml/2006/main">
  <c r="Y52" i="21" l="1"/>
  <c r="Y53" i="21"/>
  <c r="X52" i="21"/>
  <c r="X53" i="21"/>
  <c r="W53" i="21"/>
  <c r="V52" i="21"/>
  <c r="U53" i="21"/>
  <c r="V53" i="21"/>
  <c r="V8" i="21"/>
  <c r="V9" i="21"/>
  <c r="U8" i="21"/>
  <c r="U9" i="21"/>
  <c r="Y8" i="21"/>
  <c r="N52" i="21"/>
  <c r="O52" i="21"/>
  <c r="P52" i="21"/>
  <c r="Q52" i="21"/>
  <c r="R52" i="21"/>
  <c r="S52" i="21"/>
  <c r="T52" i="21"/>
  <c r="U52" i="21"/>
  <c r="W52" i="21"/>
  <c r="P54" i="21"/>
  <c r="N54" i="21"/>
  <c r="L54" i="21"/>
  <c r="K54" i="21"/>
  <c r="J54" i="21"/>
  <c r="M52" i="21"/>
  <c r="L52" i="21"/>
  <c r="K52" i="21"/>
  <c r="J52" i="21"/>
  <c r="K53" i="21"/>
  <c r="K8" i="21"/>
  <c r="H9" i="21"/>
  <c r="Y9" i="21"/>
  <c r="Y90" i="21" l="1"/>
  <c r="X90" i="21"/>
  <c r="W90" i="21"/>
  <c r="V90" i="21"/>
  <c r="U90" i="21"/>
  <c r="H52" i="21"/>
  <c r="H53" i="21"/>
  <c r="J53" i="21" l="1"/>
  <c r="H54" i="21"/>
  <c r="Y92" i="21"/>
  <c r="X92" i="21"/>
  <c r="W92" i="21"/>
  <c r="X91" i="21"/>
  <c r="W91" i="21"/>
  <c r="U91" i="21"/>
  <c r="V91" i="21"/>
  <c r="S89" i="21"/>
  <c r="T89" i="21"/>
  <c r="U89" i="21"/>
  <c r="V89" i="21"/>
  <c r="W89" i="21"/>
  <c r="X89" i="21"/>
  <c r="Y89" i="21"/>
  <c r="R89" i="21"/>
  <c r="R9" i="21"/>
  <c r="H84" i="21"/>
  <c r="H79" i="21"/>
  <c r="H74" i="21"/>
  <c r="H70" i="21"/>
  <c r="H61" i="21"/>
  <c r="O8" i="21" l="1"/>
  <c r="N8" i="21"/>
  <c r="I9" i="21"/>
  <c r="M9" i="21"/>
  <c r="L9" i="21"/>
  <c r="K9" i="21"/>
  <c r="J9" i="21"/>
  <c r="S9" i="21"/>
  <c r="T9" i="21"/>
  <c r="W9" i="21"/>
  <c r="X9" i="21"/>
  <c r="Q75" i="21"/>
  <c r="P75" i="21"/>
  <c r="O75" i="21"/>
  <c r="N75" i="21"/>
  <c r="M75" i="21"/>
  <c r="L75" i="21"/>
  <c r="K75" i="21"/>
  <c r="J75" i="21"/>
  <c r="I75" i="21"/>
  <c r="H75" i="21"/>
  <c r="S75" i="21"/>
  <c r="T75" i="21"/>
  <c r="U75" i="21"/>
  <c r="V75" i="21"/>
  <c r="W75" i="21"/>
  <c r="X75" i="21"/>
  <c r="Y75" i="21"/>
  <c r="R75" i="21"/>
  <c r="H78" i="21"/>
  <c r="H73" i="21"/>
  <c r="H77" i="21"/>
  <c r="K77" i="21"/>
  <c r="J77" i="21"/>
  <c r="O78" i="21"/>
  <c r="O83" i="21"/>
  <c r="H83" i="21" s="1"/>
  <c r="N82" i="21"/>
  <c r="H82" i="21" s="1"/>
  <c r="J81" i="21"/>
  <c r="K81" i="21" s="1"/>
  <c r="K80" i="21" s="1"/>
  <c r="Y80" i="21"/>
  <c r="X80" i="21"/>
  <c r="W80" i="21"/>
  <c r="V80" i="21"/>
  <c r="U80" i="21"/>
  <c r="T80" i="21"/>
  <c r="S80" i="21"/>
  <c r="R80" i="21"/>
  <c r="Q80" i="21"/>
  <c r="P80" i="21"/>
  <c r="N80" i="21"/>
  <c r="M80" i="21"/>
  <c r="L80" i="21"/>
  <c r="I80" i="21"/>
  <c r="Q71" i="21"/>
  <c r="P71" i="21"/>
  <c r="N71" i="21"/>
  <c r="M71" i="21"/>
  <c r="L71" i="21"/>
  <c r="I71" i="21"/>
  <c r="S71" i="21"/>
  <c r="T71" i="21"/>
  <c r="U71" i="21"/>
  <c r="V71" i="21"/>
  <c r="W71" i="21"/>
  <c r="X71" i="21"/>
  <c r="Y71" i="21"/>
  <c r="R71" i="21"/>
  <c r="J72" i="21"/>
  <c r="J71" i="21" s="1"/>
  <c r="Q62" i="21"/>
  <c r="P62" i="21"/>
  <c r="M62" i="21"/>
  <c r="L62" i="21"/>
  <c r="I62" i="21"/>
  <c r="T62" i="21"/>
  <c r="N66" i="21"/>
  <c r="H66" i="21" s="1"/>
  <c r="N67" i="21"/>
  <c r="H67" i="21" s="1"/>
  <c r="N68" i="21"/>
  <c r="H68" i="21" s="1"/>
  <c r="N65" i="21"/>
  <c r="S62" i="21"/>
  <c r="U62" i="21"/>
  <c r="V62" i="21"/>
  <c r="W62" i="21"/>
  <c r="X62" i="21"/>
  <c r="Y62" i="21"/>
  <c r="R62" i="21"/>
  <c r="T54" i="21"/>
  <c r="S54" i="21"/>
  <c r="R54" i="21"/>
  <c r="Q54" i="21"/>
  <c r="M54" i="21"/>
  <c r="I54" i="21"/>
  <c r="V54" i="21"/>
  <c r="W54" i="21"/>
  <c r="X54" i="21"/>
  <c r="Y54" i="21"/>
  <c r="U54" i="21"/>
  <c r="N58" i="21"/>
  <c r="H58" i="21" s="1"/>
  <c r="N59" i="21"/>
  <c r="N57" i="21"/>
  <c r="N39" i="21"/>
  <c r="O39" i="21"/>
  <c r="P39" i="21"/>
  <c r="Q39" i="21"/>
  <c r="R39" i="21"/>
  <c r="I39" i="21"/>
  <c r="M39" i="21"/>
  <c r="L39" i="21"/>
  <c r="T39" i="21"/>
  <c r="U39" i="21"/>
  <c r="V39" i="21"/>
  <c r="W39" i="21"/>
  <c r="X39" i="21"/>
  <c r="Y39" i="21"/>
  <c r="S39" i="21"/>
  <c r="J46" i="21"/>
  <c r="K46" i="21" s="1"/>
  <c r="J34" i="21"/>
  <c r="J33" i="21"/>
  <c r="K33" i="21" s="1"/>
  <c r="I29" i="21"/>
  <c r="L29" i="21"/>
  <c r="M29" i="21"/>
  <c r="N29" i="21"/>
  <c r="O29" i="21"/>
  <c r="P29" i="21"/>
  <c r="Q29" i="21"/>
  <c r="R29" i="21"/>
  <c r="S29" i="21"/>
  <c r="W29" i="21"/>
  <c r="V29" i="21"/>
  <c r="U29" i="21"/>
  <c r="T29" i="21"/>
  <c r="X29" i="21"/>
  <c r="Y29" i="21"/>
  <c r="D35" i="19"/>
  <c r="D34" i="19"/>
  <c r="D33" i="19"/>
  <c r="B33" i="19"/>
  <c r="O80" i="21" l="1"/>
  <c r="J80" i="21"/>
  <c r="H81" i="21"/>
  <c r="H80" i="21" s="1"/>
  <c r="N62" i="21"/>
  <c r="H65" i="21"/>
  <c r="H59" i="21"/>
  <c r="H33" i="21"/>
  <c r="L35" i="21"/>
  <c r="L10" i="21"/>
  <c r="K10" i="21"/>
  <c r="J26" i="21"/>
  <c r="J25" i="21"/>
  <c r="J24" i="21"/>
  <c r="J23" i="21"/>
  <c r="S21" i="21"/>
  <c r="R21" i="21"/>
  <c r="P21" i="21"/>
  <c r="L21" i="21"/>
  <c r="K21" i="21"/>
  <c r="H21" i="21"/>
  <c r="J18" i="21"/>
  <c r="J17" i="21"/>
  <c r="J16" i="21"/>
  <c r="J15" i="21"/>
  <c r="J14" i="21"/>
  <c r="J13" i="21"/>
  <c r="J12" i="21"/>
  <c r="S10" i="21"/>
  <c r="R10" i="21"/>
  <c r="Q10" i="21"/>
  <c r="P10" i="21"/>
  <c r="O10" i="21"/>
  <c r="N10" i="21"/>
  <c r="M10" i="21"/>
  <c r="I10" i="21"/>
  <c r="H10" i="21"/>
  <c r="J21" i="21" l="1"/>
  <c r="J10" i="21"/>
  <c r="J76" i="21" l="1"/>
  <c r="J49" i="21"/>
  <c r="K49" i="21" s="1"/>
  <c r="J50" i="21"/>
  <c r="H50" i="21" s="1"/>
  <c r="J51" i="21"/>
  <c r="K51" i="21" s="1"/>
  <c r="H76" i="21" l="1"/>
  <c r="K76" i="21"/>
  <c r="H51" i="21"/>
  <c r="H49" i="21"/>
  <c r="K50" i="21"/>
  <c r="J42" i="21"/>
  <c r="R35" i="21" l="1"/>
  <c r="S35" i="21"/>
  <c r="T35" i="21"/>
  <c r="U35" i="21"/>
  <c r="V35" i="21"/>
  <c r="W35" i="21"/>
  <c r="X35" i="21"/>
  <c r="Y35" i="21"/>
  <c r="N35" i="21"/>
  <c r="O35" i="21"/>
  <c r="P35" i="21"/>
  <c r="Q35" i="21"/>
  <c r="I35" i="21"/>
  <c r="M35" i="21"/>
  <c r="J38" i="21"/>
  <c r="K38" i="21" s="1"/>
  <c r="J37" i="21"/>
  <c r="K37" i="21" s="1"/>
  <c r="H38" i="21" l="1"/>
  <c r="H37" i="21"/>
  <c r="S36" i="19"/>
  <c r="O73" i="21" l="1"/>
  <c r="O69" i="21"/>
  <c r="O60" i="21"/>
  <c r="J64" i="21"/>
  <c r="K64" i="21" s="1"/>
  <c r="J63" i="21"/>
  <c r="J56" i="21"/>
  <c r="J55" i="21"/>
  <c r="J48" i="21"/>
  <c r="H48" i="21" s="1"/>
  <c r="J47" i="21"/>
  <c r="K47" i="21" s="1"/>
  <c r="H46" i="21"/>
  <c r="J45" i="21"/>
  <c r="K45" i="21" s="1"/>
  <c r="J44" i="21"/>
  <c r="H44" i="21" s="1"/>
  <c r="J43" i="21"/>
  <c r="K43" i="21" s="1"/>
  <c r="K42" i="21"/>
  <c r="J41" i="21"/>
  <c r="H41" i="21" s="1"/>
  <c r="J40" i="21"/>
  <c r="J36" i="21"/>
  <c r="J35" i="21" s="1"/>
  <c r="J31" i="21"/>
  <c r="J32" i="21"/>
  <c r="H32" i="21" s="1"/>
  <c r="K34" i="21"/>
  <c r="J30" i="21"/>
  <c r="J62" i="21" l="1"/>
  <c r="O71" i="21"/>
  <c r="H69" i="21"/>
  <c r="O62" i="21"/>
  <c r="O54" i="21"/>
  <c r="K56" i="21"/>
  <c r="H56" i="21"/>
  <c r="K55" i="21"/>
  <c r="H55" i="21"/>
  <c r="J39" i="21"/>
  <c r="J29" i="21"/>
  <c r="H63" i="21"/>
  <c r="H72" i="21"/>
  <c r="K72" i="21"/>
  <c r="K71" i="21" s="1"/>
  <c r="K40" i="21"/>
  <c r="K30" i="21"/>
  <c r="P53" i="21"/>
  <c r="P8" i="21"/>
  <c r="K36" i="21"/>
  <c r="K35" i="21" s="1"/>
  <c r="H36" i="21"/>
  <c r="H35" i="21" s="1"/>
  <c r="K31" i="21"/>
  <c r="K44" i="21"/>
  <c r="H40" i="21"/>
  <c r="K48" i="21"/>
  <c r="H34" i="21"/>
  <c r="H64" i="21"/>
  <c r="H30" i="21"/>
  <c r="H42" i="21"/>
  <c r="H31" i="21"/>
  <c r="K32" i="21"/>
  <c r="H43" i="21"/>
  <c r="H45" i="21"/>
  <c r="H47" i="21"/>
  <c r="K63" i="21"/>
  <c r="K62" i="21" s="1"/>
  <c r="K41" i="21"/>
  <c r="H57" i="21"/>
  <c r="H60" i="21"/>
  <c r="H71" i="21" l="1"/>
  <c r="H62" i="21"/>
  <c r="K29" i="21"/>
  <c r="H39" i="21"/>
  <c r="K39" i="21"/>
  <c r="H29" i="21"/>
  <c r="Y93" i="21"/>
  <c r="BC36" i="19"/>
  <c r="AZ36" i="19"/>
  <c r="AW36" i="19"/>
  <c r="AP36" i="19"/>
  <c r="AI36" i="19"/>
  <c r="AB36" i="19"/>
  <c r="B34" i="19"/>
  <c r="BF34" i="19" s="1"/>
  <c r="B35" i="19"/>
  <c r="B32" i="19"/>
  <c r="BF32" i="19" s="1"/>
  <c r="P33" i="19"/>
  <c r="P34" i="19"/>
  <c r="P35" i="19"/>
  <c r="J33" i="19"/>
  <c r="J34" i="19"/>
  <c r="J35" i="19"/>
  <c r="P32" i="19"/>
  <c r="J32" i="19"/>
  <c r="T10" i="21"/>
  <c r="U10" i="21"/>
  <c r="V10" i="21"/>
  <c r="W10" i="21"/>
  <c r="X10" i="21"/>
  <c r="Y10" i="21"/>
  <c r="H8" i="21" l="1"/>
  <c r="T53" i="21"/>
  <c r="T8" i="21"/>
  <c r="R8" i="21"/>
  <c r="R53" i="21"/>
  <c r="O53" i="21"/>
  <c r="M53" i="21"/>
  <c r="M8" i="21"/>
  <c r="S53" i="21"/>
  <c r="S8" i="21"/>
  <c r="Q53" i="21"/>
  <c r="Q8" i="21"/>
  <c r="N53" i="21"/>
  <c r="I52" i="21"/>
  <c r="I8" i="21" s="1"/>
  <c r="I53" i="21"/>
  <c r="X8" i="21"/>
  <c r="L8" i="21"/>
  <c r="L53" i="21"/>
  <c r="W8" i="21"/>
  <c r="J8" i="21"/>
  <c r="D32" i="19"/>
  <c r="BF35" i="19"/>
  <c r="BF33" i="19"/>
  <c r="B36" i="19"/>
  <c r="BF36" i="19" l="1"/>
  <c r="D36" i="19"/>
</calcChain>
</file>

<file path=xl/sharedStrings.xml><?xml version="1.0" encoding="utf-8"?>
<sst xmlns="http://schemas.openxmlformats.org/spreadsheetml/2006/main" count="453" uniqueCount="344">
  <si>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</si>
  <si>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</si>
  <si>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</si>
  <si>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</si>
  <si>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</si>
  <si>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Экологические основы природопользования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</si>
  <si>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</si>
  <si>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</si>
  <si>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</si>
  <si>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</si>
  <si>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</si>
  <si>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</si>
  <si>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</si>
  <si>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</si>
  <si>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Государственная итоговая аттестация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</si>
  <si>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</si>
  <si>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</si>
  <si>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</si>
  <si>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</si>
  <si>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</si>
  <si>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</si>
  <si>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</si>
  <si>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</si>
  <si>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</si>
  <si>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</si>
  <si>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</si>
  <si>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</si>
  <si>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</si>
  <si>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</si>
  <si>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Обучение по дисциплинам и междисциплинарным курсам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</si>
  <si>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</si>
  <si>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</si>
  <si>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</si>
  <si>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</si>
  <si>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</si>
  <si>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</si>
  <si>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</si>
  <si>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</si>
  <si>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</si>
  <si>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</si>
  <si>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</si>
  <si>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</si>
  <si>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</si>
  <si>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</si>
  <si>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</si>
  <si>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</si>
  <si>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</si>
  <si>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</si>
  <si>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</si>
  <si>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</si>
  <si>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</si>
  <si>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</si>
  <si>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</si>
  <si>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</si>
  <si>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</si>
  <si>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</si>
  <si>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</si>
  <si>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</si>
  <si>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</si>
  <si>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</si>
  <si>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</si>
  <si>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</si>
  <si>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</si>
  <si>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</si>
  <si>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</si>
  <si>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</si>
  <si>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</si>
  <si>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</si>
  <si>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</si>
  <si>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</si>
  <si>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</si>
  <si>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</si>
  <si>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</si>
  <si>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</si>
  <si>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</si>
  <si>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</si>
  <si>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</si>
  <si>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</si>
  <si>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</si>
  <si>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</si>
  <si>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</si>
  <si>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</si>
  <si>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</si>
  <si>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</si>
  <si>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</si>
  <si>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</si>
  <si>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</si>
  <si>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</si>
  <si>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</si>
  <si>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</si>
  <si>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</si>
  <si>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</si>
  <si>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</si>
  <si>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</si>
  <si>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</si>
  <si>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ОУД .11</t>
  </si>
  <si>
    <t xml:space="preserve">Обществознание </t>
  </si>
  <si>
    <t>Контрольная работа</t>
  </si>
  <si>
    <t>Контрольных работ</t>
  </si>
  <si>
    <t>ОУД .06</t>
  </si>
  <si>
    <t>ОУД. 07</t>
  </si>
  <si>
    <t>Физика</t>
  </si>
  <si>
    <t>Химия</t>
  </si>
  <si>
    <t>Биология</t>
  </si>
  <si>
    <t>Астрономия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</si>
  <si>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</si>
  <si>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</si>
  <si>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</si>
  <si>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</si>
  <si>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</si>
  <si>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</si>
  <si>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</si>
  <si>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</si>
  <si>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</si>
  <si>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</si>
  <si>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</si>
  <si>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</si>
  <si>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</si>
  <si>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</si>
  <si>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</si>
  <si>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</si>
  <si>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</si>
  <si>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</si>
  <si>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</si>
  <si>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</si>
  <si>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ПП.02</t>
  </si>
  <si>
    <t>ПМ.03</t>
  </si>
  <si>
    <t>МДК.03.01</t>
  </si>
  <si>
    <t>ПП.03</t>
  </si>
  <si>
    <t>ПМ.04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</si>
  <si>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</si>
  <si>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</si>
  <si>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</si>
  <si>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</si>
  <si>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</si>
  <si>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</si>
  <si>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</si>
  <si>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</si>
  <si>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</si>
  <si>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</si>
  <si>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</si>
  <si>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</si>
  <si>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</si>
  <si>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∆</t>
  </si>
  <si>
    <t>ОУД. 10</t>
  </si>
  <si>
    <t>ОУД .12</t>
  </si>
  <si>
    <t>ОУД. 09</t>
  </si>
  <si>
    <t>Естествознание:</t>
  </si>
  <si>
    <t>ОП.11</t>
  </si>
  <si>
    <t>ОП.12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</si>
  <si>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</si>
  <si>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</si>
  <si>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</si>
  <si>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</si>
  <si>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</si>
  <si>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</si>
  <si>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</si>
  <si>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</si>
  <si>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</si>
  <si>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</si>
  <si>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</si>
  <si>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</si>
  <si>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</si>
  <si>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</si>
  <si>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</si>
  <si>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</si>
  <si>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</si>
  <si>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</si>
  <si>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</si>
  <si>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</si>
  <si>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</si>
  <si>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D</t>
  </si>
  <si>
    <t xml:space="preserve">   Подготовка к государственной итоговой аттестации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</si>
  <si>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</si>
  <si>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</si>
  <si>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</si>
  <si>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</si>
  <si>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</si>
  <si>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</si>
  <si>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</si>
  <si>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</si>
  <si>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</si>
  <si>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</si>
  <si>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</si>
  <si>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</si>
  <si>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</si>
  <si>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</si>
  <si>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</si>
  <si>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</si>
  <si>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</si>
  <si>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</si>
  <si>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</si>
  <si>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</si>
  <si>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</si>
  <si>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</si>
  <si>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</si>
  <si>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</si>
  <si>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</si>
  <si>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</si>
  <si>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</si>
  <si>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</si>
  <si>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</si>
  <si>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</si>
  <si>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</si>
  <si>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</si>
  <si>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</si>
  <si>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</si>
  <si>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</si>
  <si>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</si>
  <si>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</si>
  <si>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</si>
  <si>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</si>
  <si>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</si>
  <si>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</si>
  <si>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</si>
  <si>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</si>
  <si>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</si>
  <si>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</si>
  <si>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</si>
  <si>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</si>
  <si>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</si>
  <si>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</si>
  <si>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</si>
  <si>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</si>
  <si>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</si>
  <si>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</si>
  <si>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</si>
  <si>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</si>
  <si>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</si>
  <si>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</si>
  <si>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</si>
  <si>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</si>
  <si>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</si>
  <si>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</si>
  <si>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</si>
  <si>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ПМ.1.ЭК</t>
  </si>
  <si>
    <t>Экзамен квалификационный</t>
  </si>
  <si>
    <t>ПМ.2.ЭК</t>
  </si>
  <si>
    <t>ПМ.3.ЭК</t>
  </si>
  <si>
    <t>ПМ.4.ЭК</t>
  </si>
  <si>
    <t>3,4,5,6,7,8</t>
  </si>
  <si>
    <t>Промежуточная аттестация Консультации</t>
  </si>
  <si>
    <t>ЕН.0.1</t>
  </si>
  <si>
    <t>3,5,7</t>
  </si>
  <si>
    <t>Дифференцированных зачетов</t>
  </si>
  <si>
    <t>Общеобразовательный цикл</t>
  </si>
  <si>
    <t>Обязательные учебные предметы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</si>
  <si>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</si>
  <si>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</si>
  <si>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</si>
  <si>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</si>
  <si>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</si>
  <si>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</si>
  <si>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4,6,8</t>
  </si>
  <si>
    <t>ЕН.0.3</t>
  </si>
  <si>
    <t xml:space="preserve">Информатика </t>
  </si>
  <si>
    <t>Инженерная графика</t>
  </si>
  <si>
    <t>Техническая механика</t>
  </si>
  <si>
    <t>Экономика отрасли</t>
  </si>
  <si>
    <t>Информационные технологии в профессиональной деятельности</t>
  </si>
  <si>
    <t>Выполнение работ по одной или нескольким профессиям рабочих, должностям служащих</t>
  </si>
  <si>
    <t>1 сем.           17   недель</t>
  </si>
  <si>
    <t>2 сем.             22    недели</t>
  </si>
  <si>
    <t>МДК.04.01</t>
  </si>
  <si>
    <t>6к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</si>
  <si>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</si>
  <si>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</si>
  <si>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</si>
  <si>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</si>
  <si>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</si>
  <si>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</si>
  <si>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</si>
  <si>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</si>
  <si>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</si>
  <si>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</si>
  <si>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</si>
  <si>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</si>
  <si>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</si>
  <si>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</si>
  <si>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</si>
  <si>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</si>
  <si>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</si>
  <si>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Группа</t>
  </si>
  <si>
    <t>Год начала подготовки по УП</t>
  </si>
  <si>
    <t>08.02.01</t>
  </si>
  <si>
    <t>Строительство и эксплуатация зданий и сооружений</t>
  </si>
  <si>
    <t>техник</t>
  </si>
  <si>
    <t>1. Календарный  график учебного процесса 08.02.01 Строительство и эксплуатация зданий и сооружений</t>
  </si>
  <si>
    <t>12+30</t>
  </si>
  <si>
    <t>Психология общения</t>
  </si>
  <si>
    <t>ОГСЭ.05</t>
  </si>
  <si>
    <t>Основы электротехники</t>
  </si>
  <si>
    <t>Основы геодезии</t>
  </si>
  <si>
    <t>Общие сведения об инженерных системах</t>
  </si>
  <si>
    <t>Основы предпринимательской деятельности</t>
  </si>
  <si>
    <t>Адаптационная дисциплина ("Социальная адаптация и основы социально-правовых знаний")</t>
  </si>
  <si>
    <t>Основы финансовой грамотности</t>
  </si>
  <si>
    <t>Способы поиска работы, рекомендации по трудоустройству, планирование карьеры</t>
  </si>
  <si>
    <t>Участие в проектировании зданий и сооружений</t>
  </si>
  <si>
    <t>Проектирование зданий и сооружений</t>
  </si>
  <si>
    <t>Проект производства работ</t>
  </si>
  <si>
    <t>Учебная практика. Системы автоматизированного проектирования</t>
  </si>
  <si>
    <t>Учебная практика. Автоматизированное проектирование строительных конструкций</t>
  </si>
  <si>
    <t>Учебная практика. Работа с технической документацией</t>
  </si>
  <si>
    <t>Выполнение технологических процессов на объекте капитального строительства</t>
  </si>
  <si>
    <t>Организация технологических процессов на объекте капитального строительства</t>
  </si>
  <si>
    <t>Учёт и контроль технологических процессов на объекте капитального строительства</t>
  </si>
  <si>
    <t>4,5,6</t>
  </si>
  <si>
    <t>Учебная практика. Геодезическая</t>
  </si>
  <si>
    <t>Учебная практика. Подготовка строительной площадки</t>
  </si>
  <si>
    <t>Учебная практика. Отделочная</t>
  </si>
  <si>
    <t>УП.01.01</t>
  </si>
  <si>
    <t>УП.01.02</t>
  </si>
  <si>
    <t>УП.01.03</t>
  </si>
  <si>
    <t>УП.02.01</t>
  </si>
  <si>
    <t>УП.02.02</t>
  </si>
  <si>
    <t>УП.02.03</t>
  </si>
  <si>
    <t>УП.02.04</t>
  </si>
  <si>
    <t>Учебная практика. Составление калькуляций сметных затрат на используемые материально-технические ресурсы</t>
  </si>
  <si>
    <t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сооружений.</t>
  </si>
  <si>
    <t>Управление деятельностью структурных подразделений при выполнении строительно-монтажных работ, в том числе отделочных работ эксплуатации, ремонте и реконструкции зданий и сооружений</t>
  </si>
  <si>
    <t>Организация видов работ при эксплуатации и реконструкции строительных объектов</t>
  </si>
  <si>
    <t>Эксплуатация зданий и сооружений</t>
  </si>
  <si>
    <t>Реконструкция зданий и сооружений</t>
  </si>
  <si>
    <t>МДК.04.02</t>
  </si>
  <si>
    <t>ПП.04</t>
  </si>
  <si>
    <t>8к</t>
  </si>
  <si>
    <t>ПМ.05</t>
  </si>
  <si>
    <t>Производство работ по профессии</t>
  </si>
  <si>
    <t>МДК.05.01</t>
  </si>
  <si>
    <t>УП.05</t>
  </si>
  <si>
    <t>ПП.05</t>
  </si>
  <si>
    <t>ПМ.5.ЭК</t>
  </si>
  <si>
    <t>Индивидуальный учебный проект, курсовой проект</t>
  </si>
  <si>
    <t>3 сем.           17  недель</t>
  </si>
  <si>
    <t>4 сем.       21/2/0  недели</t>
  </si>
  <si>
    <t>5 сем.          11/5/0 недель</t>
  </si>
  <si>
    <t>6 сем.          13/4/7 недели</t>
  </si>
  <si>
    <t>7 сем.              12/1/3     недель</t>
  </si>
  <si>
    <t xml:space="preserve">8 сем.             11/0/2/4/6       недели </t>
  </si>
  <si>
    <t>«_____»__________________2019  г.</t>
  </si>
  <si>
    <t>_____________________ Ф. В. Бубич</t>
  </si>
  <si>
    <t>2019</t>
  </si>
  <si>
    <t>6925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</si>
</sst>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#"/>
  </numFmts>
  <fonts count="42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92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/>
    </xf>
    <xf numFmtId="0" fontId="1" fillId="0" borderId="42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Border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15" fillId="5" borderId="39" xfId="0" applyNumberFormat="1" applyFont="1" applyFill="1" applyBorder="1" applyAlignment="1" applyProtection="1">
      <alignment horizontal="center" vertical="center" wrapText="1"/>
    </xf>
    <xf numFmtId="0" fontId="15" fillId="6" borderId="1" xfId="0" applyNumberFormat="1" applyFont="1" applyFill="1" applyBorder="1" applyAlignment="1" applyProtection="1">
      <alignment horizontal="center" vertical="center"/>
    </xf>
    <xf numFmtId="0" fontId="15" fillId="3" borderId="39" xfId="0" applyNumberFormat="1" applyFont="1" applyFill="1" applyBorder="1" applyAlignment="1" applyProtection="1">
      <alignment horizontal="center" vertical="center" wrapText="1"/>
    </xf>
    <xf numFmtId="0" fontId="15" fillId="5" borderId="1" xfId="0" applyNumberFormat="1" applyFont="1" applyFill="1" applyBorder="1" applyAlignment="1" applyProtection="1">
      <alignment horizontal="center" vertical="center"/>
    </xf>
    <xf numFmtId="0" fontId="15" fillId="5" borderId="17" xfId="0" applyNumberFormat="1" applyFont="1" applyFill="1" applyBorder="1" applyAlignment="1" applyProtection="1">
      <alignment horizontal="center" vertical="center"/>
    </xf>
    <xf numFmtId="0" fontId="5" fillId="7" borderId="27" xfId="0" applyNumberFormat="1" applyFont="1" applyFill="1" applyBorder="1" applyAlignment="1" applyProtection="1">
      <alignment horizontal="left" vertical="center"/>
    </xf>
    <xf numFmtId="0" fontId="5" fillId="7" borderId="32" xfId="0" applyNumberFormat="1" applyFont="1" applyFill="1" applyBorder="1" applyAlignment="1" applyProtection="1">
      <alignment horizontal="left" vertical="top"/>
    </xf>
    <xf numFmtId="0" fontId="5" fillId="7" borderId="42" xfId="0" applyNumberFormat="1" applyFont="1" applyFill="1" applyBorder="1" applyAlignment="1" applyProtection="1">
      <alignment horizontal="center" vertical="top"/>
    </xf>
    <xf numFmtId="0" fontId="5" fillId="7" borderId="28" xfId="0" applyNumberFormat="1" applyFont="1" applyFill="1" applyBorder="1" applyAlignment="1" applyProtection="1">
      <alignment horizontal="center" vertical="top"/>
    </xf>
    <xf numFmtId="0" fontId="5" fillId="7" borderId="2" xfId="0" applyNumberFormat="1" applyFont="1" applyFill="1" applyBorder="1" applyAlignment="1" applyProtection="1">
      <alignment horizontal="center" vertical="center"/>
    </xf>
    <xf numFmtId="0" fontId="5" fillId="7" borderId="36" xfId="0" applyNumberFormat="1" applyFont="1" applyFill="1" applyBorder="1" applyAlignment="1" applyProtection="1">
      <alignment horizontal="center" vertical="center"/>
    </xf>
    <xf numFmtId="3" fontId="5" fillId="7" borderId="43" xfId="0" applyNumberFormat="1" applyFont="1" applyFill="1" applyBorder="1" applyAlignment="1" applyProtection="1">
      <alignment horizontal="center" vertical="center"/>
    </xf>
    <xf numFmtId="164" fontId="5" fillId="7" borderId="42" xfId="0" applyNumberFormat="1" applyFont="1" applyFill="1" applyBorder="1" applyAlignment="1" applyProtection="1">
      <alignment horizontal="center" vertical="center"/>
    </xf>
    <xf numFmtId="0" fontId="6" fillId="7" borderId="60" xfId="0" applyNumberFormat="1" applyFont="1" applyFill="1" applyBorder="1" applyAlignment="1" applyProtection="1">
      <alignment horizontal="left" vertical="center"/>
    </xf>
    <xf numFmtId="0" fontId="6" fillId="7" borderId="34" xfId="0" applyNumberFormat="1" applyFont="1" applyFill="1" applyBorder="1" applyAlignment="1" applyProtection="1">
      <alignment horizontal="left" vertical="top"/>
    </xf>
    <xf numFmtId="0" fontId="6" fillId="7" borderId="7" xfId="0" applyNumberFormat="1" applyFont="1" applyFill="1" applyBorder="1" applyAlignment="1" applyProtection="1">
      <alignment horizontal="center" vertical="center"/>
    </xf>
    <xf numFmtId="0" fontId="5" fillId="7" borderId="13" xfId="0" applyNumberFormat="1" applyFont="1" applyFill="1" applyBorder="1" applyAlignment="1" applyProtection="1">
      <alignment horizontal="center" vertical="center"/>
    </xf>
    <xf numFmtId="0" fontId="6" fillId="7" borderId="13" xfId="0" applyNumberFormat="1" applyFont="1" applyFill="1" applyBorder="1" applyAlignment="1" applyProtection="1">
      <alignment horizontal="center" vertical="center"/>
    </xf>
    <xf numFmtId="0" fontId="6" fillId="7" borderId="26" xfId="0" applyNumberFormat="1" applyFont="1" applyFill="1" applyBorder="1" applyAlignment="1" applyProtection="1">
      <alignment horizontal="center" vertical="center"/>
    </xf>
    <xf numFmtId="164" fontId="6" fillId="7" borderId="34" xfId="0" applyNumberFormat="1" applyFont="1" applyFill="1" applyBorder="1" applyAlignment="1" applyProtection="1">
      <alignment horizontal="center" vertical="center"/>
    </xf>
    <xf numFmtId="0" fontId="6" fillId="7" borderId="20" xfId="0" applyNumberFormat="1" applyFont="1" applyFill="1" applyBorder="1" applyAlignment="1" applyProtection="1">
      <alignment horizontal="center" vertical="center"/>
    </xf>
    <xf numFmtId="0" fontId="6" fillId="7" borderId="41" xfId="0" applyNumberFormat="1" applyFont="1" applyFill="1" applyBorder="1" applyAlignment="1" applyProtection="1">
      <alignment horizontal="center" vertical="center"/>
    </xf>
    <xf numFmtId="0" fontId="6" fillId="7" borderId="4" xfId="0" applyNumberFormat="1" applyFont="1" applyFill="1" applyBorder="1" applyAlignment="1" applyProtection="1">
      <alignment horizontal="center" vertical="center"/>
    </xf>
    <xf numFmtId="164" fontId="33" fillId="7" borderId="40" xfId="3" applyNumberFormat="1" applyFont="1" applyFill="1" applyBorder="1" applyAlignment="1" applyProtection="1">
      <alignment horizontal="center" vertical="center"/>
      <protection locked="0"/>
    </xf>
    <xf numFmtId="164" fontId="33" fillId="7" borderId="41" xfId="3" applyNumberFormat="1" applyFont="1" applyFill="1" applyBorder="1" applyAlignment="1" applyProtection="1">
      <alignment horizontal="center" vertical="center"/>
      <protection locked="0"/>
    </xf>
    <xf numFmtId="0" fontId="6" fillId="7" borderId="18" xfId="0" applyNumberFormat="1" applyFont="1" applyFill="1" applyBorder="1" applyAlignment="1" applyProtection="1">
      <alignment horizontal="left" vertical="center"/>
    </xf>
    <xf numFmtId="0" fontId="6" fillId="7" borderId="38" xfId="0" applyNumberFormat="1" applyFont="1" applyFill="1" applyBorder="1" applyAlignment="1" applyProtection="1">
      <alignment horizontal="left" vertical="top"/>
    </xf>
    <xf numFmtId="0" fontId="6" fillId="7" borderId="1" xfId="0" applyNumberFormat="1" applyFont="1" applyFill="1" applyBorder="1" applyAlignment="1" applyProtection="1">
      <alignment horizontal="center" vertical="center"/>
    </xf>
    <xf numFmtId="164" fontId="33" fillId="7" borderId="14" xfId="3" applyNumberFormat="1" applyFont="1" applyFill="1" applyBorder="1" applyAlignment="1" applyProtection="1">
      <alignment horizontal="center" vertical="center"/>
      <protection locked="0"/>
    </xf>
    <xf numFmtId="164" fontId="33" fillId="7" borderId="16" xfId="3" applyNumberFormat="1" applyFont="1" applyFill="1" applyBorder="1" applyAlignment="1" applyProtection="1">
      <alignment horizontal="center" vertical="center"/>
      <protection locked="0"/>
    </xf>
    <xf numFmtId="0" fontId="6" fillId="7" borderId="17" xfId="0" applyNumberFormat="1" applyFont="1" applyFill="1" applyBorder="1" applyAlignment="1" applyProtection="1">
      <alignment horizontal="center" vertical="center"/>
    </xf>
    <xf numFmtId="0" fontId="6" fillId="7" borderId="38" xfId="0" applyNumberFormat="1" applyFont="1" applyFill="1" applyBorder="1" applyAlignment="1" applyProtection="1">
      <alignment horizontal="left" vertical="top" wrapText="1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0" fontId="6" fillId="7" borderId="38" xfId="0" applyNumberFormat="1" applyFont="1" applyFill="1" applyBorder="1" applyAlignment="1" applyProtection="1">
      <alignment horizontal="left" vertical="center" wrapText="1"/>
    </xf>
    <xf numFmtId="164" fontId="33" fillId="8" borderId="14" xfId="3" applyNumberFormat="1" applyFont="1" applyFill="1" applyBorder="1" applyAlignment="1" applyProtection="1">
      <alignment horizontal="center" vertical="center"/>
      <protection locked="0"/>
    </xf>
    <xf numFmtId="164" fontId="33" fillId="8" borderId="16" xfId="3" applyNumberFormat="1" applyFont="1" applyFill="1" applyBorder="1" applyAlignment="1" applyProtection="1">
      <alignment horizontal="center" vertical="center"/>
      <protection locked="0"/>
    </xf>
    <xf numFmtId="0" fontId="5" fillId="7" borderId="32" xfId="0" applyNumberFormat="1" applyFont="1" applyFill="1" applyBorder="1" applyAlignment="1" applyProtection="1">
      <alignment horizontal="left" vertical="top" wrapText="1"/>
    </xf>
    <xf numFmtId="0" fontId="5" fillId="7" borderId="38" xfId="0" applyNumberFormat="1" applyFont="1" applyFill="1" applyBorder="1" applyAlignment="1" applyProtection="1">
      <alignment horizontal="left" vertical="top"/>
    </xf>
    <xf numFmtId="0" fontId="5" fillId="7" borderId="34" xfId="0" applyNumberFormat="1" applyFont="1" applyFill="1" applyBorder="1" applyAlignment="1" applyProtection="1">
      <alignment horizontal="center" vertical="center"/>
    </xf>
    <xf numFmtId="0" fontId="5" fillId="7" borderId="42" xfId="0" applyNumberFormat="1" applyFont="1" applyFill="1" applyBorder="1" applyAlignment="1" applyProtection="1">
      <alignment horizontal="center" vertical="center"/>
    </xf>
    <xf numFmtId="164" fontId="33" fillId="7" borderId="55" xfId="3" applyNumberFormat="1" applyFont="1" applyFill="1" applyBorder="1" applyAlignment="1" applyProtection="1">
      <alignment horizontal="center" vertical="center"/>
      <protection locked="0"/>
    </xf>
    <xf numFmtId="164" fontId="33" fillId="7" borderId="53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applyFont="1"/>
    <xf numFmtId="0" fontId="18" fillId="0" borderId="0" xfId="3" applyFont="1"/>
    <xf numFmtId="0" fontId="7" fillId="0" borderId="0" xfId="3" applyFont="1"/>
    <xf numFmtId="0" fontId="34" fillId="0" borderId="0" xfId="0" applyFont="1" applyAlignment="1">
      <alignment horizontal="center"/>
    </xf>
    <xf numFmtId="0" fontId="35" fillId="0" borderId="0" xfId="3" applyFont="1"/>
    <xf numFmtId="0" fontId="36" fillId="0" borderId="0" xfId="3" applyFont="1"/>
    <xf numFmtId="0" fontId="36" fillId="0" borderId="0" xfId="0" applyFont="1" applyAlignment="1">
      <alignment horizontal="center"/>
    </xf>
    <xf numFmtId="0" fontId="36" fillId="0" borderId="0" xfId="0" applyFont="1"/>
    <xf numFmtId="0" fontId="18" fillId="0" borderId="0" xfId="0" applyFont="1"/>
    <xf numFmtId="0" fontId="37" fillId="0" borderId="0" xfId="0" applyFont="1"/>
    <xf numFmtId="0" fontId="7" fillId="0" borderId="0" xfId="0" applyFont="1"/>
    <xf numFmtId="0" fontId="33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9" fillId="0" borderId="0" xfId="3" applyFont="1"/>
    <xf numFmtId="0" fontId="41" fillId="0" borderId="0" xfId="3" applyFont="1"/>
    <xf numFmtId="0" fontId="41" fillId="2" borderId="0" xfId="3" applyFont="1" applyFill="1" applyBorder="1" applyAlignment="1" applyProtection="1">
      <alignment horizontal="left" vertical="center"/>
      <protection locked="0"/>
    </xf>
    <xf numFmtId="0" fontId="34" fillId="0" borderId="0" xfId="3" applyFont="1"/>
    <xf numFmtId="0" fontId="36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6" fillId="7" borderId="34" xfId="0" applyNumberFormat="1" applyFont="1" applyFill="1" applyBorder="1" applyAlignment="1" applyProtection="1">
      <alignment horizontal="center" vertical="center"/>
    </xf>
    <xf numFmtId="0" fontId="6" fillId="7" borderId="29" xfId="0" applyNumberFormat="1" applyFont="1" applyFill="1" applyBorder="1" applyAlignment="1" applyProtection="1">
      <alignment horizontal="center" vertical="center"/>
    </xf>
    <xf numFmtId="0" fontId="6" fillId="7" borderId="5" xfId="0" applyNumberFormat="1" applyFont="1" applyFill="1" applyBorder="1" applyAlignment="1" applyProtection="1">
      <alignment horizontal="center" vertical="center"/>
    </xf>
    <xf numFmtId="0" fontId="6" fillId="7" borderId="65" xfId="0" applyNumberFormat="1" applyFont="1" applyFill="1" applyBorder="1" applyAlignment="1" applyProtection="1">
      <alignment horizontal="center" vertical="center"/>
    </xf>
    <xf numFmtId="0" fontId="6" fillId="7" borderId="66" xfId="0" applyNumberFormat="1" applyFont="1" applyFill="1" applyBorder="1" applyAlignment="1" applyProtection="1">
      <alignment horizontal="center" vertical="center"/>
    </xf>
    <xf numFmtId="0" fontId="6" fillId="7" borderId="31" xfId="0" applyNumberFormat="1" applyFont="1" applyFill="1" applyBorder="1" applyAlignment="1" applyProtection="1">
      <alignment horizontal="center" vertical="center"/>
    </xf>
    <xf numFmtId="0" fontId="6" fillId="7" borderId="54" xfId="0" applyNumberFormat="1" applyFont="1" applyFill="1" applyBorder="1" applyAlignment="1" applyProtection="1">
      <alignment horizontal="center" vertical="center"/>
    </xf>
    <xf numFmtId="0" fontId="30" fillId="7" borderId="38" xfId="0" applyFont="1" applyFill="1" applyBorder="1" applyAlignment="1">
      <alignment horizontal="left" vertical="center" wrapText="1"/>
    </xf>
    <xf numFmtId="0" fontId="30" fillId="7" borderId="34" xfId="0" applyFont="1" applyFill="1" applyBorder="1" applyAlignment="1">
      <alignment horizontal="left" vertical="center" wrapText="1"/>
    </xf>
    <xf numFmtId="0" fontId="26" fillId="7" borderId="40" xfId="0" applyNumberFormat="1" applyFont="1" applyFill="1" applyBorder="1" applyAlignment="1" applyProtection="1">
      <alignment horizontal="center" vertical="center" wrapText="1"/>
    </xf>
    <xf numFmtId="0" fontId="26" fillId="7" borderId="13" xfId="3" applyNumberFormat="1" applyFont="1" applyFill="1" applyBorder="1" applyAlignment="1" applyProtection="1">
      <alignment horizontal="center" vertical="center"/>
      <protection locked="0"/>
    </xf>
    <xf numFmtId="0" fontId="15" fillId="7" borderId="13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 wrapText="1"/>
    </xf>
    <xf numFmtId="0" fontId="26" fillId="7" borderId="1" xfId="3" applyNumberFormat="1" applyFont="1" applyFill="1" applyBorder="1" applyAlignment="1" applyProtection="1">
      <alignment horizontal="center" vertical="center"/>
      <protection locked="0"/>
    </xf>
    <xf numFmtId="0" fontId="26" fillId="7" borderId="14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26" fillId="7" borderId="39" xfId="0" applyNumberFormat="1" applyFont="1" applyFill="1" applyBorder="1" applyAlignment="1" applyProtection="1">
      <alignment horizontal="center" vertical="center" wrapText="1"/>
    </xf>
    <xf numFmtId="0" fontId="26" fillId="7" borderId="5" xfId="3" applyNumberFormat="1" applyFont="1" applyFill="1" applyBorder="1" applyAlignment="1" applyProtection="1">
      <alignment horizontal="center" vertical="center"/>
      <protection locked="0"/>
    </xf>
    <xf numFmtId="0" fontId="15" fillId="7" borderId="5" xfId="0" applyNumberFormat="1" applyFont="1" applyFill="1" applyBorder="1" applyAlignment="1" applyProtection="1">
      <alignment horizontal="center" vertical="center"/>
    </xf>
    <xf numFmtId="0" fontId="30" fillId="7" borderId="31" xfId="0" applyFont="1" applyFill="1" applyBorder="1"/>
    <xf numFmtId="0" fontId="30" fillId="7" borderId="0" xfId="0" applyFont="1" applyFill="1" applyBorder="1"/>
    <xf numFmtId="0" fontId="26" fillId="7" borderId="17" xfId="0" applyNumberFormat="1" applyFont="1" applyFill="1" applyBorder="1" applyAlignment="1" applyProtection="1">
      <alignment horizontal="center" textRotation="90" wrapText="1"/>
    </xf>
    <xf numFmtId="0" fontId="26" fillId="7" borderId="1" xfId="0" applyNumberFormat="1" applyFont="1" applyFill="1" applyBorder="1" applyAlignment="1" applyProtection="1">
      <alignment horizontal="center" textRotation="90" wrapText="1"/>
    </xf>
    <xf numFmtId="0" fontId="26" fillId="7" borderId="15" xfId="0" applyNumberFormat="1" applyFont="1" applyFill="1" applyBorder="1" applyAlignment="1" applyProtection="1">
      <alignment horizontal="center" textRotation="90" wrapText="1"/>
    </xf>
    <xf numFmtId="0" fontId="26" fillId="7" borderId="19" xfId="0" applyNumberFormat="1" applyFont="1" applyFill="1" applyBorder="1" applyAlignment="1" applyProtection="1">
      <alignment horizontal="center" textRotation="90" wrapText="1"/>
    </xf>
    <xf numFmtId="0" fontId="15" fillId="7" borderId="14" xfId="0" applyNumberFormat="1" applyFont="1" applyFill="1" applyBorder="1" applyAlignment="1" applyProtection="1">
      <alignment horizontal="center" vertical="center" wrapText="1"/>
    </xf>
    <xf numFmtId="0" fontId="15" fillId="7" borderId="17" xfId="0" applyNumberFormat="1" applyFont="1" applyFill="1" applyBorder="1" applyAlignment="1" applyProtection="1">
      <alignment horizontal="center" vertical="center" wrapText="1"/>
    </xf>
    <xf numFmtId="0" fontId="15" fillId="7" borderId="16" xfId="0" applyNumberFormat="1" applyFont="1" applyFill="1" applyBorder="1" applyAlignment="1" applyProtection="1">
      <alignment horizontal="center" vertical="center" wrapText="1"/>
    </xf>
    <xf numFmtId="0" fontId="15" fillId="7" borderId="30" xfId="0" applyNumberFormat="1" applyFont="1" applyFill="1" applyBorder="1" applyAlignment="1" applyProtection="1">
      <alignment horizontal="center" vertical="center"/>
    </xf>
    <xf numFmtId="0" fontId="15" fillId="7" borderId="5" xfId="0" applyNumberFormat="1" applyFont="1" applyFill="1" applyBorder="1" applyAlignment="1" applyProtection="1">
      <alignment horizontal="left" vertical="center"/>
    </xf>
    <xf numFmtId="0" fontId="26" fillId="7" borderId="29" xfId="0" applyNumberFormat="1" applyFont="1" applyFill="1" applyBorder="1" applyAlignment="1" applyProtection="1">
      <alignment horizontal="center" vertical="center"/>
    </xf>
    <xf numFmtId="0" fontId="15" fillId="7" borderId="31" xfId="0" applyNumberFormat="1" applyFont="1" applyFill="1" applyBorder="1" applyAlignment="1" applyProtection="1">
      <alignment horizontal="center" vertical="center"/>
    </xf>
    <xf numFmtId="0" fontId="15" fillId="7" borderId="48" xfId="0" applyNumberFormat="1" applyFont="1" applyFill="1" applyBorder="1" applyAlignment="1" applyProtection="1">
      <alignment horizontal="center" vertical="center"/>
    </xf>
    <xf numFmtId="0" fontId="15" fillId="7" borderId="49" xfId="0" applyNumberFormat="1" applyFont="1" applyFill="1" applyBorder="1" applyAlignment="1" applyProtection="1">
      <alignment horizontal="center" vertical="center"/>
    </xf>
    <xf numFmtId="0" fontId="15" fillId="7" borderId="50" xfId="0" applyNumberFormat="1" applyFont="1" applyFill="1" applyBorder="1" applyAlignment="1" applyProtection="1">
      <alignment horizontal="center" vertical="center"/>
    </xf>
    <xf numFmtId="0" fontId="15" fillId="7" borderId="53" xfId="0" applyNumberFormat="1" applyFont="1" applyFill="1" applyBorder="1" applyAlignment="1" applyProtection="1">
      <alignment horizontal="center" vertical="center"/>
    </xf>
    <xf numFmtId="0" fontId="26" fillId="7" borderId="27" xfId="0" applyNumberFormat="1" applyFont="1" applyFill="1" applyBorder="1" applyAlignment="1" applyProtection="1">
      <alignment horizontal="center" vertical="top"/>
    </xf>
    <xf numFmtId="0" fontId="26" fillId="7" borderId="2" xfId="0" applyNumberFormat="1" applyFont="1" applyFill="1" applyBorder="1" applyAlignment="1" applyProtection="1">
      <alignment horizontal="left" vertical="top" wrapText="1"/>
    </xf>
    <xf numFmtId="0" fontId="26" fillId="7" borderId="28" xfId="0" applyNumberFormat="1" applyFont="1" applyFill="1" applyBorder="1" applyAlignment="1" applyProtection="1">
      <alignment horizontal="center" vertical="center"/>
    </xf>
    <xf numFmtId="0" fontId="26" fillId="7" borderId="2" xfId="0" applyNumberFormat="1" applyFont="1" applyFill="1" applyBorder="1" applyAlignment="1" applyProtection="1">
      <alignment horizontal="center" vertical="center"/>
    </xf>
    <xf numFmtId="0" fontId="26" fillId="7" borderId="37" xfId="0" applyNumberFormat="1" applyFont="1" applyFill="1" applyBorder="1" applyAlignment="1" applyProtection="1">
      <alignment horizontal="center" vertical="center"/>
    </xf>
    <xf numFmtId="164" fontId="26" fillId="7" borderId="32" xfId="0" applyNumberFormat="1" applyFont="1" applyFill="1" applyBorder="1" applyAlignment="1" applyProtection="1">
      <alignment horizontal="center" vertical="center"/>
    </xf>
    <xf numFmtId="0" fontId="26" fillId="7" borderId="33" xfId="0" applyNumberFormat="1" applyFont="1" applyFill="1" applyBorder="1" applyAlignment="1" applyProtection="1">
      <alignment horizontal="center" vertical="center"/>
    </xf>
    <xf numFmtId="3" fontId="26" fillId="7" borderId="32" xfId="0" applyNumberFormat="1" applyFont="1" applyFill="1" applyBorder="1" applyAlignment="1" applyProtection="1">
      <alignment horizontal="center" vertical="center"/>
    </xf>
    <xf numFmtId="3" fontId="26" fillId="7" borderId="28" xfId="0" applyNumberFormat="1" applyFont="1" applyFill="1" applyBorder="1" applyAlignment="1" applyProtection="1">
      <alignment horizontal="center" vertical="center"/>
    </xf>
    <xf numFmtId="0" fontId="26" fillId="7" borderId="42" xfId="0" applyNumberFormat="1" applyFont="1" applyFill="1" applyBorder="1" applyAlignment="1" applyProtection="1">
      <alignment horizontal="center" vertical="center"/>
    </xf>
    <xf numFmtId="164" fontId="26" fillId="7" borderId="2" xfId="0" applyNumberFormat="1" applyFont="1" applyFill="1" applyBorder="1" applyAlignment="1" applyProtection="1">
      <alignment horizontal="center" vertical="center"/>
    </xf>
    <xf numFmtId="0" fontId="26" fillId="7" borderId="43" xfId="0" applyNumberFormat="1" applyFont="1" applyFill="1" applyBorder="1" applyAlignment="1" applyProtection="1">
      <alignment horizontal="center" vertical="center"/>
    </xf>
    <xf numFmtId="0" fontId="30" fillId="7" borderId="56" xfId="0" applyFont="1" applyFill="1" applyBorder="1"/>
    <xf numFmtId="164" fontId="30" fillId="7" borderId="0" xfId="0" applyNumberFormat="1" applyFont="1" applyFill="1" applyBorder="1"/>
    <xf numFmtId="3" fontId="30" fillId="7" borderId="0" xfId="0" applyNumberFormat="1" applyFont="1" applyFill="1" applyBorder="1"/>
    <xf numFmtId="0" fontId="26" fillId="7" borderId="9" xfId="0" applyNumberFormat="1" applyFont="1" applyFill="1" applyBorder="1" applyAlignment="1" applyProtection="1">
      <alignment horizontal="center" vertical="top"/>
    </xf>
    <xf numFmtId="0" fontId="26" fillId="7" borderId="6" xfId="0" applyNumberFormat="1" applyFont="1" applyFill="1" applyBorder="1" applyAlignment="1" applyProtection="1">
      <alignment horizontal="left" vertical="top" wrapText="1"/>
    </xf>
    <xf numFmtId="0" fontId="26" fillId="7" borderId="7" xfId="0" applyNumberFormat="1" applyFont="1" applyFill="1" applyBorder="1" applyAlignment="1" applyProtection="1">
      <alignment horizontal="center" vertical="center"/>
    </xf>
    <xf numFmtId="0" fontId="26" fillId="7" borderId="6" xfId="0" applyNumberFormat="1" applyFont="1" applyFill="1" applyBorder="1" applyAlignment="1" applyProtection="1">
      <alignment horizontal="center" vertical="center"/>
    </xf>
    <xf numFmtId="0" fontId="26" fillId="7" borderId="9" xfId="0" applyNumberFormat="1" applyFont="1" applyFill="1" applyBorder="1" applyAlignment="1" applyProtection="1">
      <alignment horizontal="center" vertical="center"/>
    </xf>
    <xf numFmtId="164" fontId="26" fillId="7" borderId="59" xfId="0" applyNumberFormat="1" applyFont="1" applyFill="1" applyBorder="1" applyAlignment="1" applyProtection="1">
      <alignment horizontal="center" vertical="center"/>
    </xf>
    <xf numFmtId="164" fontId="26" fillId="7" borderId="7" xfId="0" applyNumberFormat="1" applyFont="1" applyFill="1" applyBorder="1" applyAlignment="1" applyProtection="1">
      <alignment horizontal="center" vertical="center"/>
    </xf>
    <xf numFmtId="0" fontId="26" fillId="7" borderId="58" xfId="0" applyNumberFormat="1" applyFont="1" applyFill="1" applyBorder="1" applyAlignment="1" applyProtection="1">
      <alignment horizontal="center" vertical="center"/>
    </xf>
    <xf numFmtId="0" fontId="26" fillId="7" borderId="8" xfId="0" applyNumberFormat="1" applyFont="1" applyFill="1" applyBorder="1" applyAlignment="1" applyProtection="1">
      <alignment horizontal="center" vertical="center"/>
    </xf>
    <xf numFmtId="0" fontId="30" fillId="7" borderId="18" xfId="0" applyFont="1" applyFill="1" applyBorder="1"/>
    <xf numFmtId="0" fontId="30" fillId="7" borderId="19" xfId="0" applyFont="1" applyFill="1" applyBorder="1"/>
    <xf numFmtId="164" fontId="30" fillId="7" borderId="19" xfId="0" applyNumberFormat="1" applyFont="1" applyFill="1" applyBorder="1"/>
    <xf numFmtId="0" fontId="26" fillId="7" borderId="32" xfId="0" applyNumberFormat="1" applyFont="1" applyFill="1" applyBorder="1" applyAlignment="1" applyProtection="1">
      <alignment horizontal="center" vertical="center"/>
    </xf>
    <xf numFmtId="0" fontId="26" fillId="7" borderId="36" xfId="0" applyNumberFormat="1" applyFont="1" applyFill="1" applyBorder="1" applyAlignment="1" applyProtection="1">
      <alignment horizontal="center" vertical="center"/>
    </xf>
    <xf numFmtId="0" fontId="26" fillId="7" borderId="27" xfId="0" applyNumberFormat="1" applyFont="1" applyFill="1" applyBorder="1" applyAlignment="1" applyProtection="1">
      <alignment horizontal="center" vertical="center"/>
    </xf>
    <xf numFmtId="0" fontId="15" fillId="7" borderId="11" xfId="0" applyNumberFormat="1" applyFont="1" applyFill="1" applyBorder="1" applyAlignment="1" applyProtection="1">
      <alignment horizontal="center" vertical="center"/>
    </xf>
    <xf numFmtId="0" fontId="15" fillId="7" borderId="47" xfId="0" applyNumberFormat="1" applyFont="1" applyFill="1" applyBorder="1" applyAlignment="1" applyProtection="1">
      <alignment horizontal="center" vertical="center"/>
    </xf>
    <xf numFmtId="0" fontId="15" fillId="7" borderId="4" xfId="0" applyNumberFormat="1" applyFont="1" applyFill="1" applyBorder="1" applyAlignment="1" applyProtection="1">
      <alignment horizontal="center" vertical="center"/>
    </xf>
    <xf numFmtId="0" fontId="15" fillId="7" borderId="3" xfId="0" applyNumberFormat="1" applyFont="1" applyFill="1" applyBorder="1" applyAlignment="1" applyProtection="1">
      <alignment horizontal="center" vertical="center"/>
    </xf>
    <xf numFmtId="0" fontId="15" fillId="7" borderId="47" xfId="0" applyNumberFormat="1" applyFont="1" applyFill="1" applyBorder="1" applyAlignment="1" applyProtection="1">
      <alignment horizontal="center" vertical="top"/>
    </xf>
    <xf numFmtId="0" fontId="15" fillId="7" borderId="40" xfId="0" applyNumberFormat="1" applyFont="1" applyFill="1" applyBorder="1" applyAlignment="1" applyProtection="1">
      <alignment horizontal="center" vertical="center"/>
    </xf>
    <xf numFmtId="0" fontId="15" fillId="7" borderId="41" xfId="0" applyNumberFormat="1" applyFont="1" applyFill="1" applyBorder="1" applyAlignment="1" applyProtection="1">
      <alignment horizontal="center" vertical="center"/>
    </xf>
    <xf numFmtId="0" fontId="15" fillId="7" borderId="41" xfId="0" applyNumberFormat="1" applyFont="1" applyFill="1" applyBorder="1" applyAlignment="1" applyProtection="1">
      <alignment horizontal="center" vertical="top"/>
    </xf>
    <xf numFmtId="0" fontId="15" fillId="7" borderId="14" xfId="0" applyNumberFormat="1" applyFont="1" applyFill="1" applyBorder="1" applyAlignment="1" applyProtection="1">
      <alignment horizontal="center" vertical="center"/>
    </xf>
    <xf numFmtId="0" fontId="15" fillId="7" borderId="16" xfId="0" applyNumberFormat="1" applyFont="1" applyFill="1" applyBorder="1" applyAlignment="1" applyProtection="1">
      <alignment horizontal="center" vertical="center"/>
    </xf>
    <xf numFmtId="0" fontId="15" fillId="7" borderId="17" xfId="0" applyNumberFormat="1" applyFont="1" applyFill="1" applyBorder="1" applyAlignment="1" applyProtection="1">
      <alignment horizontal="center" vertical="center"/>
    </xf>
    <xf numFmtId="0" fontId="15" fillId="7" borderId="15" xfId="0" applyNumberFormat="1" applyFont="1" applyFill="1" applyBorder="1" applyAlignment="1" applyProtection="1">
      <alignment horizontal="center" vertical="center"/>
    </xf>
    <xf numFmtId="0" fontId="15" fillId="7" borderId="16" xfId="0" applyNumberFormat="1" applyFont="1" applyFill="1" applyBorder="1" applyAlignment="1" applyProtection="1">
      <alignment horizontal="center" vertical="top"/>
    </xf>
    <xf numFmtId="0" fontId="26" fillId="7" borderId="39" xfId="0" applyNumberFormat="1" applyFont="1" applyFill="1" applyBorder="1" applyAlignment="1" applyProtection="1">
      <alignment horizontal="center" vertical="center"/>
    </xf>
    <xf numFmtId="0" fontId="26" fillId="7" borderId="54" xfId="0" applyNumberFormat="1" applyFont="1" applyFill="1" applyBorder="1" applyAlignment="1" applyProtection="1">
      <alignment horizontal="center" vertical="center"/>
    </xf>
    <xf numFmtId="0" fontId="26" fillId="7" borderId="30" xfId="0" applyNumberFormat="1" applyFont="1" applyFill="1" applyBorder="1" applyAlignment="1" applyProtection="1">
      <alignment horizontal="center" vertical="center"/>
    </xf>
    <xf numFmtId="0" fontId="26" fillId="7" borderId="54" xfId="0" applyNumberFormat="1" applyFont="1" applyFill="1" applyBorder="1" applyAlignment="1" applyProtection="1">
      <alignment horizontal="center" vertical="top"/>
    </xf>
    <xf numFmtId="0" fontId="29" fillId="7" borderId="56" xfId="0" applyFont="1" applyFill="1" applyBorder="1"/>
    <xf numFmtId="0" fontId="29" fillId="7" borderId="0" xfId="0" applyFont="1" applyFill="1" applyBorder="1"/>
    <xf numFmtId="0" fontId="32" fillId="7" borderId="56" xfId="0" applyFont="1" applyFill="1" applyBorder="1"/>
    <xf numFmtId="0" fontId="32" fillId="7" borderId="0" xfId="0" applyFont="1" applyFill="1" applyBorder="1"/>
    <xf numFmtId="0" fontId="15" fillId="7" borderId="56" xfId="0" applyFont="1" applyFill="1" applyBorder="1"/>
    <xf numFmtId="0" fontId="15" fillId="7" borderId="0" xfId="0" applyFont="1" applyFill="1" applyBorder="1"/>
    <xf numFmtId="0" fontId="15" fillId="7" borderId="39" xfId="0" applyNumberFormat="1" applyFont="1" applyFill="1" applyBorder="1" applyAlignment="1" applyProtection="1">
      <alignment horizontal="center" vertical="center"/>
    </xf>
    <xf numFmtId="0" fontId="15" fillId="7" borderId="54" xfId="0" applyNumberFormat="1" applyFont="1" applyFill="1" applyBorder="1" applyAlignment="1" applyProtection="1">
      <alignment horizontal="center" vertical="center"/>
    </xf>
    <xf numFmtId="0" fontId="15" fillId="7" borderId="29" xfId="0" applyNumberFormat="1" applyFont="1" applyFill="1" applyBorder="1" applyAlignment="1" applyProtection="1">
      <alignment horizontal="center" vertical="center"/>
    </xf>
    <xf numFmtId="0" fontId="15" fillId="7" borderId="54" xfId="0" applyNumberFormat="1" applyFont="1" applyFill="1" applyBorder="1" applyAlignment="1" applyProtection="1">
      <alignment horizontal="center" vertical="top"/>
    </xf>
    <xf numFmtId="0" fontId="15" fillId="7" borderId="42" xfId="0" applyNumberFormat="1" applyFont="1" applyFill="1" applyBorder="1" applyAlignment="1" applyProtection="1">
      <alignment horizontal="center" vertical="center"/>
    </xf>
    <xf numFmtId="0" fontId="15" fillId="7" borderId="43" xfId="0" applyNumberFormat="1" applyFont="1" applyFill="1" applyBorder="1" applyAlignment="1" applyProtection="1">
      <alignment horizontal="center" vertical="center"/>
    </xf>
    <xf numFmtId="0" fontId="15" fillId="7" borderId="28" xfId="0" applyNumberFormat="1" applyFont="1" applyFill="1" applyBorder="1" applyAlignment="1" applyProtection="1">
      <alignment horizontal="center" vertical="center"/>
    </xf>
    <xf numFmtId="0" fontId="15" fillId="7" borderId="37" xfId="0" applyNumberFormat="1" applyFont="1" applyFill="1" applyBorder="1" applyAlignment="1" applyProtection="1">
      <alignment horizontal="center" vertical="center"/>
    </xf>
    <xf numFmtId="0" fontId="15" fillId="7" borderId="43" xfId="0" applyNumberFormat="1" applyFont="1" applyFill="1" applyBorder="1" applyAlignment="1" applyProtection="1">
      <alignment horizontal="center" vertical="top"/>
    </xf>
    <xf numFmtId="0" fontId="27" fillId="7" borderId="62" xfId="0" applyNumberFormat="1" applyFont="1" applyFill="1" applyBorder="1" applyAlignment="1" applyProtection="1">
      <alignment horizontal="left" vertical="top"/>
    </xf>
    <xf numFmtId="0" fontId="27" fillId="7" borderId="61" xfId="0" applyNumberFormat="1" applyFont="1" applyFill="1" applyBorder="1" applyAlignment="1" applyProtection="1">
      <alignment horizontal="left" vertical="top" wrapText="1"/>
    </xf>
    <xf numFmtId="0" fontId="26" fillId="7" borderId="33" xfId="3" applyNumberFormat="1" applyFont="1" applyFill="1" applyBorder="1" applyAlignment="1" applyProtection="1">
      <alignment horizontal="center" vertical="center"/>
      <protection locked="0"/>
    </xf>
    <xf numFmtId="0" fontId="26" fillId="7" borderId="27" xfId="3" applyNumberFormat="1" applyFont="1" applyFill="1" applyBorder="1" applyAlignment="1" applyProtection="1">
      <alignment horizontal="center" vertical="center"/>
      <protection locked="0"/>
    </xf>
    <xf numFmtId="0" fontId="26" fillId="7" borderId="37" xfId="3" applyNumberFormat="1" applyFont="1" applyFill="1" applyBorder="1" applyAlignment="1" applyProtection="1">
      <alignment horizontal="center" vertical="center"/>
      <protection locked="0"/>
    </xf>
    <xf numFmtId="0" fontId="26" fillId="7" borderId="43" xfId="3" applyNumberFormat="1" applyFont="1" applyFill="1" applyBorder="1" applyAlignment="1" applyProtection="1">
      <alignment horizontal="center" vertical="center"/>
      <protection locked="0"/>
    </xf>
    <xf numFmtId="0" fontId="26" fillId="7" borderId="21" xfId="3" applyNumberFormat="1" applyFont="1" applyFill="1" applyBorder="1" applyAlignment="1" applyProtection="1">
      <alignment horizontal="center" vertical="center"/>
      <protection locked="0"/>
    </xf>
    <xf numFmtId="0" fontId="26" fillId="7" borderId="61" xfId="3" applyNumberFormat="1" applyFont="1" applyFill="1" applyBorder="1" applyAlignment="1" applyProtection="1">
      <alignment horizontal="center" vertical="center"/>
      <protection locked="0"/>
    </xf>
    <xf numFmtId="0" fontId="26" fillId="7" borderId="62" xfId="3" applyNumberFormat="1" applyFont="1" applyFill="1" applyBorder="1" applyAlignment="1" applyProtection="1">
      <alignment horizontal="center" vertical="center"/>
      <protection locked="0"/>
    </xf>
    <xf numFmtId="0" fontId="26" fillId="7" borderId="63" xfId="3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 applyBorder="1"/>
    <xf numFmtId="0" fontId="15" fillId="7" borderId="3" xfId="0" applyFont="1" applyFill="1" applyBorder="1" applyAlignment="1">
      <alignment wrapText="1"/>
    </xf>
    <xf numFmtId="0" fontId="15" fillId="7" borderId="32" xfId="0" applyFont="1" applyFill="1" applyBorder="1" applyAlignment="1">
      <alignment horizontal="left" vertical="center" wrapText="1"/>
    </xf>
    <xf numFmtId="0" fontId="26" fillId="7" borderId="11" xfId="0" applyNumberFormat="1" applyFont="1" applyFill="1" applyBorder="1" applyAlignment="1" applyProtection="1">
      <alignment horizontal="center" vertical="center"/>
    </xf>
    <xf numFmtId="0" fontId="26" fillId="7" borderId="10" xfId="0" applyNumberFormat="1" applyFont="1" applyFill="1" applyBorder="1" applyAlignment="1" applyProtection="1">
      <alignment horizontal="center" vertical="center"/>
    </xf>
    <xf numFmtId="0" fontId="26" fillId="7" borderId="47" xfId="0" applyNumberFormat="1" applyFont="1" applyFill="1" applyBorder="1" applyAlignment="1" applyProtection="1">
      <alignment horizontal="center" vertical="center"/>
    </xf>
    <xf numFmtId="0" fontId="15" fillId="7" borderId="20" xfId="0" applyFont="1" applyFill="1" applyBorder="1" applyAlignment="1">
      <alignment horizontal="center" vertical="center" wrapText="1"/>
    </xf>
    <xf numFmtId="0" fontId="26" fillId="7" borderId="3" xfId="3" applyNumberFormat="1" applyFont="1" applyFill="1" applyBorder="1" applyAlignment="1" applyProtection="1">
      <alignment horizontal="center" vertical="center"/>
      <protection locked="0"/>
    </xf>
    <xf numFmtId="0" fontId="15" fillId="7" borderId="13" xfId="0" applyFont="1" applyFill="1" applyBorder="1" applyAlignment="1">
      <alignment horizontal="center" vertical="center" wrapText="1"/>
    </xf>
    <xf numFmtId="0" fontId="15" fillId="7" borderId="20" xfId="3" applyNumberFormat="1" applyFont="1" applyFill="1" applyBorder="1" applyAlignment="1" applyProtection="1">
      <alignment horizontal="center" vertical="center"/>
      <protection locked="0"/>
    </xf>
    <xf numFmtId="0" fontId="15" fillId="7" borderId="3" xfId="3" applyNumberFormat="1" applyFont="1" applyFill="1" applyBorder="1" applyAlignment="1" applyProtection="1">
      <alignment horizontal="center" vertical="center"/>
      <protection locked="0"/>
    </xf>
    <xf numFmtId="0" fontId="26" fillId="7" borderId="3" xfId="0" applyNumberFormat="1" applyFont="1" applyFill="1" applyBorder="1" applyAlignment="1" applyProtection="1">
      <alignment horizontal="center" vertical="center"/>
    </xf>
    <xf numFmtId="0" fontId="26" fillId="7" borderId="60" xfId="0" applyNumberFormat="1" applyFont="1" applyFill="1" applyBorder="1" applyAlignment="1" applyProtection="1">
      <alignment horizontal="center" vertical="center"/>
    </xf>
    <xf numFmtId="0" fontId="26" fillId="7" borderId="41" xfId="0" applyNumberFormat="1" applyFont="1" applyFill="1" applyBorder="1" applyAlignment="1" applyProtection="1">
      <alignment horizontal="center" vertical="center"/>
    </xf>
    <xf numFmtId="0" fontId="26" fillId="7" borderId="46" xfId="0" applyNumberFormat="1" applyFont="1" applyFill="1" applyBorder="1" applyAlignment="1" applyProtection="1">
      <alignment horizontal="center" vertical="center"/>
    </xf>
    <xf numFmtId="0" fontId="26" fillId="7" borderId="40" xfId="3" applyNumberFormat="1" applyFont="1" applyFill="1" applyBorder="1" applyAlignment="1" applyProtection="1">
      <alignment horizontal="center" vertical="center"/>
      <protection locked="0"/>
    </xf>
    <xf numFmtId="0" fontId="15" fillId="7" borderId="41" xfId="3" applyNumberFormat="1" applyFont="1" applyFill="1" applyBorder="1" applyAlignment="1" applyProtection="1">
      <alignment horizontal="center" vertical="center"/>
      <protection locked="0"/>
    </xf>
    <xf numFmtId="0" fontId="26" fillId="7" borderId="4" xfId="3" applyNumberFormat="1" applyFont="1" applyFill="1" applyBorder="1" applyAlignment="1" applyProtection="1">
      <alignment horizontal="center" vertical="center"/>
      <protection locked="0"/>
    </xf>
    <xf numFmtId="0" fontId="15" fillId="7" borderId="40" xfId="3" applyNumberFormat="1" applyFont="1" applyFill="1" applyBorder="1" applyAlignment="1" applyProtection="1">
      <alignment horizontal="center" vertical="center"/>
      <protection locked="0"/>
    </xf>
    <xf numFmtId="0" fontId="26" fillId="7" borderId="41" xfId="3" applyNumberFormat="1" applyFont="1" applyFill="1" applyBorder="1" applyAlignment="1" applyProtection="1">
      <alignment horizontal="center" vertical="center"/>
      <protection locked="0"/>
    </xf>
    <xf numFmtId="0" fontId="15" fillId="7" borderId="15" xfId="0" applyFont="1" applyFill="1" applyBorder="1" applyAlignment="1">
      <alignment wrapText="1"/>
    </xf>
    <xf numFmtId="0" fontId="15" fillId="7" borderId="59" xfId="0" applyFont="1" applyFill="1" applyBorder="1" applyAlignment="1">
      <alignment horizontal="left" vertical="center" wrapText="1"/>
    </xf>
    <xf numFmtId="0" fontId="26" fillId="7" borderId="14" xfId="0" applyNumberFormat="1" applyFont="1" applyFill="1" applyBorder="1" applyAlignment="1" applyProtection="1">
      <alignment horizontal="center" vertical="center"/>
    </xf>
    <xf numFmtId="0" fontId="26" fillId="7" borderId="1" xfId="0" applyNumberFormat="1" applyFont="1" applyFill="1" applyBorder="1" applyAlignment="1" applyProtection="1">
      <alignment horizontal="center" vertical="center"/>
    </xf>
    <xf numFmtId="0" fontId="26" fillId="7" borderId="16" xfId="0" applyNumberFormat="1" applyFont="1" applyFill="1" applyBorder="1" applyAlignment="1" applyProtection="1">
      <alignment horizontal="center" vertical="center"/>
    </xf>
    <xf numFmtId="0" fontId="15" fillId="7" borderId="19" xfId="0" applyFont="1" applyFill="1" applyBorder="1" applyAlignment="1">
      <alignment horizontal="center" vertical="center" wrapText="1"/>
    </xf>
    <xf numFmtId="0" fontId="26" fillId="7" borderId="15" xfId="3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>
      <alignment horizontal="center" vertical="center" wrapText="1"/>
    </xf>
    <xf numFmtId="0" fontId="15" fillId="7" borderId="19" xfId="3" applyNumberFormat="1" applyFont="1" applyFill="1" applyBorder="1" applyAlignment="1" applyProtection="1">
      <alignment horizontal="center" vertical="center"/>
      <protection locked="0"/>
    </xf>
    <xf numFmtId="0" fontId="15" fillId="7" borderId="15" xfId="3" applyNumberFormat="1" applyFont="1" applyFill="1" applyBorder="1" applyAlignment="1" applyProtection="1">
      <alignment horizontal="center" vertical="center"/>
      <protection locked="0"/>
    </xf>
    <xf numFmtId="0" fontId="26" fillId="7" borderId="15" xfId="0" applyNumberFormat="1" applyFont="1" applyFill="1" applyBorder="1" applyAlignment="1" applyProtection="1">
      <alignment horizontal="center" vertical="center"/>
    </xf>
    <xf numFmtId="0" fontId="26" fillId="7" borderId="18" xfId="0" applyNumberFormat="1" applyFont="1" applyFill="1" applyBorder="1" applyAlignment="1" applyProtection="1">
      <alignment horizontal="center" vertical="center"/>
    </xf>
    <xf numFmtId="0" fontId="26" fillId="7" borderId="19" xfId="0" applyNumberFormat="1" applyFont="1" applyFill="1" applyBorder="1" applyAlignment="1" applyProtection="1">
      <alignment horizontal="center" vertical="center"/>
    </xf>
    <xf numFmtId="0" fontId="28" fillId="7" borderId="15" xfId="0" applyFont="1" applyFill="1" applyBorder="1" applyAlignment="1">
      <alignment wrapText="1"/>
    </xf>
    <xf numFmtId="0" fontId="15" fillId="7" borderId="31" xfId="0" applyFont="1" applyFill="1" applyBorder="1" applyAlignment="1">
      <alignment horizontal="center" vertical="center" wrapText="1"/>
    </xf>
    <xf numFmtId="0" fontId="28" fillId="7" borderId="30" xfId="3" applyNumberFormat="1" applyFont="1" applyFill="1" applyBorder="1" applyAlignment="1" applyProtection="1">
      <alignment horizontal="center" vertical="center"/>
      <protection locked="0"/>
    </xf>
    <xf numFmtId="0" fontId="15" fillId="7" borderId="5" xfId="0" applyFont="1" applyFill="1" applyBorder="1" applyAlignment="1">
      <alignment horizontal="center" vertical="center" wrapText="1"/>
    </xf>
    <xf numFmtId="0" fontId="15" fillId="7" borderId="31" xfId="3" applyNumberFormat="1" applyFont="1" applyFill="1" applyBorder="1" applyAlignment="1" applyProtection="1">
      <alignment horizontal="center" vertical="center"/>
      <protection locked="0"/>
    </xf>
    <xf numFmtId="0" fontId="15" fillId="7" borderId="30" xfId="3" applyNumberFormat="1" applyFont="1" applyFill="1" applyBorder="1" applyAlignment="1" applyProtection="1">
      <alignment horizontal="center" vertical="center"/>
      <protection locked="0"/>
    </xf>
    <xf numFmtId="0" fontId="27" fillId="7" borderId="30" xfId="0" applyNumberFormat="1" applyFont="1" applyFill="1" applyBorder="1" applyAlignment="1" applyProtection="1">
      <alignment horizontal="center" vertical="center"/>
    </xf>
    <xf numFmtId="0" fontId="27" fillId="7" borderId="57" xfId="0" applyNumberFormat="1" applyFont="1" applyFill="1" applyBorder="1" applyAlignment="1" applyProtection="1">
      <alignment horizontal="center" vertical="center"/>
    </xf>
    <xf numFmtId="0" fontId="27" fillId="7" borderId="54" xfId="0" applyNumberFormat="1" applyFont="1" applyFill="1" applyBorder="1" applyAlignment="1" applyProtection="1">
      <alignment horizontal="center" vertical="center"/>
    </xf>
    <xf numFmtId="0" fontId="27" fillId="7" borderId="31" xfId="0" applyNumberFormat="1" applyFont="1" applyFill="1" applyBorder="1" applyAlignment="1" applyProtection="1">
      <alignment horizontal="center" vertical="center"/>
    </xf>
    <xf numFmtId="0" fontId="27" fillId="7" borderId="27" xfId="0" applyNumberFormat="1" applyFont="1" applyFill="1" applyBorder="1" applyAlignment="1" applyProtection="1">
      <alignment vertical="center" wrapText="1"/>
    </xf>
    <xf numFmtId="0" fontId="27" fillId="7" borderId="37" xfId="0" applyNumberFormat="1" applyFont="1" applyFill="1" applyBorder="1" applyAlignment="1" applyProtection="1">
      <alignment horizontal="left" vertical="center" wrapText="1"/>
    </xf>
    <xf numFmtId="0" fontId="26" fillId="7" borderId="32" xfId="3" applyNumberFormat="1" applyFont="1" applyFill="1" applyBorder="1" applyAlignment="1" applyProtection="1">
      <alignment horizontal="center" vertical="center"/>
      <protection locked="0"/>
    </xf>
    <xf numFmtId="0" fontId="26" fillId="7" borderId="42" xfId="3" applyNumberFormat="1" applyFont="1" applyFill="1" applyBorder="1" applyAlignment="1" applyProtection="1">
      <alignment horizontal="center" vertical="center"/>
      <protection locked="0"/>
    </xf>
    <xf numFmtId="0" fontId="26" fillId="7" borderId="2" xfId="3" applyNumberFormat="1" applyFont="1" applyFill="1" applyBorder="1" applyAlignment="1" applyProtection="1">
      <alignment horizontal="center" vertical="center"/>
      <protection locked="0"/>
    </xf>
    <xf numFmtId="0" fontId="26" fillId="7" borderId="28" xfId="3" applyNumberFormat="1" applyFont="1" applyFill="1" applyBorder="1" applyAlignment="1" applyProtection="1">
      <alignment horizontal="center" vertical="center"/>
      <protection locked="0"/>
    </xf>
    <xf numFmtId="0" fontId="15" fillId="7" borderId="3" xfId="0" applyNumberFormat="1" applyFont="1" applyFill="1" applyBorder="1" applyAlignment="1" applyProtection="1">
      <alignment vertical="center" wrapText="1"/>
    </xf>
    <xf numFmtId="0" fontId="30" fillId="7" borderId="32" xfId="0" applyFont="1" applyFill="1" applyBorder="1" applyAlignment="1">
      <alignment horizontal="left" vertical="center" wrapText="1"/>
    </xf>
    <xf numFmtId="0" fontId="29" fillId="7" borderId="40" xfId="0" applyNumberFormat="1" applyFont="1" applyFill="1" applyBorder="1" applyAlignment="1" applyProtection="1">
      <alignment horizontal="center" vertical="center"/>
    </xf>
    <xf numFmtId="0" fontId="15" fillId="7" borderId="13" xfId="3" applyNumberFormat="1" applyFont="1" applyFill="1" applyBorder="1" applyAlignment="1" applyProtection="1">
      <alignment horizontal="center" vertical="center"/>
      <protection locked="0"/>
    </xf>
    <xf numFmtId="0" fontId="15" fillId="7" borderId="13" xfId="0" applyNumberFormat="1" applyFont="1" applyFill="1" applyBorder="1" applyAlignment="1" applyProtection="1">
      <alignment horizontal="center" vertical="center"/>
    </xf>
    <xf numFmtId="0" fontId="29" fillId="7" borderId="3" xfId="3" applyNumberFormat="1" applyFont="1" applyFill="1" applyBorder="1" applyAlignment="1" applyProtection="1">
      <alignment horizontal="center" vertical="center"/>
      <protection locked="0"/>
    </xf>
    <xf numFmtId="0" fontId="15" fillId="7" borderId="60" xfId="0" applyNumberFormat="1" applyFont="1" applyFill="1" applyBorder="1" applyAlignment="1" applyProtection="1">
      <alignment horizontal="center" vertical="center"/>
    </xf>
    <xf numFmtId="0" fontId="15" fillId="7" borderId="20" xfId="0" applyNumberFormat="1" applyFont="1" applyFill="1" applyBorder="1" applyAlignment="1" applyProtection="1">
      <alignment horizontal="center" vertical="center"/>
    </xf>
    <xf numFmtId="0" fontId="30" fillId="7" borderId="64" xfId="0" applyFont="1" applyFill="1" applyBorder="1" applyAlignment="1">
      <alignment horizontal="left" vertical="center" wrapText="1"/>
    </xf>
    <xf numFmtId="0" fontId="30" fillId="7" borderId="20" xfId="0" applyFont="1" applyFill="1" applyBorder="1"/>
    <xf numFmtId="0" fontId="15" fillId="7" borderId="9" xfId="0" applyNumberFormat="1" applyFont="1" applyFill="1" applyBorder="1" applyAlignment="1" applyProtection="1">
      <alignment vertical="center" wrapText="1"/>
    </xf>
    <xf numFmtId="0" fontId="30" fillId="7" borderId="59" xfId="0" applyFont="1" applyFill="1" applyBorder="1" applyAlignment="1">
      <alignment horizontal="left" vertical="center" wrapText="1"/>
    </xf>
    <xf numFmtId="0" fontId="15" fillId="7" borderId="58" xfId="0" applyNumberFormat="1" applyFont="1" applyFill="1" applyBorder="1" applyAlignment="1" applyProtection="1">
      <alignment horizontal="center" vertical="center"/>
    </xf>
    <xf numFmtId="0" fontId="15" fillId="7" borderId="6" xfId="3" applyNumberFormat="1" applyFont="1" applyFill="1" applyBorder="1" applyAlignment="1" applyProtection="1">
      <alignment horizontal="center" vertical="center"/>
      <protection locked="0"/>
    </xf>
    <xf numFmtId="0" fontId="15" fillId="7" borderId="6" xfId="0" applyNumberFormat="1" applyFont="1" applyFill="1" applyBorder="1" applyAlignment="1" applyProtection="1">
      <alignment horizontal="center" vertical="center"/>
    </xf>
    <xf numFmtId="0" fontId="15" fillId="7" borderId="8" xfId="0" applyNumberFormat="1" applyFont="1" applyFill="1" applyBorder="1" applyAlignment="1" applyProtection="1">
      <alignment horizontal="center" vertical="center"/>
    </xf>
    <xf numFmtId="0" fontId="29" fillId="7" borderId="9" xfId="3" applyNumberFormat="1" applyFont="1" applyFill="1" applyBorder="1" applyAlignment="1" applyProtection="1">
      <alignment horizontal="center" vertical="center"/>
      <protection locked="0"/>
    </xf>
    <xf numFmtId="0" fontId="15" fillId="7" borderId="9" xfId="0" applyNumberFormat="1" applyFont="1" applyFill="1" applyBorder="1" applyAlignment="1" applyProtection="1">
      <alignment horizontal="center" vertical="center"/>
    </xf>
    <xf numFmtId="0" fontId="15" fillId="7" borderId="56" xfId="0" applyNumberFormat="1" applyFont="1" applyFill="1" applyBorder="1" applyAlignment="1" applyProtection="1">
      <alignment horizontal="center" vertical="center"/>
    </xf>
    <xf numFmtId="0" fontId="15" fillId="7" borderId="0" xfId="0" applyNumberFormat="1" applyFont="1" applyFill="1" applyBorder="1" applyAlignment="1" applyProtection="1">
      <alignment horizontal="center" vertical="center"/>
    </xf>
    <xf numFmtId="0" fontId="15" fillId="7" borderId="7" xfId="0" applyNumberFormat="1" applyFont="1" applyFill="1" applyBorder="1" applyAlignment="1" applyProtection="1">
      <alignment horizontal="center" vertical="center"/>
    </xf>
    <xf numFmtId="0" fontId="15" fillId="7" borderId="8" xfId="0" applyNumberFormat="1" applyFont="1" applyFill="1" applyBorder="1" applyAlignment="1" applyProtection="1">
      <alignment horizontal="center" vertical="top"/>
    </xf>
    <xf numFmtId="0" fontId="27" fillId="7" borderId="27" xfId="0" applyNumberFormat="1" applyFont="1" applyFill="1" applyBorder="1" applyAlignment="1" applyProtection="1">
      <alignment horizontal="left" vertical="center"/>
    </xf>
    <xf numFmtId="0" fontId="27" fillId="7" borderId="23" xfId="0" applyNumberFormat="1" applyFont="1" applyFill="1" applyBorder="1" applyAlignment="1" applyProtection="1">
      <alignment horizontal="left" vertical="center" wrapText="1"/>
    </xf>
    <xf numFmtId="0" fontId="15" fillId="7" borderId="3" xfId="0" applyNumberFormat="1" applyFont="1" applyFill="1" applyBorder="1" applyAlignment="1" applyProtection="1">
      <alignment horizontal="left" vertical="top"/>
    </xf>
    <xf numFmtId="0" fontId="26" fillId="7" borderId="4" xfId="0" applyNumberFormat="1" applyFont="1" applyFill="1" applyBorder="1" applyAlignment="1" applyProtection="1">
      <alignment horizontal="center" vertical="center"/>
    </xf>
    <xf numFmtId="0" fontId="30" fillId="7" borderId="3" xfId="3" applyNumberFormat="1" applyFont="1" applyFill="1" applyBorder="1" applyAlignment="1" applyProtection="1">
      <alignment horizontal="center" vertical="center"/>
      <protection locked="0"/>
    </xf>
    <xf numFmtId="0" fontId="15" fillId="7" borderId="15" xfId="0" applyNumberFormat="1" applyFont="1" applyFill="1" applyBorder="1" applyAlignment="1" applyProtection="1">
      <alignment horizontal="left" vertical="top"/>
    </xf>
    <xf numFmtId="0" fontId="26" fillId="7" borderId="17" xfId="0" applyNumberFormat="1" applyFont="1" applyFill="1" applyBorder="1" applyAlignment="1" applyProtection="1">
      <alignment horizontal="center" vertical="center"/>
    </xf>
    <xf numFmtId="0" fontId="30" fillId="7" borderId="15" xfId="3" applyNumberFormat="1" applyFont="1" applyFill="1" applyBorder="1" applyAlignment="1" applyProtection="1">
      <alignment horizontal="center" vertical="center"/>
      <protection locked="0"/>
    </xf>
    <xf numFmtId="0" fontId="15" fillId="7" borderId="18" xfId="0" applyNumberFormat="1" applyFont="1" applyFill="1" applyBorder="1" applyAlignment="1" applyProtection="1">
      <alignment horizontal="center" vertical="center"/>
    </xf>
    <xf numFmtId="0" fontId="15" fillId="7" borderId="19" xfId="0" applyNumberFormat="1" applyFont="1" applyFill="1" applyBorder="1" applyAlignment="1" applyProtection="1">
      <alignment horizontal="center" vertical="center"/>
    </xf>
    <xf numFmtId="0" fontId="15" fillId="7" borderId="15" xfId="0" applyNumberFormat="1" applyFont="1" applyFill="1" applyBorder="1" applyAlignment="1" applyProtection="1">
      <alignment horizontal="left" vertical="center"/>
    </xf>
    <xf numFmtId="0" fontId="28" fillId="7" borderId="15" xfId="3" applyNumberFormat="1" applyFont="1" applyFill="1" applyBorder="1" applyAlignment="1" applyProtection="1">
      <alignment horizontal="center" vertical="center"/>
      <protection locked="0"/>
    </xf>
    <xf numFmtId="0" fontId="15" fillId="7" borderId="14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30" xfId="0" applyNumberFormat="1" applyFont="1" applyFill="1" applyBorder="1" applyAlignment="1" applyProtection="1">
      <alignment horizontal="left" vertical="center"/>
    </xf>
    <xf numFmtId="0" fontId="26" fillId="7" borderId="27" xfId="0" applyNumberFormat="1" applyFont="1" applyFill="1" applyBorder="1" applyAlignment="1" applyProtection="1">
      <alignment horizontal="left" vertical="center"/>
    </xf>
    <xf numFmtId="0" fontId="26" fillId="7" borderId="37" xfId="0" applyNumberFormat="1" applyFont="1" applyFill="1" applyBorder="1" applyAlignment="1" applyProtection="1">
      <alignment horizontal="left" vertical="top" wrapText="1"/>
    </xf>
    <xf numFmtId="49" fontId="26" fillId="7" borderId="33" xfId="3" applyNumberFormat="1" applyFont="1" applyFill="1" applyBorder="1" applyAlignment="1" applyProtection="1">
      <alignment horizontal="center" vertical="center"/>
      <protection locked="0"/>
    </xf>
    <xf numFmtId="0" fontId="26" fillId="7" borderId="9" xfId="0" applyNumberFormat="1" applyFont="1" applyFill="1" applyBorder="1" applyAlignment="1" applyProtection="1">
      <alignment horizontal="left" vertical="center"/>
    </xf>
    <xf numFmtId="0" fontId="26" fillId="7" borderId="9" xfId="0" applyNumberFormat="1" applyFont="1" applyFill="1" applyBorder="1" applyAlignment="1" applyProtection="1">
      <alignment horizontal="left" vertical="top"/>
    </xf>
    <xf numFmtId="0" fontId="26" fillId="7" borderId="58" xfId="0" applyNumberFormat="1" applyFont="1" applyFill="1" applyBorder="1" applyAlignment="1" applyProtection="1">
      <alignment horizontal="center" vertical="center" wrapText="1"/>
    </xf>
    <xf numFmtId="0" fontId="26" fillId="7" borderId="6" xfId="3" applyNumberFormat="1" applyFont="1" applyFill="1" applyBorder="1" applyAlignment="1" applyProtection="1">
      <alignment horizontal="center" vertical="center"/>
      <protection locked="0"/>
    </xf>
    <xf numFmtId="0" fontId="26" fillId="7" borderId="6" xfId="0" applyNumberFormat="1" applyFont="1" applyFill="1" applyBorder="1" applyAlignment="1" applyProtection="1">
      <alignment horizontal="center" vertical="center" wrapText="1"/>
    </xf>
    <xf numFmtId="0" fontId="26" fillId="7" borderId="0" xfId="3" applyNumberFormat="1" applyFont="1" applyFill="1" applyBorder="1" applyAlignment="1" applyProtection="1">
      <alignment horizontal="center" vertical="center"/>
      <protection locked="0"/>
    </xf>
    <xf numFmtId="0" fontId="26" fillId="7" borderId="9" xfId="3" applyNumberFormat="1" applyFont="1" applyFill="1" applyBorder="1" applyAlignment="1" applyProtection="1">
      <alignment horizontal="center" vertical="center"/>
      <protection locked="0"/>
    </xf>
    <xf numFmtId="0" fontId="26" fillId="7" borderId="56" xfId="3" applyNumberFormat="1" applyFont="1" applyFill="1" applyBorder="1" applyAlignment="1" applyProtection="1">
      <alignment horizontal="center" vertical="center"/>
      <protection locked="0"/>
    </xf>
    <xf numFmtId="0" fontId="26" fillId="7" borderId="8" xfId="3" applyNumberFormat="1" applyFont="1" applyFill="1" applyBorder="1" applyAlignment="1" applyProtection="1">
      <alignment horizontal="center" vertical="center"/>
      <protection locked="0"/>
    </xf>
    <xf numFmtId="0" fontId="27" fillId="7" borderId="27" xfId="0" applyNumberFormat="1" applyFont="1" applyFill="1" applyBorder="1" applyAlignment="1" applyProtection="1">
      <alignment horizontal="left" vertical="top"/>
    </xf>
    <xf numFmtId="0" fontId="27" fillId="7" borderId="37" xfId="0" applyNumberFormat="1" applyFont="1" applyFill="1" applyBorder="1" applyAlignment="1" applyProtection="1">
      <alignment horizontal="left" vertical="top" wrapText="1"/>
    </xf>
    <xf numFmtId="0" fontId="26" fillId="7" borderId="42" xfId="0" applyNumberFormat="1" applyFont="1" applyFill="1" applyBorder="1" applyAlignment="1" applyProtection="1">
      <alignment horizontal="center" vertical="center" wrapText="1"/>
    </xf>
    <xf numFmtId="0" fontId="26" fillId="7" borderId="2" xfId="0" applyNumberFormat="1" applyFont="1" applyFill="1" applyBorder="1" applyAlignment="1" applyProtection="1">
      <alignment horizontal="center" vertical="center" wrapText="1"/>
    </xf>
    <xf numFmtId="49" fontId="26" fillId="7" borderId="43" xfId="0" applyNumberFormat="1" applyFont="1" applyFill="1" applyBorder="1" applyAlignment="1" applyProtection="1">
      <alignment horizontal="center" vertical="center"/>
    </xf>
    <xf numFmtId="0" fontId="15" fillId="7" borderId="3" xfId="0" applyNumberFormat="1" applyFont="1" applyFill="1" applyBorder="1" applyAlignment="1" applyProtection="1">
      <alignment horizontal="left" vertical="top" wrapText="1"/>
    </xf>
    <xf numFmtId="0" fontId="26" fillId="7" borderId="13" xfId="0" applyNumberFormat="1" applyFont="1" applyFill="1" applyBorder="1" applyAlignment="1" applyProtection="1">
      <alignment horizontal="center" vertical="center"/>
    </xf>
    <xf numFmtId="0" fontId="31" fillId="7" borderId="3" xfId="3" applyNumberFormat="1" applyFont="1" applyFill="1" applyBorder="1" applyAlignment="1" applyProtection="1">
      <alignment horizontal="center" vertical="center"/>
      <protection locked="0"/>
    </xf>
    <xf numFmtId="0" fontId="26" fillId="7" borderId="20" xfId="0" applyNumberFormat="1" applyFont="1" applyFill="1" applyBorder="1" applyAlignment="1" applyProtection="1">
      <alignment horizontal="center" vertical="center"/>
    </xf>
    <xf numFmtId="0" fontId="26" fillId="7" borderId="41" xfId="0" applyNumberFormat="1" applyFont="1" applyFill="1" applyBorder="1" applyAlignment="1" applyProtection="1">
      <alignment horizontal="center" vertical="top"/>
    </xf>
    <xf numFmtId="0" fontId="31" fillId="7" borderId="15" xfId="3" applyNumberFormat="1" applyFont="1" applyFill="1" applyBorder="1" applyAlignment="1" applyProtection="1">
      <alignment horizontal="center" vertical="center"/>
      <protection locked="0"/>
    </xf>
    <xf numFmtId="0" fontId="15" fillId="7" borderId="15" xfId="0" applyNumberFormat="1" applyFont="1" applyFill="1" applyBorder="1" applyAlignment="1" applyProtection="1">
      <alignment horizontal="left" vertical="top" wrapText="1"/>
    </xf>
    <xf numFmtId="0" fontId="15" fillId="7" borderId="30" xfId="0" applyNumberFormat="1" applyFont="1" applyFill="1" applyBorder="1" applyAlignment="1" applyProtection="1">
      <alignment horizontal="left" vertical="top"/>
    </xf>
    <xf numFmtId="0" fontId="15" fillId="7" borderId="30" xfId="0" applyNumberFormat="1" applyFont="1" applyFill="1" applyBorder="1" applyAlignment="1" applyProtection="1">
      <alignment horizontal="left" vertical="top" wrapText="1"/>
    </xf>
    <xf numFmtId="0" fontId="26" fillId="7" borderId="5" xfId="0" applyNumberFormat="1" applyFont="1" applyFill="1" applyBorder="1" applyAlignment="1" applyProtection="1">
      <alignment horizontal="center" vertical="center"/>
    </xf>
    <xf numFmtId="0" fontId="31" fillId="7" borderId="30" xfId="3" applyNumberFormat="1" applyFont="1" applyFill="1" applyBorder="1" applyAlignment="1" applyProtection="1">
      <alignment horizontal="center" vertical="center"/>
      <protection locked="0"/>
    </xf>
    <xf numFmtId="0" fontId="26" fillId="7" borderId="31" xfId="0" applyNumberFormat="1" applyFont="1" applyFill="1" applyBorder="1" applyAlignment="1" applyProtection="1">
      <alignment horizontal="center" vertical="center"/>
    </xf>
    <xf numFmtId="0" fontId="15" fillId="7" borderId="5" xfId="0" applyNumberFormat="1" applyFont="1" applyFill="1" applyBorder="1" applyAlignment="1" applyProtection="1">
      <alignment horizontal="center" vertical="center" wrapText="1"/>
    </xf>
    <xf numFmtId="0" fontId="15" fillId="7" borderId="57" xfId="0" applyNumberFormat="1" applyFont="1" applyFill="1" applyBorder="1" applyAlignment="1" applyProtection="1">
      <alignment horizontal="center" vertical="center"/>
    </xf>
    <xf numFmtId="0" fontId="26" fillId="7" borderId="5" xfId="0" applyNumberFormat="1" applyFont="1" applyFill="1" applyBorder="1" applyAlignment="1" applyProtection="1">
      <alignment horizontal="center" vertical="center" wrapText="1"/>
    </xf>
    <xf numFmtId="0" fontId="26" fillId="7" borderId="57" xfId="0" applyNumberFormat="1" applyFont="1" applyFill="1" applyBorder="1" applyAlignment="1" applyProtection="1">
      <alignment horizontal="center" vertical="center"/>
    </xf>
    <xf numFmtId="0" fontId="28" fillId="7" borderId="19" xfId="0" applyFont="1" applyFill="1" applyBorder="1"/>
    <xf numFmtId="0" fontId="28" fillId="7" borderId="12" xfId="0" applyNumberFormat="1" applyFont="1" applyFill="1" applyBorder="1" applyAlignment="1" applyProtection="1">
      <alignment horizontal="left" vertical="top" wrapText="1"/>
    </xf>
    <xf numFmtId="0" fontId="26" fillId="7" borderId="11" xfId="0" applyNumberFormat="1" applyFont="1" applyFill="1" applyBorder="1" applyAlignment="1" applyProtection="1">
      <alignment horizontal="center" vertical="center" wrapText="1"/>
    </xf>
    <xf numFmtId="0" fontId="26" fillId="7" borderId="10" xfId="3" applyNumberFormat="1" applyFont="1" applyFill="1" applyBorder="1" applyAlignment="1" applyProtection="1">
      <alignment horizontal="center" vertical="center"/>
      <protection locked="0"/>
    </xf>
    <xf numFmtId="0" fontId="26" fillId="7" borderId="10" xfId="0" applyNumberFormat="1" applyFont="1" applyFill="1" applyBorder="1" applyAlignment="1" applyProtection="1">
      <alignment horizontal="center" vertical="center" wrapText="1"/>
    </xf>
    <xf numFmtId="0" fontId="26" fillId="7" borderId="12" xfId="0" applyNumberFormat="1" applyFont="1" applyFill="1" applyBorder="1" applyAlignment="1" applyProtection="1">
      <alignment horizontal="center" vertical="center"/>
    </xf>
    <xf numFmtId="0" fontId="26" fillId="7" borderId="44" xfId="0" applyNumberFormat="1" applyFont="1" applyFill="1" applyBorder="1" applyAlignment="1" applyProtection="1">
      <alignment horizontal="center" vertical="center"/>
    </xf>
    <xf numFmtId="0" fontId="28" fillId="7" borderId="3" xfId="0" applyNumberFormat="1" applyFont="1" applyFill="1" applyBorder="1" applyAlignment="1" applyProtection="1">
      <alignment horizontal="left" vertical="top" wrapText="1"/>
    </xf>
    <xf numFmtId="0" fontId="26" fillId="7" borderId="13" xfId="0" applyNumberFormat="1" applyFont="1" applyFill="1" applyBorder="1" applyAlignment="1" applyProtection="1">
      <alignment horizontal="center" vertical="center" wrapText="1"/>
    </xf>
    <xf numFmtId="0" fontId="26" fillId="7" borderId="30" xfId="3" applyNumberFormat="1" applyFont="1" applyFill="1" applyBorder="1" applyAlignment="1" applyProtection="1">
      <alignment horizontal="center" vertical="center"/>
      <protection locked="0"/>
    </xf>
    <xf numFmtId="0" fontId="15" fillId="7" borderId="2" xfId="0" applyNumberFormat="1" applyFont="1" applyFill="1" applyBorder="1" applyAlignment="1" applyProtection="1">
      <alignment horizontal="center" vertical="center" wrapText="1"/>
    </xf>
    <xf numFmtId="0" fontId="26" fillId="7" borderId="43" xfId="0" applyNumberFormat="1" applyFont="1" applyFill="1" applyBorder="1" applyAlignment="1" applyProtection="1">
      <alignment horizontal="center" vertical="center" wrapText="1"/>
    </xf>
    <xf numFmtId="0" fontId="27" fillId="7" borderId="37" xfId="0" applyNumberFormat="1" applyFont="1" applyFill="1" applyBorder="1" applyAlignment="1" applyProtection="1">
      <alignment horizontal="center" vertical="center"/>
    </xf>
    <xf numFmtId="0" fontId="27" fillId="7" borderId="27" xfId="0" applyNumberFormat="1" applyFont="1" applyFill="1" applyBorder="1" applyAlignment="1" applyProtection="1">
      <alignment horizontal="center" vertical="center"/>
    </xf>
    <xf numFmtId="0" fontId="27" fillId="7" borderId="43" xfId="0" applyNumberFormat="1" applyFont="1" applyFill="1" applyBorder="1" applyAlignment="1" applyProtection="1">
      <alignment horizontal="center" vertical="center"/>
    </xf>
    <xf numFmtId="0" fontId="28" fillId="7" borderId="33" xfId="0" applyNumberFormat="1" applyFont="1" applyFill="1" applyBorder="1" applyAlignment="1" applyProtection="1">
      <alignment horizontal="center" vertical="center"/>
    </xf>
    <xf numFmtId="0" fontId="28" fillId="7" borderId="43" xfId="0" applyNumberFormat="1" applyFont="1" applyFill="1" applyBorder="1" applyAlignment="1" applyProtection="1">
      <alignment horizontal="center" vertical="center"/>
    </xf>
    <xf numFmtId="0" fontId="15" fillId="7" borderId="33" xfId="0" applyNumberFormat="1" applyFont="1" applyFill="1" applyBorder="1" applyAlignment="1" applyProtection="1">
      <alignment horizontal="center" vertical="center"/>
    </xf>
    <xf numFmtId="0" fontId="28" fillId="7" borderId="37" xfId="0" applyNumberFormat="1" applyFont="1" applyFill="1" applyBorder="1" applyAlignment="1" applyProtection="1">
      <alignment horizontal="center" vertical="center"/>
    </xf>
    <xf numFmtId="0" fontId="28" fillId="7" borderId="27" xfId="0" applyNumberFormat="1" applyFont="1" applyFill="1" applyBorder="1" applyAlignment="1" applyProtection="1">
      <alignment horizontal="center" vertical="center"/>
    </xf>
    <xf numFmtId="0" fontId="15" fillId="7" borderId="44" xfId="0" applyNumberFormat="1" applyFont="1" applyFill="1" applyBorder="1" applyAlignment="1" applyProtection="1">
      <alignment horizontal="left" vertical="top"/>
    </xf>
    <xf numFmtId="0" fontId="15" fillId="7" borderId="12" xfId="0" applyNumberFormat="1" applyFont="1" applyFill="1" applyBorder="1" applyAlignment="1" applyProtection="1">
      <alignment horizontal="left" vertical="top" wrapText="1"/>
    </xf>
    <xf numFmtId="0" fontId="15" fillId="7" borderId="10" xfId="0" applyNumberFormat="1" applyFont="1" applyFill="1" applyBorder="1" applyAlignment="1" applyProtection="1">
      <alignment horizontal="center" vertical="center" wrapText="1"/>
    </xf>
    <xf numFmtId="0" fontId="26" fillId="7" borderId="47" xfId="0" applyNumberFormat="1" applyFont="1" applyFill="1" applyBorder="1" applyAlignment="1" applyProtection="1">
      <alignment horizontal="center" vertical="center" wrapText="1"/>
    </xf>
    <xf numFmtId="0" fontId="15" fillId="7" borderId="46" xfId="0" applyNumberFormat="1" applyFont="1" applyFill="1" applyBorder="1" applyAlignment="1" applyProtection="1">
      <alignment horizontal="center" vertical="center"/>
    </xf>
    <xf numFmtId="0" fontId="15" fillId="7" borderId="12" xfId="0" applyNumberFormat="1" applyFont="1" applyFill="1" applyBorder="1" applyAlignment="1" applyProtection="1">
      <alignment horizontal="center" vertical="center"/>
    </xf>
    <xf numFmtId="0" fontId="15" fillId="7" borderId="10" xfId="0" applyNumberFormat="1" applyFont="1" applyFill="1" applyBorder="1" applyAlignment="1" applyProtection="1">
      <alignment horizontal="center" vertical="center"/>
    </xf>
    <xf numFmtId="0" fontId="15" fillId="7" borderId="44" xfId="0" applyNumberFormat="1" applyFont="1" applyFill="1" applyBorder="1" applyAlignment="1" applyProtection="1">
      <alignment horizontal="center" vertical="center"/>
    </xf>
    <xf numFmtId="0" fontId="15" fillId="7" borderId="45" xfId="0" applyNumberFormat="1" applyFont="1" applyFill="1" applyBorder="1" applyAlignment="1" applyProtection="1">
      <alignment horizontal="center" vertical="center"/>
    </xf>
    <xf numFmtId="0" fontId="15" fillId="7" borderId="48" xfId="0" applyNumberFormat="1" applyFont="1" applyFill="1" applyBorder="1" applyAlignment="1" applyProtection="1">
      <alignment vertical="top"/>
    </xf>
    <xf numFmtId="0" fontId="15" fillId="7" borderId="51" xfId="0" applyNumberFormat="1" applyFont="1" applyFill="1" applyBorder="1" applyAlignment="1" applyProtection="1">
      <alignment horizontal="left" vertical="top" wrapText="1"/>
    </xf>
    <xf numFmtId="0" fontId="26" fillId="7" borderId="55" xfId="0" applyNumberFormat="1" applyFont="1" applyFill="1" applyBorder="1" applyAlignment="1" applyProtection="1">
      <alignment horizontal="center" vertical="center" wrapText="1"/>
    </xf>
    <xf numFmtId="0" fontId="26" fillId="7" borderId="49" xfId="0" applyNumberFormat="1" applyFont="1" applyFill="1" applyBorder="1" applyAlignment="1" applyProtection="1">
      <alignment horizontal="center" vertical="center" wrapText="1"/>
    </xf>
    <xf numFmtId="0" fontId="15" fillId="7" borderId="49" xfId="0" applyNumberFormat="1" applyFont="1" applyFill="1" applyBorder="1" applyAlignment="1" applyProtection="1">
      <alignment horizontal="center" vertical="center" wrapText="1"/>
    </xf>
    <xf numFmtId="0" fontId="15" fillId="7" borderId="53" xfId="0" applyNumberFormat="1" applyFont="1" applyFill="1" applyBorder="1" applyAlignment="1" applyProtection="1">
      <alignment horizontal="center" vertical="center" wrapText="1"/>
    </xf>
    <xf numFmtId="0" fontId="15" fillId="7" borderId="52" xfId="0" applyNumberFormat="1" applyFont="1" applyFill="1" applyBorder="1" applyAlignment="1" applyProtection="1">
      <alignment horizontal="center" vertical="center"/>
    </xf>
    <xf numFmtId="0" fontId="15" fillId="7" borderId="51" xfId="0" applyNumberFormat="1" applyFont="1" applyFill="1" applyBorder="1" applyAlignment="1" applyProtection="1">
      <alignment horizontal="center" vertical="center"/>
    </xf>
    <xf numFmtId="0" fontId="15" fillId="7" borderId="55" xfId="0" applyNumberFormat="1" applyFont="1" applyFill="1" applyBorder="1" applyAlignment="1" applyProtection="1">
      <alignment horizontal="center" vertical="center"/>
    </xf>
    <xf numFmtId="0" fontId="17" fillId="7" borderId="0" xfId="0" applyFont="1" applyFill="1" applyBorder="1"/>
    <xf numFmtId="0" fontId="16" fillId="7" borderId="0" xfId="0" applyFont="1" applyFill="1" applyBorder="1"/>
    <xf numFmtId="0" fontId="16" fillId="7" borderId="0" xfId="0" applyFont="1" applyFill="1" applyBorder="1" applyAlignment="1">
      <alignment horizontal="left"/>
    </xf>
    <xf numFmtId="0" fontId="25" fillId="7" borderId="0" xfId="0" applyFont="1" applyFill="1" applyBorder="1"/>
    <xf numFmtId="0" fontId="16" fillId="7" borderId="0" xfId="0" applyFont="1" applyFill="1" applyBorder="1" applyAlignment="1">
      <alignment vertical="center"/>
    </xf>
    <xf numFmtId="0" fontId="16" fillId="7" borderId="9" xfId="0" applyFont="1" applyFill="1" applyBorder="1"/>
    <xf numFmtId="0" fontId="16" fillId="7" borderId="6" xfId="0" applyFont="1" applyFill="1" applyBorder="1" applyAlignment="1">
      <alignment horizontal="left"/>
    </xf>
    <xf numFmtId="0" fontId="17" fillId="7" borderId="9" xfId="0" applyFont="1" applyFill="1" applyBorder="1"/>
    <xf numFmtId="0" fontId="17" fillId="7" borderId="6" xfId="0" applyFont="1" applyFill="1" applyBorder="1"/>
    <xf numFmtId="0" fontId="16" fillId="7" borderId="9" xfId="0" applyFont="1" applyFill="1" applyBorder="1" applyAlignment="1">
      <alignment vertical="center"/>
    </xf>
    <xf numFmtId="0" fontId="16" fillId="7" borderId="6" xfId="0" applyFont="1" applyFill="1" applyBorder="1" applyAlignment="1">
      <alignment vertical="center"/>
    </xf>
    <xf numFmtId="0" fontId="15" fillId="4" borderId="17" xfId="0" applyNumberFormat="1" applyFont="1" applyFill="1" applyBorder="1" applyAlignment="1" applyProtection="1">
      <alignment horizontal="center" vertical="center"/>
    </xf>
    <xf numFmtId="0" fontId="15" fillId="6" borderId="40" xfId="0" applyNumberFormat="1" applyFont="1" applyFill="1" applyBorder="1" applyAlignment="1" applyProtection="1">
      <alignment horizontal="center" vertical="center" wrapText="1"/>
    </xf>
    <xf numFmtId="49" fontId="15" fillId="7" borderId="1" xfId="0" applyNumberFormat="1" applyFont="1" applyFill="1" applyBorder="1" applyAlignment="1" applyProtection="1">
      <alignment horizontal="center" vertical="center"/>
    </xf>
    <xf numFmtId="49" fontId="15" fillId="6" borderId="15" xfId="0" applyNumberFormat="1" applyFont="1" applyFill="1" applyBorder="1" applyAlignment="1" applyProtection="1">
      <alignment horizontal="center" vertical="center"/>
    </xf>
    <xf numFmtId="0" fontId="15" fillId="9" borderId="39" xfId="0" applyNumberFormat="1" applyFont="1" applyFill="1" applyBorder="1" applyAlignment="1" applyProtection="1">
      <alignment horizontal="center" vertical="center" wrapText="1"/>
    </xf>
    <xf numFmtId="49" fontId="26" fillId="7" borderId="0" xfId="3" applyNumberFormat="1" applyFont="1" applyFill="1" applyBorder="1" applyAlignment="1" applyProtection="1">
      <alignment horizontal="center" vertical="center"/>
      <protection locked="0"/>
    </xf>
    <xf numFmtId="0" fontId="15" fillId="10" borderId="1" xfId="0" applyNumberFormat="1" applyFont="1" applyFill="1" applyBorder="1" applyAlignment="1" applyProtection="1">
      <alignment horizontal="center" vertical="center"/>
    </xf>
    <xf numFmtId="0" fontId="15" fillId="10" borderId="13" xfId="0" applyNumberFormat="1" applyFont="1" applyFill="1" applyBorder="1" applyAlignment="1" applyProtection="1">
      <alignment horizontal="center" vertical="center"/>
    </xf>
    <xf numFmtId="0" fontId="15" fillId="10" borderId="14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/>
    </xf>
    <xf numFmtId="0" fontId="15" fillId="6" borderId="5" xfId="0" applyNumberFormat="1" applyFont="1" applyFill="1" applyBorder="1" applyAlignment="1" applyProtection="1">
      <alignment horizontal="center" vertical="center"/>
    </xf>
    <xf numFmtId="0" fontId="15" fillId="6" borderId="1" xfId="0" applyNumberFormat="1" applyFont="1" applyFill="1" applyBorder="1" applyAlignment="1" applyProtection="1">
      <alignment horizontal="center" vertical="center" wrapText="1"/>
    </xf>
    <xf numFmtId="0" fontId="15" fillId="6" borderId="13" xfId="0" applyNumberFormat="1" applyFont="1" applyFill="1" applyBorder="1" applyAlignment="1" applyProtection="1">
      <alignment horizontal="center" vertical="center" wrapText="1"/>
    </xf>
    <xf numFmtId="0" fontId="15" fillId="6" borderId="17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15" fillId="3" borderId="5" xfId="0" applyNumberFormat="1" applyFont="1" applyFill="1" applyBorder="1" applyAlignment="1" applyProtection="1">
      <alignment horizontal="center" vertical="center" wrapText="1"/>
    </xf>
    <xf numFmtId="0" fontId="15" fillId="3" borderId="15" xfId="0" applyNumberFormat="1" applyFont="1" applyFill="1" applyBorder="1" applyAlignment="1" applyProtection="1">
      <alignment horizontal="center" vertical="center"/>
    </xf>
    <xf numFmtId="0" fontId="15" fillId="11" borderId="1" xfId="0" applyNumberFormat="1" applyFont="1" applyFill="1" applyBorder="1" applyAlignment="1" applyProtection="1">
      <alignment horizontal="center" vertical="center"/>
    </xf>
    <xf numFmtId="0" fontId="15" fillId="11" borderId="13" xfId="0" applyNumberFormat="1" applyFont="1" applyFill="1" applyBorder="1" applyAlignment="1" applyProtection="1">
      <alignment horizontal="center" vertical="center" wrapText="1"/>
    </xf>
    <xf numFmtId="0" fontId="15" fillId="11" borderId="1" xfId="0" applyNumberFormat="1" applyFont="1" applyFill="1" applyBorder="1" applyAlignment="1" applyProtection="1">
      <alignment horizontal="center" vertical="center" wrapText="1"/>
    </xf>
    <xf numFmtId="0" fontId="15" fillId="11" borderId="14" xfId="0" applyNumberFormat="1" applyFont="1" applyFill="1" applyBorder="1" applyAlignment="1" applyProtection="1">
      <alignment horizontal="center" vertical="center"/>
    </xf>
    <xf numFmtId="0" fontId="26" fillId="9" borderId="2" xfId="0" applyNumberFormat="1" applyFont="1" applyFill="1" applyBorder="1" applyAlignment="1" applyProtection="1">
      <alignment horizontal="center" vertical="center" wrapText="1"/>
    </xf>
    <xf numFmtId="0" fontId="15" fillId="9" borderId="1" xfId="0" applyNumberFormat="1" applyFont="1" applyFill="1" applyBorder="1" applyAlignment="1" applyProtection="1">
      <alignment horizontal="center" vertical="center" wrapText="1"/>
    </xf>
    <xf numFmtId="0" fontId="15" fillId="9" borderId="1" xfId="0" applyNumberFormat="1" applyFont="1" applyFill="1" applyBorder="1" applyAlignment="1" applyProtection="1">
      <alignment horizontal="center" vertical="center"/>
    </xf>
    <xf numFmtId="0" fontId="15" fillId="9" borderId="16" xfId="0" applyNumberFormat="1" applyFont="1" applyFill="1" applyBorder="1" applyAlignment="1" applyProtection="1">
      <alignment horizontal="center" vertical="center"/>
    </xf>
    <xf numFmtId="49" fontId="26" fillId="7" borderId="37" xfId="3" applyNumberFormat="1" applyFont="1" applyFill="1" applyBorder="1" applyAlignment="1" applyProtection="1">
      <alignment horizontal="center" vertical="center"/>
      <protection locked="0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40" fillId="2" borderId="0" xfId="3" applyFont="1" applyFill="1" applyBorder="1" applyAlignment="1" applyProtection="1">
      <alignment horizontal="left" vertical="center"/>
      <protection locked="0"/>
    </xf>
    <xf numFmtId="49" fontId="34" fillId="2" borderId="20" xfId="3" applyNumberFormat="1" applyFont="1" applyFill="1" applyBorder="1" applyAlignment="1" applyProtection="1">
      <alignment horizontal="left" vertical="center"/>
      <protection locked="0"/>
    </xf>
    <xf numFmtId="0" fontId="36" fillId="2" borderId="0" xfId="3" applyFont="1" applyFill="1" applyBorder="1" applyAlignment="1" applyProtection="1">
      <alignment horizontal="left" vertical="center"/>
      <protection locked="0"/>
    </xf>
    <xf numFmtId="0" fontId="18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3" applyFont="1" applyAlignment="1" applyProtection="1">
      <alignment horizontal="left" vertical="top"/>
      <protection locked="0"/>
    </xf>
    <xf numFmtId="14" fontId="7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20" xfId="3" applyNumberFormat="1" applyFont="1" applyFill="1" applyBorder="1" applyAlignment="1" applyProtection="1">
      <alignment horizontal="left" vertical="center"/>
      <protection locked="0"/>
    </xf>
    <xf numFmtId="0" fontId="34" fillId="2" borderId="0" xfId="3" applyFont="1" applyFill="1" applyBorder="1" applyAlignment="1" applyProtection="1">
      <alignment horizontal="right" vertical="center"/>
      <protection locked="0"/>
    </xf>
    <xf numFmtId="0" fontId="38" fillId="2" borderId="0" xfId="3" applyFont="1" applyFill="1" applyBorder="1" applyAlignment="1" applyProtection="1">
      <alignment horizontal="center" vertical="top"/>
      <protection locked="0"/>
    </xf>
    <xf numFmtId="0" fontId="36" fillId="0" borderId="0" xfId="3" applyFont="1" applyAlignment="1" applyProtection="1">
      <alignment horizontal="center" vertical="center"/>
      <protection locked="0"/>
    </xf>
    <xf numFmtId="0" fontId="34" fillId="0" borderId="0" xfId="3" applyFont="1" applyAlignment="1" applyProtection="1">
      <alignment horizontal="center" vertical="top"/>
      <protection locked="0"/>
    </xf>
    <xf numFmtId="0" fontId="34" fillId="0" borderId="0" xfId="3" applyFont="1" applyAlignment="1" applyProtection="1">
      <alignment horizontal="center" vertical="center"/>
      <protection locked="0"/>
    </xf>
    <xf numFmtId="49" fontId="8" fillId="2" borderId="20" xfId="3" applyNumberFormat="1" applyFont="1" applyFill="1" applyBorder="1" applyAlignment="1" applyProtection="1">
      <alignment horizontal="center" vertical="center"/>
      <protection locked="0"/>
    </xf>
    <xf numFmtId="0" fontId="8" fillId="2" borderId="20" xfId="3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distributed" textRotation="90"/>
    </xf>
    <xf numFmtId="0" fontId="10" fillId="0" borderId="14" xfId="0" applyNumberFormat="1" applyFont="1" applyFill="1" applyBorder="1" applyAlignment="1" applyProtection="1">
      <alignment horizontal="center" vertical="distributed" textRotation="90"/>
    </xf>
    <xf numFmtId="0" fontId="10" fillId="0" borderId="39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2" fillId="0" borderId="0" xfId="3" applyFont="1"/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6" fillId="7" borderId="1" xfId="0" applyNumberFormat="1" applyFont="1" applyFill="1" applyBorder="1" applyAlignment="1" applyProtection="1">
      <alignment horizontal="center" textRotation="90" wrapText="1"/>
    </xf>
    <xf numFmtId="0" fontId="26" fillId="7" borderId="1" xfId="0" applyNumberFormat="1" applyFont="1" applyFill="1" applyBorder="1" applyAlignment="1" applyProtection="1">
      <alignment horizontal="center" vertical="center" wrapText="1"/>
    </xf>
    <xf numFmtId="0" fontId="26" fillId="7" borderId="1" xfId="0" applyNumberFormat="1" applyFont="1" applyFill="1" applyBorder="1" applyAlignment="1" applyProtection="1">
      <alignment horizontal="center" wrapText="1"/>
    </xf>
    <xf numFmtId="0" fontId="26" fillId="7" borderId="15" xfId="0" applyNumberFormat="1" applyFont="1" applyFill="1" applyBorder="1" applyAlignment="1" applyProtection="1">
      <alignment horizontal="center" textRotation="90" wrapText="1"/>
    </xf>
    <xf numFmtId="0" fontId="26" fillId="7" borderId="13" xfId="0" applyNumberFormat="1" applyFont="1" applyFill="1" applyBorder="1" applyAlignment="1" applyProtection="1">
      <alignment horizontal="left" vertical="top" wrapText="1"/>
    </xf>
    <xf numFmtId="0" fontId="26" fillId="7" borderId="3" xfId="0" applyNumberFormat="1" applyFont="1" applyFill="1" applyBorder="1" applyAlignment="1" applyProtection="1">
      <alignment horizontal="left" vertical="top" wrapText="1"/>
    </xf>
    <xf numFmtId="0" fontId="26" fillId="7" borderId="1" xfId="0" applyNumberFormat="1" applyFont="1" applyFill="1" applyBorder="1" applyAlignment="1" applyProtection="1">
      <alignment horizontal="left" vertical="top" wrapText="1"/>
    </xf>
    <xf numFmtId="0" fontId="26" fillId="7" borderId="15" xfId="0" applyNumberFormat="1" applyFont="1" applyFill="1" applyBorder="1" applyAlignment="1" applyProtection="1">
      <alignment horizontal="left" vertical="top" wrapText="1"/>
    </xf>
    <xf numFmtId="0" fontId="6" fillId="7" borderId="58" xfId="0" applyNumberFormat="1" applyFont="1" applyFill="1" applyBorder="1" applyAlignment="1" applyProtection="1">
      <alignment horizontal="center" vertical="center"/>
    </xf>
    <xf numFmtId="0" fontId="6" fillId="7" borderId="40" xfId="0" applyNumberFormat="1" applyFont="1" applyFill="1" applyBorder="1" applyAlignment="1" applyProtection="1">
      <alignment horizontal="center" vertical="center"/>
    </xf>
    <xf numFmtId="0" fontId="6" fillId="7" borderId="35" xfId="0" applyNumberFormat="1" applyFont="1" applyFill="1" applyBorder="1" applyAlignment="1" applyProtection="1">
      <alignment horizontal="center" vertical="center"/>
    </xf>
    <xf numFmtId="0" fontId="6" fillId="7" borderId="34" xfId="0" applyNumberFormat="1" applyFont="1" applyFill="1" applyBorder="1" applyAlignment="1" applyProtection="1">
      <alignment horizontal="center" vertical="center"/>
    </xf>
    <xf numFmtId="0" fontId="26" fillId="7" borderId="14" xfId="0" applyNumberFormat="1" applyFont="1" applyFill="1" applyBorder="1" applyAlignment="1" applyProtection="1">
      <alignment horizontal="left" vertical="center" wrapText="1"/>
    </xf>
    <xf numFmtId="0" fontId="26" fillId="7" borderId="1" xfId="0" applyNumberFormat="1" applyFont="1" applyFill="1" applyBorder="1" applyAlignment="1" applyProtection="1">
      <alignment horizontal="left" vertical="center" wrapText="1"/>
    </xf>
    <xf numFmtId="0" fontId="26" fillId="7" borderId="55" xfId="0" applyNumberFormat="1" applyFont="1" applyFill="1" applyBorder="1" applyAlignment="1" applyProtection="1">
      <alignment horizontal="left" vertical="center" wrapText="1"/>
    </xf>
    <xf numFmtId="0" fontId="26" fillId="7" borderId="49" xfId="0" applyNumberFormat="1" applyFont="1" applyFill="1" applyBorder="1" applyAlignment="1" applyProtection="1">
      <alignment horizontal="left" vertical="center" wrapText="1"/>
    </xf>
    <xf numFmtId="0" fontId="26" fillId="7" borderId="11" xfId="0" applyNumberFormat="1" applyFont="1" applyFill="1" applyBorder="1" applyAlignment="1" applyProtection="1">
      <alignment horizontal="left" vertical="center" wrapText="1"/>
    </xf>
    <xf numFmtId="0" fontId="26" fillId="7" borderId="10" xfId="0" applyNumberFormat="1" applyFont="1" applyFill="1" applyBorder="1" applyAlignment="1" applyProtection="1">
      <alignment horizontal="left" vertical="center" wrapText="1"/>
    </xf>
    <xf numFmtId="0" fontId="16" fillId="7" borderId="9" xfId="0" applyFont="1" applyFill="1" applyBorder="1" applyAlignment="1"/>
    <xf numFmtId="0" fontId="16" fillId="7" borderId="0" xfId="0" applyFont="1" applyFill="1" applyBorder="1" applyAlignment="1"/>
    <xf numFmtId="0" fontId="26" fillId="7" borderId="30" xfId="0" applyNumberFormat="1" applyFont="1" applyFill="1" applyBorder="1" applyAlignment="1" applyProtection="1">
      <alignment horizontal="center" vertical="top"/>
    </xf>
    <xf numFmtId="0" fontId="26" fillId="7" borderId="31" xfId="0" applyNumberFormat="1" applyFont="1" applyFill="1" applyBorder="1" applyAlignment="1" applyProtection="1">
      <alignment horizontal="center" vertical="top"/>
    </xf>
    <xf numFmtId="0" fontId="26" fillId="7" borderId="9" xfId="0" applyNumberFormat="1" applyFont="1" applyFill="1" applyBorder="1" applyAlignment="1" applyProtection="1">
      <alignment horizontal="center" vertical="top"/>
    </xf>
    <xf numFmtId="0" fontId="26" fillId="7" borderId="0" xfId="0" applyNumberFormat="1" applyFont="1" applyFill="1" applyBorder="1" applyAlignment="1" applyProtection="1">
      <alignment horizontal="center" vertical="top"/>
    </xf>
    <xf numFmtId="0" fontId="26" fillId="7" borderId="15" xfId="0" applyNumberFormat="1" applyFont="1" applyFill="1" applyBorder="1" applyAlignment="1" applyProtection="1">
      <alignment horizontal="center" vertical="center" textRotation="90"/>
    </xf>
    <xf numFmtId="0" fontId="26" fillId="7" borderId="11" xfId="0" applyNumberFormat="1" applyFont="1" applyFill="1" applyBorder="1" applyAlignment="1" applyProtection="1">
      <alignment horizontal="center" vertical="center" wrapText="1"/>
    </xf>
    <xf numFmtId="0" fontId="26" fillId="7" borderId="10" xfId="0" applyNumberFormat="1" applyFont="1" applyFill="1" applyBorder="1" applyAlignment="1" applyProtection="1">
      <alignment horizontal="center" vertical="center" wrapText="1"/>
    </xf>
    <xf numFmtId="0" fontId="26" fillId="7" borderId="47" xfId="0" applyNumberFormat="1" applyFont="1" applyFill="1" applyBorder="1" applyAlignment="1" applyProtection="1">
      <alignment horizontal="center" vertical="center" wrapText="1"/>
    </xf>
    <xf numFmtId="0" fontId="26" fillId="7" borderId="14" xfId="0" applyNumberFormat="1" applyFont="1" applyFill="1" applyBorder="1" applyAlignment="1" applyProtection="1">
      <alignment horizontal="center" vertical="center" wrapText="1"/>
    </xf>
    <xf numFmtId="0" fontId="26" fillId="7" borderId="16" xfId="0" applyNumberFormat="1" applyFont="1" applyFill="1" applyBorder="1" applyAlignment="1" applyProtection="1">
      <alignment horizontal="center" vertical="center" wrapText="1"/>
    </xf>
    <xf numFmtId="0" fontId="26" fillId="7" borderId="15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15" fillId="7" borderId="16" xfId="0" applyNumberFormat="1" applyFont="1" applyFill="1" applyBorder="1" applyAlignment="1" applyProtection="1">
      <alignment horizontal="center" vertical="center"/>
    </xf>
    <xf numFmtId="0" fontId="15" fillId="7" borderId="14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J58"/>
  <sheetViews>
    <sheetView tabSelected="1" view="pageBreakPreview" topLeftCell="A4" zoomScale="70" zoomScaleNormal="70" zoomScaleSheetLayoutView="70" workbookViewId="0">
      <selection activeCell="BC15" sqref="BC15"/>
    </sheetView>
  </sheetViews>
  <sheetFormatPr defaultColWidth="14.6640625" defaultRowHeight="13.5" customHeight="1" x14ac:dyDescent="0.15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85"/>
      <c r="S1" s="85"/>
      <c r="T1" s="85"/>
      <c r="U1" s="85"/>
      <c r="V1" s="85"/>
      <c r="W1" s="85"/>
      <c r="X1" s="85"/>
      <c r="Y1" s="85"/>
      <c r="Z1" s="86" t="s">
        <v>266</v>
      </c>
      <c r="AA1" s="85"/>
      <c r="AB1" s="85"/>
      <c r="AC1" s="85"/>
      <c r="AD1" s="85"/>
      <c r="AE1" s="85"/>
      <c r="AF1" s="85"/>
      <c r="AG1" s="85"/>
      <c r="AH1" s="85"/>
      <c r="AI1" s="87"/>
      <c r="AJ1" s="84"/>
      <c r="AK1" s="84"/>
      <c r="AL1" s="84"/>
      <c r="AM1" s="84"/>
      <c r="AN1" s="84"/>
      <c r="AO1" s="84"/>
      <c r="AP1" s="84"/>
      <c r="AQ1" s="84"/>
      <c r="AR1" s="84"/>
      <c r="AS1" s="83"/>
      <c r="AT1" s="83"/>
      <c r="AU1" s="83"/>
      <c r="AV1" s="83"/>
      <c r="AW1" s="83"/>
    </row>
    <row r="2" spans="1:51" ht="13.5" customHeight="1" x14ac:dyDescent="0.25">
      <c r="A2" s="84"/>
      <c r="B2" s="84"/>
      <c r="C2" s="84"/>
      <c r="E2" s="88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9" t="s">
        <v>35</v>
      </c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3"/>
      <c r="AV2" s="83"/>
      <c r="AW2" s="83"/>
      <c r="AX2" s="83"/>
    </row>
    <row r="3" spans="1:51" ht="13.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9" t="s">
        <v>267</v>
      </c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3"/>
      <c r="AT3" s="83"/>
      <c r="AU3" s="83"/>
      <c r="AV3" s="83"/>
      <c r="AW3" s="83"/>
    </row>
    <row r="4" spans="1:51" ht="35.2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</row>
    <row r="5" spans="1:51" ht="13.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</row>
    <row r="6" spans="1:51" ht="13.5" customHeight="1" x14ac:dyDescent="0.25">
      <c r="A6" s="90" t="s">
        <v>268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90" t="s">
        <v>269</v>
      </c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</row>
    <row r="7" spans="1:51" ht="13.5" customHeight="1" x14ac:dyDescent="0.25">
      <c r="A7" s="91" t="s">
        <v>270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91" t="s">
        <v>271</v>
      </c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</row>
    <row r="8" spans="1:51" ht="24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</row>
    <row r="9" spans="1:51" ht="26.25" customHeight="1" x14ac:dyDescent="0.3">
      <c r="A9" s="84" t="s">
        <v>272</v>
      </c>
      <c r="B9" s="84"/>
      <c r="C9" s="84"/>
      <c r="D9" s="84"/>
      <c r="E9" s="84"/>
      <c r="F9" s="84"/>
      <c r="G9" s="84"/>
      <c r="H9" s="91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92" t="s">
        <v>341</v>
      </c>
      <c r="AK9" s="84"/>
      <c r="AL9" s="84"/>
      <c r="AM9" s="84"/>
      <c r="AN9" s="84"/>
      <c r="AO9" s="84"/>
      <c r="AP9" s="84"/>
      <c r="AQ9" s="91"/>
      <c r="AR9" s="84"/>
      <c r="AS9" s="84"/>
      <c r="AT9" s="84"/>
      <c r="AU9" s="84"/>
      <c r="AV9" s="84"/>
      <c r="AW9" s="84"/>
      <c r="AX9" s="84"/>
      <c r="AY9" s="84"/>
    </row>
    <row r="10" spans="1:51" ht="3.7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</row>
    <row r="11" spans="1:51" s="94" customFormat="1" ht="26.25" customHeight="1" x14ac:dyDescent="0.25">
      <c r="A11" s="93" t="s">
        <v>340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93" t="s">
        <v>340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</row>
    <row r="12" spans="1:51" ht="23.25" customHeight="1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</row>
    <row r="13" spans="1:51" ht="38.25" customHeight="1" x14ac:dyDescent="0.25">
      <c r="A13" s="418" t="s">
        <v>33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84"/>
      <c r="AX13" s="84"/>
      <c r="AY13" s="84"/>
    </row>
    <row r="14" spans="1:51" s="94" customFormat="1" ht="13.5" customHeight="1" x14ac:dyDescent="0.25">
      <c r="A14" s="419" t="s">
        <v>34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19"/>
      <c r="AQ14" s="419"/>
      <c r="AR14" s="419"/>
      <c r="AS14" s="419"/>
      <c r="AT14" s="419"/>
      <c r="AU14" s="419"/>
      <c r="AV14" s="419"/>
      <c r="AW14" s="85"/>
      <c r="AX14" s="85"/>
      <c r="AY14" s="85"/>
    </row>
    <row r="15" spans="1:51" s="94" customFormat="1" ht="26.25" customHeight="1" x14ac:dyDescent="0.25">
      <c r="A15" s="420" t="s">
        <v>36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85"/>
      <c r="AX15" s="85"/>
      <c r="AY15" s="85"/>
    </row>
    <row r="16" spans="1:51" s="94" customFormat="1" ht="17.25" customHeight="1" x14ac:dyDescent="0.25">
      <c r="A16" s="421" t="s">
        <v>284</v>
      </c>
      <c r="B16" s="421"/>
      <c r="C16" s="421"/>
      <c r="D16" s="421"/>
      <c r="E16" s="421"/>
      <c r="F16" s="96"/>
      <c r="G16" s="422" t="s">
        <v>285</v>
      </c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85"/>
      <c r="AX16" s="85"/>
      <c r="AY16" s="85"/>
    </row>
    <row r="17" spans="1:62" ht="19.5" customHeight="1" x14ac:dyDescent="0.25">
      <c r="A17" s="417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7"/>
      <c r="AS17" s="417"/>
      <c r="AT17" s="417"/>
      <c r="AU17" s="417"/>
      <c r="AV17" s="97"/>
      <c r="AW17" s="84"/>
      <c r="AX17" s="84"/>
      <c r="AY17" s="84"/>
    </row>
    <row r="18" spans="1:62" s="98" customFormat="1" ht="19.5" customHeight="1" x14ac:dyDescent="0.25">
      <c r="O18" s="409" t="s">
        <v>273</v>
      </c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100"/>
      <c r="AW18" s="99"/>
      <c r="AX18" s="99"/>
      <c r="AY18" s="99"/>
    </row>
    <row r="19" spans="1:62" ht="13.5" customHeight="1" x14ac:dyDescent="0.2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</row>
    <row r="20" spans="1:62" s="94" customFormat="1" ht="13.5" customHeight="1" x14ac:dyDescent="0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 t="s">
        <v>274</v>
      </c>
      <c r="P20" s="101"/>
      <c r="Q20" s="101"/>
      <c r="R20" s="101"/>
      <c r="S20" s="101"/>
      <c r="T20" s="101"/>
      <c r="U20" s="101"/>
      <c r="V20" s="101"/>
      <c r="W20" s="101" t="s">
        <v>286</v>
      </c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</row>
    <row r="21" spans="1:62" s="94" customFormat="1" ht="13.5" customHeight="1" x14ac:dyDescent="0.2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</row>
    <row r="22" spans="1:62" s="94" customFormat="1" ht="13.5" customHeight="1" x14ac:dyDescent="0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 t="s">
        <v>275</v>
      </c>
      <c r="P22" s="101"/>
      <c r="Q22" s="101"/>
      <c r="R22" s="101"/>
      <c r="S22" s="101"/>
      <c r="T22" s="101"/>
      <c r="U22" s="101"/>
      <c r="V22" s="101"/>
      <c r="W22" s="101" t="s">
        <v>276</v>
      </c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</row>
    <row r="23" spans="1:62" ht="13.5" customHeight="1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</row>
    <row r="24" spans="1:62" s="94" customFormat="1" ht="13.5" customHeight="1" x14ac:dyDescent="0.2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 t="s">
        <v>277</v>
      </c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410" t="s">
        <v>37</v>
      </c>
      <c r="AB24" s="410"/>
      <c r="AC24" s="410"/>
      <c r="AD24" s="410"/>
      <c r="AE24" s="410"/>
      <c r="AF24" s="85" t="s">
        <v>278</v>
      </c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</row>
    <row r="25" spans="1:62" ht="13.5" customHeight="1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</row>
    <row r="26" spans="1:62" ht="13.5" customHeight="1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411" t="s">
        <v>279</v>
      </c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2" t="s">
        <v>280</v>
      </c>
      <c r="AJ26" s="412"/>
      <c r="AK26" s="412"/>
      <c r="AL26" s="412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/>
      <c r="BB26" s="412"/>
      <c r="BC26" s="412"/>
      <c r="BD26" s="412"/>
      <c r="BE26" s="412"/>
      <c r="BF26" s="412"/>
      <c r="BG26" s="412"/>
      <c r="BH26" s="412"/>
      <c r="BI26" s="412"/>
      <c r="BJ26" s="412"/>
    </row>
    <row r="27" spans="1:62" ht="13.5" customHeight="1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413" t="s">
        <v>38</v>
      </c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</row>
    <row r="28" spans="1:62" ht="13.5" customHeight="1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</row>
    <row r="29" spans="1:62" s="94" customFormat="1" ht="13.5" customHeight="1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 t="s">
        <v>281</v>
      </c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414">
        <v>43110</v>
      </c>
      <c r="AD29" s="415"/>
      <c r="AE29" s="415"/>
      <c r="AF29" s="415"/>
      <c r="AG29" s="415"/>
      <c r="AH29" s="101"/>
      <c r="AI29" s="416" t="s">
        <v>39</v>
      </c>
      <c r="AJ29" s="416"/>
      <c r="AK29" s="415">
        <v>2</v>
      </c>
      <c r="AL29" s="415"/>
      <c r="AM29" s="415"/>
      <c r="AN29" s="415"/>
      <c r="AO29" s="415"/>
      <c r="AP29" s="415"/>
      <c r="AQ29" s="101"/>
      <c r="AR29" s="101"/>
      <c r="AS29" s="101"/>
      <c r="AT29" s="101"/>
      <c r="AU29" s="101"/>
      <c r="AV29" s="101"/>
      <c r="AW29" s="101"/>
      <c r="AX29" s="101"/>
      <c r="AY29" s="101"/>
    </row>
    <row r="30" spans="1:62" ht="13.5" customHeight="1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</row>
    <row r="31" spans="1:62" s="94" customFormat="1" ht="13.5" customHeight="1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 t="s">
        <v>282</v>
      </c>
      <c r="P31" s="101"/>
      <c r="Q31" s="101"/>
      <c r="R31" s="101"/>
      <c r="S31" s="408" t="s">
        <v>343</v>
      </c>
      <c r="T31" s="408"/>
      <c r="U31" s="408"/>
      <c r="V31" s="408"/>
      <c r="W31" s="408"/>
      <c r="X31" s="101"/>
      <c r="Y31" s="101"/>
      <c r="Z31" s="101"/>
      <c r="AA31" s="101" t="s">
        <v>283</v>
      </c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408" t="s">
        <v>342</v>
      </c>
      <c r="AO31" s="408"/>
      <c r="AP31" s="408"/>
      <c r="AQ31" s="408"/>
      <c r="AR31" s="408"/>
      <c r="AS31" s="101"/>
      <c r="AT31" s="101"/>
      <c r="AU31" s="101"/>
      <c r="AV31" s="101"/>
      <c r="AW31" s="101"/>
      <c r="AX31" s="101"/>
      <c r="AY31" s="101"/>
    </row>
    <row r="32" spans="1:62" ht="13.5" customHeight="1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</row>
    <row r="33" spans="1:51" ht="13.5" customHeight="1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</row>
    <row r="34" spans="1:51" ht="13.5" customHeight="1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</row>
    <row r="35" spans="1:51" ht="13.5" customHeight="1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</row>
    <row r="36" spans="1:51" ht="13.5" customHeight="1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</row>
    <row r="37" spans="1:51" ht="13.5" customHeight="1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</row>
    <row r="38" spans="1:51" ht="13.5" customHeight="1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</row>
    <row r="39" spans="1:51" ht="13.5" customHeight="1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</row>
    <row r="40" spans="1:51" ht="13.5" customHeight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</row>
    <row r="41" spans="1:51" ht="13.5" customHeight="1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</row>
    <row r="42" spans="1:51" ht="13.5" customHeight="1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</row>
    <row r="43" spans="1:51" ht="13.5" customHeight="1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</row>
    <row r="44" spans="1:51" ht="13.5" customHeight="1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</row>
    <row r="45" spans="1:51" ht="13.5" customHeight="1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</row>
    <row r="46" spans="1:51" ht="13.5" customHeight="1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</row>
    <row r="47" spans="1:51" ht="13.5" customHeight="1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</row>
    <row r="48" spans="1:51" ht="13.5" customHeight="1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</row>
    <row r="49" spans="1:51" ht="13.5" customHeight="1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</row>
    <row r="50" spans="1:51" ht="13.5" customHeight="1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</row>
    <row r="51" spans="1:51" ht="13.5" customHeight="1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</row>
    <row r="52" spans="1:51" ht="13.5" customHeight="1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</row>
    <row r="53" spans="1:51" ht="13.5" customHeight="1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</row>
    <row r="54" spans="1:51" ht="13.5" customHeight="1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</row>
    <row r="55" spans="1:51" ht="13.5" customHeight="1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</row>
    <row r="56" spans="1:51" ht="13.5" customHeight="1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</row>
    <row r="57" spans="1:51" ht="13.5" customHeight="1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</row>
    <row r="58" spans="1:51" ht="13.5" customHeight="1" x14ac:dyDescent="0.2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</row>
  </sheetData>
  <mergeCells count="17">
    <mergeCell ref="A17:F17"/>
    <mergeCell ref="G17:AU17"/>
    <mergeCell ref="A13:AV13"/>
    <mergeCell ref="A14:AV14"/>
    <mergeCell ref="A15:AV15"/>
    <mergeCell ref="A16:E16"/>
    <mergeCell ref="G16:AV16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K37"/>
  <sheetViews>
    <sheetView showGridLines="0" zoomScale="80" zoomScaleNormal="80" workbookViewId="0">
      <selection sqref="A1:BK36"/>
    </sheetView>
  </sheetViews>
  <sheetFormatPr defaultColWidth="14.6640625" defaultRowHeight="13.5" customHeight="1" x14ac:dyDescent="0.15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 x14ac:dyDescent="0.2">
      <c r="A2" s="425" t="s">
        <v>287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3"/>
      <c r="BC2" s="423"/>
      <c r="BD2" s="423"/>
      <c r="BE2" s="423"/>
      <c r="BF2" s="423"/>
      <c r="BG2" s="423"/>
      <c r="BH2" s="423"/>
      <c r="BI2" s="423"/>
      <c r="BJ2" s="423"/>
      <c r="BK2" s="424"/>
    </row>
    <row r="3" spans="1:63" ht="13.5" customHeight="1" x14ac:dyDescent="0.15">
      <c r="A3" s="434" t="s">
        <v>130</v>
      </c>
      <c r="B3" s="428" t="s">
        <v>15</v>
      </c>
      <c r="C3" s="429"/>
      <c r="D3" s="429"/>
      <c r="E3" s="430"/>
      <c r="F3" s="426" t="s">
        <v>131</v>
      </c>
      <c r="G3" s="428" t="s">
        <v>16</v>
      </c>
      <c r="H3" s="429"/>
      <c r="I3" s="430"/>
      <c r="J3" s="426" t="s">
        <v>132</v>
      </c>
      <c r="K3" s="428" t="s">
        <v>17</v>
      </c>
      <c r="L3" s="429"/>
      <c r="M3" s="429"/>
      <c r="N3" s="430"/>
      <c r="O3" s="428" t="s">
        <v>18</v>
      </c>
      <c r="P3" s="429"/>
      <c r="Q3" s="429"/>
      <c r="R3" s="430"/>
      <c r="S3" s="426" t="s">
        <v>133</v>
      </c>
      <c r="T3" s="428" t="s">
        <v>19</v>
      </c>
      <c r="U3" s="429"/>
      <c r="V3" s="430"/>
      <c r="W3" s="426" t="s">
        <v>134</v>
      </c>
      <c r="X3" s="428" t="s">
        <v>20</v>
      </c>
      <c r="Y3" s="429"/>
      <c r="Z3" s="430"/>
      <c r="AA3" s="426" t="s">
        <v>135</v>
      </c>
      <c r="AB3" s="428" t="s">
        <v>21</v>
      </c>
      <c r="AC3" s="429"/>
      <c r="AD3" s="429"/>
      <c r="AE3" s="430"/>
      <c r="AF3" s="426" t="s">
        <v>136</v>
      </c>
      <c r="AG3" s="428" t="s">
        <v>22</v>
      </c>
      <c r="AH3" s="429"/>
      <c r="AI3" s="430"/>
      <c r="AJ3" s="426" t="s">
        <v>137</v>
      </c>
      <c r="AK3" s="428" t="s">
        <v>23</v>
      </c>
      <c r="AL3" s="429"/>
      <c r="AM3" s="429"/>
      <c r="AN3" s="430"/>
      <c r="AO3" s="428" t="s">
        <v>24</v>
      </c>
      <c r="AP3" s="429"/>
      <c r="AQ3" s="429"/>
      <c r="AR3" s="430"/>
      <c r="AS3" s="426" t="s">
        <v>138</v>
      </c>
      <c r="AT3" s="428" t="s">
        <v>25</v>
      </c>
      <c r="AU3" s="429"/>
      <c r="AV3" s="430"/>
      <c r="AW3" s="426" t="s">
        <v>139</v>
      </c>
      <c r="AX3" s="428" t="s">
        <v>26</v>
      </c>
      <c r="AY3" s="429"/>
      <c r="AZ3" s="429"/>
      <c r="BA3" s="430"/>
      <c r="BB3" s="438"/>
      <c r="BC3" s="441"/>
      <c r="BD3" s="438"/>
      <c r="BE3" s="443"/>
      <c r="BF3" s="443"/>
      <c r="BG3" s="443"/>
      <c r="BH3" s="438"/>
      <c r="BI3" s="438"/>
      <c r="BJ3" s="438"/>
      <c r="BK3" s="438"/>
    </row>
    <row r="4" spans="1:63" ht="13.5" customHeight="1" x14ac:dyDescent="0.15">
      <c r="A4" s="435"/>
      <c r="B4" s="431"/>
      <c r="C4" s="432"/>
      <c r="D4" s="432"/>
      <c r="E4" s="433"/>
      <c r="F4" s="427"/>
      <c r="G4" s="431"/>
      <c r="H4" s="432"/>
      <c r="I4" s="433"/>
      <c r="J4" s="427"/>
      <c r="K4" s="431"/>
      <c r="L4" s="432"/>
      <c r="M4" s="432"/>
      <c r="N4" s="433"/>
      <c r="O4" s="431"/>
      <c r="P4" s="432"/>
      <c r="Q4" s="432"/>
      <c r="R4" s="433"/>
      <c r="S4" s="427"/>
      <c r="T4" s="431"/>
      <c r="U4" s="432"/>
      <c r="V4" s="433"/>
      <c r="W4" s="427"/>
      <c r="X4" s="431"/>
      <c r="Y4" s="432"/>
      <c r="Z4" s="433"/>
      <c r="AA4" s="427"/>
      <c r="AB4" s="431"/>
      <c r="AC4" s="432"/>
      <c r="AD4" s="432"/>
      <c r="AE4" s="433"/>
      <c r="AF4" s="427"/>
      <c r="AG4" s="431"/>
      <c r="AH4" s="432"/>
      <c r="AI4" s="433"/>
      <c r="AJ4" s="427"/>
      <c r="AK4" s="431"/>
      <c r="AL4" s="432"/>
      <c r="AM4" s="432"/>
      <c r="AN4" s="433"/>
      <c r="AO4" s="431"/>
      <c r="AP4" s="432"/>
      <c r="AQ4" s="432"/>
      <c r="AR4" s="433"/>
      <c r="AS4" s="427"/>
      <c r="AT4" s="431"/>
      <c r="AU4" s="432"/>
      <c r="AV4" s="433"/>
      <c r="AW4" s="427"/>
      <c r="AX4" s="431"/>
      <c r="AY4" s="432"/>
      <c r="AZ4" s="432"/>
      <c r="BA4" s="433"/>
      <c r="BB4" s="438"/>
      <c r="BC4" s="441"/>
      <c r="BD4" s="438"/>
      <c r="BE4" s="443"/>
      <c r="BF4" s="443"/>
      <c r="BG4" s="443"/>
      <c r="BH4" s="438"/>
      <c r="BI4" s="438"/>
      <c r="BJ4" s="438"/>
      <c r="BK4" s="438"/>
    </row>
    <row r="5" spans="1:63" ht="13.5" customHeight="1" x14ac:dyDescent="0.15">
      <c r="A5" s="435"/>
      <c r="B5" s="3"/>
      <c r="C5" s="3"/>
      <c r="D5" s="3"/>
      <c r="E5" s="4"/>
      <c r="F5" s="427"/>
      <c r="G5" s="3"/>
      <c r="H5" s="3"/>
      <c r="I5" s="4"/>
      <c r="J5" s="427"/>
      <c r="K5" s="3"/>
      <c r="L5" s="3"/>
      <c r="M5" s="3"/>
      <c r="N5" s="3"/>
      <c r="O5" s="3"/>
      <c r="P5" s="3"/>
      <c r="Q5" s="3"/>
      <c r="R5" s="4"/>
      <c r="S5" s="427"/>
      <c r="T5" s="3"/>
      <c r="U5" s="3"/>
      <c r="V5" s="4"/>
      <c r="W5" s="427"/>
      <c r="X5" s="3"/>
      <c r="Y5" s="3"/>
      <c r="Z5" s="4"/>
      <c r="AA5" s="427"/>
      <c r="AB5" s="3"/>
      <c r="AC5" s="3"/>
      <c r="AD5" s="3"/>
      <c r="AE5" s="4"/>
      <c r="AF5" s="427"/>
      <c r="AG5" s="3"/>
      <c r="AH5" s="3"/>
      <c r="AI5" s="4"/>
      <c r="AJ5" s="427"/>
      <c r="AK5" s="3"/>
      <c r="AL5" s="3"/>
      <c r="AM5" s="3"/>
      <c r="AN5" s="3"/>
      <c r="AO5" s="3"/>
      <c r="AP5" s="3"/>
      <c r="AQ5" s="3"/>
      <c r="AR5" s="4"/>
      <c r="AS5" s="427"/>
      <c r="AT5" s="3"/>
      <c r="AU5" s="3"/>
      <c r="AV5" s="4"/>
      <c r="AW5" s="427"/>
      <c r="AX5" s="3"/>
      <c r="AY5" s="3"/>
      <c r="AZ5" s="3"/>
      <c r="BA5" s="6"/>
      <c r="BB5" s="438"/>
      <c r="BC5" s="442"/>
      <c r="BD5" s="438"/>
      <c r="BE5" s="443"/>
      <c r="BF5" s="443"/>
      <c r="BG5" s="443"/>
      <c r="BH5" s="438"/>
      <c r="BI5" s="438"/>
      <c r="BJ5" s="438"/>
      <c r="BK5" s="438"/>
    </row>
    <row r="6" spans="1:63" ht="13.5" customHeight="1" x14ac:dyDescent="0.15">
      <c r="A6" s="435"/>
      <c r="B6" s="5"/>
      <c r="C6" s="5"/>
      <c r="D6" s="5"/>
      <c r="E6" s="6"/>
      <c r="F6" s="427"/>
      <c r="G6" s="5"/>
      <c r="H6" s="5"/>
      <c r="I6" s="6"/>
      <c r="J6" s="427"/>
      <c r="K6" s="5"/>
      <c r="L6" s="5"/>
      <c r="M6" s="5"/>
      <c r="N6" s="5"/>
      <c r="O6" s="5"/>
      <c r="P6" s="5"/>
      <c r="Q6" s="5"/>
      <c r="R6" s="6"/>
      <c r="S6" s="427"/>
      <c r="T6" s="5"/>
      <c r="U6" s="5"/>
      <c r="V6" s="6"/>
      <c r="W6" s="427"/>
      <c r="X6" s="5"/>
      <c r="Y6" s="5"/>
      <c r="Z6" s="6"/>
      <c r="AA6" s="427"/>
      <c r="AB6" s="5"/>
      <c r="AC6" s="5"/>
      <c r="AD6" s="5"/>
      <c r="AE6" s="6"/>
      <c r="AF6" s="427"/>
      <c r="AG6" s="5"/>
      <c r="AH6" s="5"/>
      <c r="AI6" s="6"/>
      <c r="AJ6" s="427"/>
      <c r="AK6" s="5"/>
      <c r="AL6" s="5"/>
      <c r="AM6" s="5"/>
      <c r="AN6" s="5"/>
      <c r="AO6" s="5"/>
      <c r="AP6" s="5"/>
      <c r="AQ6" s="5"/>
      <c r="AR6" s="6"/>
      <c r="AS6" s="427"/>
      <c r="AT6" s="5"/>
      <c r="AU6" s="5"/>
      <c r="AV6" s="6"/>
      <c r="AW6" s="427"/>
      <c r="AX6" s="5"/>
      <c r="AY6" s="5"/>
      <c r="AZ6" s="5"/>
      <c r="BA6" s="6"/>
      <c r="BB6" s="438"/>
      <c r="BC6" s="442"/>
      <c r="BD6" s="438"/>
      <c r="BE6" s="443"/>
      <c r="BF6" s="443"/>
      <c r="BG6" s="443"/>
      <c r="BH6" s="438"/>
      <c r="BI6" s="438"/>
      <c r="BJ6" s="438"/>
      <c r="BK6" s="438"/>
    </row>
    <row r="7" spans="1:63" ht="13.5" customHeight="1" x14ac:dyDescent="0.15">
      <c r="A7" s="435"/>
      <c r="B7" s="5">
        <v>1</v>
      </c>
      <c r="C7" s="5">
        <v>8</v>
      </c>
      <c r="D7" s="5">
        <v>15</v>
      </c>
      <c r="E7" s="5">
        <v>22</v>
      </c>
      <c r="F7" s="427"/>
      <c r="G7" s="5">
        <v>6</v>
      </c>
      <c r="H7" s="5">
        <v>13</v>
      </c>
      <c r="I7" s="5">
        <v>20</v>
      </c>
      <c r="J7" s="427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427"/>
      <c r="T7" s="5">
        <v>5</v>
      </c>
      <c r="U7" s="5">
        <v>12</v>
      </c>
      <c r="V7" s="5">
        <v>19</v>
      </c>
      <c r="W7" s="427"/>
      <c r="X7" s="5">
        <v>2</v>
      </c>
      <c r="Y7" s="5">
        <v>9</v>
      </c>
      <c r="Z7" s="5">
        <v>16</v>
      </c>
      <c r="AA7" s="427"/>
      <c r="AB7" s="5">
        <v>2</v>
      </c>
      <c r="AC7" s="5">
        <v>9</v>
      </c>
      <c r="AD7" s="5">
        <v>16</v>
      </c>
      <c r="AE7" s="5">
        <v>23</v>
      </c>
      <c r="AF7" s="427"/>
      <c r="AG7" s="5">
        <v>6</v>
      </c>
      <c r="AH7" s="5">
        <v>13</v>
      </c>
      <c r="AI7" s="5">
        <v>20</v>
      </c>
      <c r="AJ7" s="427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427"/>
      <c r="AT7" s="5">
        <v>6</v>
      </c>
      <c r="AU7" s="5">
        <v>13</v>
      </c>
      <c r="AV7" s="5">
        <v>20</v>
      </c>
      <c r="AW7" s="427"/>
      <c r="AX7" s="5">
        <v>3</v>
      </c>
      <c r="AY7" s="5">
        <v>10</v>
      </c>
      <c r="AZ7" s="5">
        <v>17</v>
      </c>
      <c r="BA7" s="5">
        <v>24</v>
      </c>
      <c r="BB7" s="438"/>
      <c r="BC7" s="442"/>
      <c r="BD7" s="438"/>
      <c r="BE7" s="443"/>
      <c r="BF7" s="443"/>
      <c r="BG7" s="443"/>
      <c r="BH7" s="438"/>
      <c r="BI7" s="438"/>
      <c r="BJ7" s="438"/>
      <c r="BK7" s="438"/>
    </row>
    <row r="8" spans="1:63" ht="13.5" customHeight="1" x14ac:dyDescent="0.15">
      <c r="A8" s="435"/>
      <c r="B8" s="5">
        <v>7</v>
      </c>
      <c r="C8" s="5">
        <v>14</v>
      </c>
      <c r="D8" s="5">
        <v>21</v>
      </c>
      <c r="E8" s="5">
        <v>28</v>
      </c>
      <c r="F8" s="427"/>
      <c r="G8" s="5">
        <v>12</v>
      </c>
      <c r="H8" s="5">
        <v>19</v>
      </c>
      <c r="I8" s="5">
        <v>26</v>
      </c>
      <c r="J8" s="427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427"/>
      <c r="T8" s="5">
        <v>11</v>
      </c>
      <c r="U8" s="5">
        <v>18</v>
      </c>
      <c r="V8" s="5">
        <v>25</v>
      </c>
      <c r="W8" s="427"/>
      <c r="X8" s="5">
        <v>8</v>
      </c>
      <c r="Y8" s="5">
        <v>15</v>
      </c>
      <c r="Z8" s="5">
        <v>22</v>
      </c>
      <c r="AA8" s="427"/>
      <c r="AB8" s="5">
        <v>8</v>
      </c>
      <c r="AC8" s="5">
        <v>15</v>
      </c>
      <c r="AD8" s="5">
        <v>22</v>
      </c>
      <c r="AE8" s="5">
        <v>29</v>
      </c>
      <c r="AF8" s="427"/>
      <c r="AG8" s="5">
        <v>12</v>
      </c>
      <c r="AH8" s="5">
        <v>19</v>
      </c>
      <c r="AI8" s="5">
        <v>26</v>
      </c>
      <c r="AJ8" s="427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427"/>
      <c r="AT8" s="5">
        <v>12</v>
      </c>
      <c r="AU8" s="5">
        <v>19</v>
      </c>
      <c r="AV8" s="5">
        <v>26</v>
      </c>
      <c r="AW8" s="427"/>
      <c r="AX8" s="5">
        <v>9</v>
      </c>
      <c r="AY8" s="5">
        <v>16</v>
      </c>
      <c r="AZ8" s="5">
        <v>23</v>
      </c>
      <c r="BA8" s="5">
        <v>31</v>
      </c>
      <c r="BB8" s="438"/>
      <c r="BC8" s="442"/>
      <c r="BD8" s="438"/>
      <c r="BE8" s="443"/>
      <c r="BF8" s="443"/>
      <c r="BG8" s="443"/>
      <c r="BH8" s="438"/>
      <c r="BI8" s="438"/>
      <c r="BJ8" s="438"/>
      <c r="BK8" s="438"/>
    </row>
    <row r="9" spans="1:63" ht="13.5" customHeight="1" x14ac:dyDescent="0.15">
      <c r="A9" s="435"/>
      <c r="B9" s="5"/>
      <c r="C9" s="5"/>
      <c r="D9" s="5"/>
      <c r="E9" s="5"/>
      <c r="F9" s="427"/>
      <c r="G9" s="5"/>
      <c r="H9" s="5"/>
      <c r="I9" s="5"/>
      <c r="J9" s="427"/>
      <c r="K9" s="5"/>
      <c r="L9" s="5"/>
      <c r="M9" s="5"/>
      <c r="N9" s="5"/>
      <c r="O9" s="5"/>
      <c r="P9" s="5"/>
      <c r="Q9" s="5"/>
      <c r="R9" s="5"/>
      <c r="S9" s="427"/>
      <c r="T9" s="5"/>
      <c r="U9" s="5"/>
      <c r="V9" s="5"/>
      <c r="W9" s="427"/>
      <c r="X9" s="5"/>
      <c r="Y9" s="5"/>
      <c r="Z9" s="5"/>
      <c r="AA9" s="427"/>
      <c r="AB9" s="5"/>
      <c r="AC9" s="5"/>
      <c r="AD9" s="5"/>
      <c r="AE9" s="5"/>
      <c r="AF9" s="427"/>
      <c r="AG9" s="5"/>
      <c r="AH9" s="5"/>
      <c r="AI9" s="5"/>
      <c r="AJ9" s="427"/>
      <c r="AK9" s="5"/>
      <c r="AL9" s="5"/>
      <c r="AM9" s="5"/>
      <c r="AN9" s="5"/>
      <c r="AO9" s="5"/>
      <c r="AP9" s="5"/>
      <c r="AQ9" s="5"/>
      <c r="AR9" s="5"/>
      <c r="AS9" s="427"/>
      <c r="AT9" s="5"/>
      <c r="AU9" s="5"/>
      <c r="AV9" s="5"/>
      <c r="AW9" s="427"/>
      <c r="AX9" s="5"/>
      <c r="AY9" s="5"/>
      <c r="AZ9" s="5"/>
      <c r="BA9" s="5"/>
      <c r="BB9" s="438"/>
      <c r="BC9" s="442"/>
      <c r="BD9" s="438"/>
      <c r="BE9" s="443"/>
      <c r="BF9" s="443"/>
      <c r="BG9" s="443"/>
      <c r="BH9" s="438"/>
      <c r="BI9" s="438"/>
      <c r="BJ9" s="438"/>
      <c r="BK9" s="438"/>
    </row>
    <row r="10" spans="1:63" ht="1.5" customHeight="1" thickBot="1" x14ac:dyDescent="0.2">
      <c r="A10" s="435"/>
      <c r="B10" s="5"/>
      <c r="C10" s="5"/>
      <c r="D10" s="5"/>
      <c r="E10" s="5"/>
      <c r="F10" s="427"/>
      <c r="G10" s="5"/>
      <c r="H10" s="5"/>
      <c r="I10" s="5"/>
      <c r="J10" s="427"/>
      <c r="K10" s="5"/>
      <c r="L10" s="5"/>
      <c r="M10" s="5"/>
      <c r="N10" s="5"/>
      <c r="O10" s="5"/>
      <c r="P10" s="5"/>
      <c r="Q10" s="5"/>
      <c r="R10" s="5"/>
      <c r="S10" s="427"/>
      <c r="T10" s="5"/>
      <c r="U10" s="5"/>
      <c r="V10" s="5"/>
      <c r="W10" s="427"/>
      <c r="X10" s="5"/>
      <c r="Y10" s="5"/>
      <c r="Z10" s="5"/>
      <c r="AA10" s="427"/>
      <c r="AB10" s="5"/>
      <c r="AC10" s="5"/>
      <c r="AD10" s="5"/>
      <c r="AE10" s="5"/>
      <c r="AF10" s="427"/>
      <c r="AG10" s="5"/>
      <c r="AH10" s="5"/>
      <c r="AI10" s="5"/>
      <c r="AJ10" s="427"/>
      <c r="AK10" s="5"/>
      <c r="AL10" s="5"/>
      <c r="AM10" s="5"/>
      <c r="AN10" s="5"/>
      <c r="AO10" s="5"/>
      <c r="AP10" s="5"/>
      <c r="AQ10" s="5"/>
      <c r="AR10" s="5"/>
      <c r="AS10" s="427"/>
      <c r="AT10" s="5"/>
      <c r="AU10" s="5"/>
      <c r="AV10" s="5"/>
      <c r="AW10" s="427"/>
      <c r="AX10" s="5"/>
      <c r="AY10" s="5"/>
      <c r="AZ10" s="5"/>
      <c r="BA10" s="5"/>
      <c r="BB10" s="438"/>
      <c r="BC10" s="442"/>
      <c r="BD10" s="438"/>
      <c r="BE10" s="443"/>
      <c r="BF10" s="443"/>
      <c r="BG10" s="443"/>
      <c r="BH10" s="438"/>
      <c r="BI10" s="438"/>
      <c r="BJ10" s="438"/>
      <c r="BK10" s="438"/>
    </row>
    <row r="11" spans="1:63" ht="13.5" hidden="1" customHeight="1" thickBot="1" x14ac:dyDescent="0.2">
      <c r="A11" s="435"/>
      <c r="B11" s="5"/>
      <c r="C11" s="5"/>
      <c r="D11" s="5"/>
      <c r="E11" s="5"/>
      <c r="F11" s="427"/>
      <c r="G11" s="5"/>
      <c r="H11" s="5"/>
      <c r="I11" s="5"/>
      <c r="J11" s="427"/>
      <c r="K11" s="5"/>
      <c r="L11" s="5"/>
      <c r="M11" s="5"/>
      <c r="N11" s="5"/>
      <c r="O11" s="5"/>
      <c r="P11" s="5"/>
      <c r="Q11" s="7"/>
      <c r="R11" s="5"/>
      <c r="S11" s="437"/>
      <c r="T11" s="5"/>
      <c r="U11" s="5"/>
      <c r="V11" s="5"/>
      <c r="W11" s="427"/>
      <c r="X11" s="5"/>
      <c r="Y11" s="5"/>
      <c r="Z11" s="5"/>
      <c r="AA11" s="427"/>
      <c r="AB11" s="5"/>
      <c r="AC11" s="5"/>
      <c r="AD11" s="5"/>
      <c r="AE11" s="5"/>
      <c r="AF11" s="427"/>
      <c r="AG11" s="5"/>
      <c r="AH11" s="5"/>
      <c r="AI11" s="5"/>
      <c r="AJ11" s="427"/>
      <c r="AK11" s="5"/>
      <c r="AL11" s="5"/>
      <c r="AM11" s="5"/>
      <c r="AN11" s="5"/>
      <c r="AO11" s="5"/>
      <c r="AP11" s="5"/>
      <c r="AQ11" s="5"/>
      <c r="AR11" s="5"/>
      <c r="AS11" s="427"/>
      <c r="AT11" s="5"/>
      <c r="AU11" s="5"/>
      <c r="AV11" s="5"/>
      <c r="AW11" s="427"/>
      <c r="AX11" s="5"/>
      <c r="AY11" s="5"/>
      <c r="AZ11" s="5"/>
      <c r="BA11" s="5"/>
      <c r="BB11" s="438"/>
      <c r="BC11" s="442"/>
      <c r="BD11" s="438"/>
      <c r="BE11" s="443"/>
      <c r="BF11" s="443"/>
      <c r="BG11" s="443"/>
      <c r="BH11" s="438"/>
      <c r="BI11" s="438"/>
      <c r="BJ11" s="438"/>
      <c r="BK11" s="438"/>
    </row>
    <row r="12" spans="1:63" ht="13.5" hidden="1" customHeight="1" thickBot="1" x14ac:dyDescent="0.25">
      <c r="A12" s="436"/>
      <c r="B12" s="5"/>
      <c r="C12" s="5"/>
      <c r="D12" s="5"/>
      <c r="E12" s="5"/>
      <c r="F12" s="427"/>
      <c r="G12" s="28"/>
      <c r="H12" s="5"/>
      <c r="I12" s="5"/>
      <c r="J12" s="427"/>
      <c r="K12" s="5"/>
      <c r="L12" s="5"/>
      <c r="M12" s="5"/>
      <c r="N12" s="5"/>
      <c r="O12" s="5"/>
      <c r="P12" s="5"/>
      <c r="Q12" s="5"/>
      <c r="R12" s="5"/>
      <c r="S12" s="427"/>
      <c r="T12" s="5"/>
      <c r="U12" s="5"/>
      <c r="V12" s="5"/>
      <c r="W12" s="427"/>
      <c r="X12" s="5"/>
      <c r="Y12" s="5"/>
      <c r="Z12" s="5"/>
      <c r="AA12" s="427"/>
      <c r="AB12" s="5"/>
      <c r="AC12" s="5"/>
      <c r="AD12" s="5"/>
      <c r="AE12" s="5"/>
      <c r="AF12" s="427"/>
      <c r="AG12" s="5"/>
      <c r="AH12" s="5"/>
      <c r="AI12" s="5"/>
      <c r="AJ12" s="427"/>
      <c r="AK12" s="5"/>
      <c r="AL12" s="5"/>
      <c r="AM12" s="5"/>
      <c r="AN12" s="5"/>
      <c r="AO12" s="5"/>
      <c r="AP12" s="5"/>
      <c r="AQ12" s="5"/>
      <c r="AR12" s="5"/>
      <c r="AS12" s="427"/>
      <c r="AT12" s="5"/>
      <c r="AU12" s="5"/>
      <c r="AV12" s="5"/>
      <c r="AW12" s="427"/>
      <c r="AX12" s="5"/>
      <c r="AY12" s="5"/>
      <c r="AZ12" s="5"/>
      <c r="BA12" s="5"/>
      <c r="BB12" s="438"/>
      <c r="BC12" s="442"/>
      <c r="BD12" s="438"/>
      <c r="BE12" s="443"/>
      <c r="BF12" s="443"/>
      <c r="BG12" s="443"/>
      <c r="BH12" s="438"/>
      <c r="BI12" s="438"/>
      <c r="BJ12" s="438"/>
      <c r="BK12" s="438"/>
    </row>
    <row r="13" spans="1:63" ht="17.25" customHeight="1" thickBot="1" x14ac:dyDescent="0.2">
      <c r="A13" s="31"/>
      <c r="B13" s="32" t="s">
        <v>182</v>
      </c>
      <c r="C13" s="32" t="s">
        <v>183</v>
      </c>
      <c r="D13" s="32" t="s">
        <v>184</v>
      </c>
      <c r="E13" s="32" t="s">
        <v>185</v>
      </c>
      <c r="F13" s="32" t="s">
        <v>186</v>
      </c>
      <c r="G13" s="32" t="s">
        <v>187</v>
      </c>
      <c r="H13" s="32" t="s">
        <v>188</v>
      </c>
      <c r="I13" s="32" t="s">
        <v>175</v>
      </c>
      <c r="J13" s="32" t="s">
        <v>189</v>
      </c>
      <c r="K13" s="32" t="s">
        <v>190</v>
      </c>
      <c r="L13" s="32" t="s">
        <v>191</v>
      </c>
      <c r="M13" s="32" t="s">
        <v>192</v>
      </c>
      <c r="N13" s="32" t="s">
        <v>193</v>
      </c>
      <c r="O13" s="32" t="s">
        <v>194</v>
      </c>
      <c r="P13" s="32" t="s">
        <v>195</v>
      </c>
      <c r="Q13" s="32" t="s">
        <v>196</v>
      </c>
      <c r="R13" s="32" t="s">
        <v>197</v>
      </c>
      <c r="S13" s="32" t="s">
        <v>198</v>
      </c>
      <c r="T13" s="32" t="s">
        <v>199</v>
      </c>
      <c r="U13" s="32" t="s">
        <v>200</v>
      </c>
      <c r="V13" s="32" t="s">
        <v>201</v>
      </c>
      <c r="W13" s="32" t="s">
        <v>202</v>
      </c>
      <c r="X13" s="32" t="s">
        <v>203</v>
      </c>
      <c r="Y13" s="32" t="s">
        <v>204</v>
      </c>
      <c r="Z13" s="32" t="s">
        <v>205</v>
      </c>
      <c r="AA13" s="32" t="s">
        <v>206</v>
      </c>
      <c r="AB13" s="32" t="s">
        <v>207</v>
      </c>
      <c r="AC13" s="32" t="s">
        <v>208</v>
      </c>
      <c r="AD13" s="32" t="s">
        <v>209</v>
      </c>
      <c r="AE13" s="32" t="s">
        <v>210</v>
      </c>
      <c r="AF13" s="32" t="s">
        <v>211</v>
      </c>
      <c r="AG13" s="32" t="s">
        <v>212</v>
      </c>
      <c r="AH13" s="32" t="s">
        <v>213</v>
      </c>
      <c r="AI13" s="32" t="s">
        <v>214</v>
      </c>
      <c r="AJ13" s="32" t="s">
        <v>215</v>
      </c>
      <c r="AK13" s="32" t="s">
        <v>216</v>
      </c>
      <c r="AL13" s="32" t="s">
        <v>217</v>
      </c>
      <c r="AM13" s="32" t="s">
        <v>218</v>
      </c>
      <c r="AN13" s="32" t="s">
        <v>219</v>
      </c>
      <c r="AO13" s="32" t="s">
        <v>220</v>
      </c>
      <c r="AP13" s="32" t="s">
        <v>221</v>
      </c>
      <c r="AQ13" s="32" t="s">
        <v>222</v>
      </c>
      <c r="AR13" s="32" t="s">
        <v>223</v>
      </c>
      <c r="AS13" s="32" t="s">
        <v>224</v>
      </c>
      <c r="AT13" s="32" t="s">
        <v>225</v>
      </c>
      <c r="AU13" s="32" t="s">
        <v>226</v>
      </c>
      <c r="AV13" s="32" t="s">
        <v>227</v>
      </c>
      <c r="AW13" s="32" t="s">
        <v>228</v>
      </c>
      <c r="AX13" s="32" t="s">
        <v>229</v>
      </c>
      <c r="AY13" s="32" t="s">
        <v>230</v>
      </c>
      <c r="AZ13" s="32" t="s">
        <v>231</v>
      </c>
      <c r="BA13" s="33" t="s">
        <v>232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3.5" customHeight="1" x14ac:dyDescent="0.15">
      <c r="A14" s="29">
        <v>1</v>
      </c>
      <c r="B14" s="11"/>
      <c r="C14" s="11"/>
      <c r="D14" s="11"/>
      <c r="E14" s="12"/>
      <c r="F14" s="12"/>
      <c r="G14" s="30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140</v>
      </c>
      <c r="T14" s="13" t="s">
        <v>140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141</v>
      </c>
      <c r="AR14" s="13" t="s">
        <v>141</v>
      </c>
      <c r="AS14" s="16" t="s">
        <v>140</v>
      </c>
      <c r="AT14" s="16" t="s">
        <v>140</v>
      </c>
      <c r="AU14" s="16" t="s">
        <v>140</v>
      </c>
      <c r="AV14" s="16" t="s">
        <v>140</v>
      </c>
      <c r="AW14" s="16" t="s">
        <v>140</v>
      </c>
      <c r="AX14" s="16" t="s">
        <v>140</v>
      </c>
      <c r="AY14" s="16" t="s">
        <v>140</v>
      </c>
      <c r="AZ14" s="16" t="s">
        <v>140</v>
      </c>
      <c r="BA14" s="16" t="s">
        <v>140</v>
      </c>
      <c r="BB14" s="35"/>
      <c r="BC14" s="14"/>
      <c r="BD14" s="14"/>
      <c r="BE14" s="440"/>
      <c r="BF14" s="440"/>
      <c r="BG14" s="14"/>
      <c r="BH14" s="14"/>
      <c r="BI14" s="14"/>
      <c r="BJ14" s="14"/>
      <c r="BK14" s="14"/>
    </row>
    <row r="15" spans="1:63" ht="13.5" customHeight="1" x14ac:dyDescent="0.15">
      <c r="A15" s="22">
        <v>2</v>
      </c>
      <c r="B15" s="11"/>
      <c r="C15" s="11"/>
      <c r="D15" s="8"/>
      <c r="E15" s="12"/>
      <c r="F15" s="12"/>
      <c r="G15" s="9">
        <v>17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3" t="s">
        <v>140</v>
      </c>
      <c r="T15" s="13" t="s">
        <v>140</v>
      </c>
      <c r="U15" s="14"/>
      <c r="V15" s="12"/>
      <c r="W15" s="12"/>
      <c r="X15" s="12"/>
      <c r="Y15" s="13">
        <v>21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/>
      <c r="AN15" s="10"/>
      <c r="AO15" s="10"/>
      <c r="AP15" s="10">
        <v>0</v>
      </c>
      <c r="AQ15" s="10">
        <v>0</v>
      </c>
      <c r="AR15" s="15" t="s">
        <v>141</v>
      </c>
      <c r="AS15" s="16" t="s">
        <v>140</v>
      </c>
      <c r="AT15" s="16" t="s">
        <v>140</v>
      </c>
      <c r="AU15" s="16" t="s">
        <v>140</v>
      </c>
      <c r="AV15" s="16" t="s">
        <v>140</v>
      </c>
      <c r="AW15" s="16" t="s">
        <v>140</v>
      </c>
      <c r="AX15" s="16" t="s">
        <v>140</v>
      </c>
      <c r="AY15" s="16" t="s">
        <v>140</v>
      </c>
      <c r="AZ15" s="16" t="s">
        <v>140</v>
      </c>
      <c r="BA15" s="16" t="s">
        <v>140</v>
      </c>
      <c r="BB15" s="35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 x14ac:dyDescent="0.15">
      <c r="A16" s="23">
        <v>3</v>
      </c>
      <c r="B16" s="8"/>
      <c r="C16" s="8"/>
      <c r="D16" s="8"/>
      <c r="E16" s="10"/>
      <c r="F16" s="10"/>
      <c r="G16" s="9">
        <v>11</v>
      </c>
      <c r="H16" s="10"/>
      <c r="I16" s="10"/>
      <c r="J16" s="10"/>
      <c r="K16" s="10"/>
      <c r="L16" s="10"/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3" t="s">
        <v>141</v>
      </c>
      <c r="S16" s="13" t="s">
        <v>140</v>
      </c>
      <c r="T16" s="13" t="s">
        <v>140</v>
      </c>
      <c r="U16" s="10"/>
      <c r="V16" s="10"/>
      <c r="W16" s="10"/>
      <c r="X16" s="10"/>
      <c r="Y16" s="15">
        <v>13</v>
      </c>
      <c r="Z16" s="10"/>
      <c r="AA16" s="15"/>
      <c r="AB16" s="10"/>
      <c r="AC16" s="10"/>
      <c r="AD16" s="10"/>
      <c r="AE16" s="10"/>
      <c r="AF16" s="10"/>
      <c r="AG16" s="10"/>
      <c r="AH16" s="10">
        <v>0</v>
      </c>
      <c r="AI16" s="10">
        <v>0</v>
      </c>
      <c r="AJ16" s="10">
        <v>0</v>
      </c>
      <c r="AK16" s="10">
        <v>0</v>
      </c>
      <c r="AL16" s="10">
        <v>8</v>
      </c>
      <c r="AM16" s="10">
        <v>8</v>
      </c>
      <c r="AN16" s="10">
        <v>8</v>
      </c>
      <c r="AO16" s="10">
        <v>8</v>
      </c>
      <c r="AP16" s="10">
        <v>8</v>
      </c>
      <c r="AQ16" s="10">
        <v>8</v>
      </c>
      <c r="AR16" s="10">
        <v>8</v>
      </c>
      <c r="AS16" s="17" t="s">
        <v>141</v>
      </c>
      <c r="AT16" s="16" t="s">
        <v>140</v>
      </c>
      <c r="AU16" s="16" t="s">
        <v>140</v>
      </c>
      <c r="AV16" s="16" t="s">
        <v>140</v>
      </c>
      <c r="AW16" s="16" t="s">
        <v>140</v>
      </c>
      <c r="AX16" s="16" t="s">
        <v>140</v>
      </c>
      <c r="AY16" s="16" t="s">
        <v>140</v>
      </c>
      <c r="AZ16" s="16" t="s">
        <v>140</v>
      </c>
      <c r="BA16" s="16" t="s">
        <v>140</v>
      </c>
      <c r="BB16" s="35"/>
      <c r="BC16" s="14"/>
      <c r="BD16" s="14"/>
      <c r="BE16" s="440"/>
      <c r="BF16" s="440"/>
      <c r="BG16" s="14"/>
      <c r="BH16" s="14"/>
      <c r="BI16" s="14"/>
      <c r="BJ16" s="14"/>
      <c r="BK16" s="14"/>
    </row>
    <row r="17" spans="1:63" ht="13.5" customHeight="1" x14ac:dyDescent="0.15">
      <c r="A17" s="23">
        <v>4</v>
      </c>
      <c r="B17" s="8"/>
      <c r="C17" s="8"/>
      <c r="D17" s="8"/>
      <c r="E17" s="10"/>
      <c r="F17" s="10"/>
      <c r="G17" s="9">
        <v>12</v>
      </c>
      <c r="H17" s="10"/>
      <c r="I17" s="10"/>
      <c r="J17" s="10"/>
      <c r="K17" s="10"/>
      <c r="L17" s="10"/>
      <c r="M17" s="10"/>
      <c r="N17" s="10">
        <v>0</v>
      </c>
      <c r="O17" s="10">
        <v>8</v>
      </c>
      <c r="P17" s="10">
        <v>8</v>
      </c>
      <c r="Q17" s="10">
        <v>8</v>
      </c>
      <c r="R17" s="13" t="s">
        <v>141</v>
      </c>
      <c r="S17" s="13" t="s">
        <v>140</v>
      </c>
      <c r="T17" s="13" t="s">
        <v>140</v>
      </c>
      <c r="U17" s="10"/>
      <c r="V17" s="10"/>
      <c r="W17" s="10"/>
      <c r="X17" s="10"/>
      <c r="Y17" s="15">
        <v>11</v>
      </c>
      <c r="Z17" s="10"/>
      <c r="AA17" s="10"/>
      <c r="AB17" s="10"/>
      <c r="AC17" s="10"/>
      <c r="AD17" s="10"/>
      <c r="AE17" s="10"/>
      <c r="AF17" s="10">
        <v>8</v>
      </c>
      <c r="AG17" s="13">
        <v>8</v>
      </c>
      <c r="AH17" s="13" t="s">
        <v>141</v>
      </c>
      <c r="AI17" s="15" t="s">
        <v>142</v>
      </c>
      <c r="AJ17" s="10" t="s">
        <v>142</v>
      </c>
      <c r="AK17" s="10" t="s">
        <v>142</v>
      </c>
      <c r="AL17" s="10" t="s">
        <v>142</v>
      </c>
      <c r="AM17" s="10" t="s">
        <v>143</v>
      </c>
      <c r="AN17" s="10" t="s">
        <v>143</v>
      </c>
      <c r="AO17" s="10" t="s">
        <v>143</v>
      </c>
      <c r="AP17" s="13" t="s">
        <v>143</v>
      </c>
      <c r="AQ17" s="15" t="s">
        <v>27</v>
      </c>
      <c r="AR17" s="15" t="s">
        <v>27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35"/>
      <c r="BC17" s="14"/>
      <c r="BD17" s="14"/>
      <c r="BE17" s="440"/>
      <c r="BF17" s="440"/>
      <c r="BG17" s="14"/>
      <c r="BH17" s="14"/>
      <c r="BI17" s="14"/>
      <c r="BJ17" s="14"/>
      <c r="BK17" s="14"/>
    </row>
    <row r="18" spans="1:63" ht="13.5" customHeight="1" x14ac:dyDescent="0.15">
      <c r="A18" s="439"/>
      <c r="B18" s="439"/>
      <c r="C18" s="439"/>
      <c r="D18" s="439"/>
      <c r="E18" s="439"/>
      <c r="F18" s="20"/>
      <c r="G18" s="439"/>
      <c r="H18" s="439"/>
      <c r="I18" s="439"/>
      <c r="J18" s="439"/>
      <c r="K18" s="439"/>
      <c r="L18" s="439"/>
      <c r="M18" s="439"/>
      <c r="N18" s="20"/>
      <c r="O18" s="439"/>
      <c r="P18" s="439"/>
      <c r="Q18" s="439"/>
      <c r="R18" s="439"/>
      <c r="S18" s="439"/>
      <c r="T18" s="439"/>
      <c r="U18" s="439"/>
      <c r="V18" s="21"/>
      <c r="W18" s="439"/>
      <c r="X18" s="439"/>
      <c r="Y18" s="439"/>
      <c r="Z18" s="439"/>
      <c r="AA18" s="439"/>
      <c r="AB18" s="439"/>
      <c r="AC18" s="439"/>
      <c r="AD18" s="20"/>
      <c r="AE18" s="439"/>
      <c r="AF18" s="439"/>
      <c r="AG18" s="439"/>
      <c r="AH18" s="439"/>
      <c r="AI18" s="439"/>
      <c r="AJ18" s="439"/>
      <c r="AK18" s="439"/>
      <c r="AL18" s="20"/>
      <c r="AM18" s="439"/>
      <c r="AN18" s="439"/>
      <c r="AO18" s="439"/>
      <c r="AP18" s="439"/>
      <c r="AQ18" s="439"/>
      <c r="AR18" s="439"/>
      <c r="AS18" s="439"/>
      <c r="AT18" s="20"/>
      <c r="AU18" s="439"/>
      <c r="AV18" s="439"/>
      <c r="AW18" s="439"/>
      <c r="AX18" s="439"/>
      <c r="AY18" s="439"/>
      <c r="AZ18" s="439"/>
      <c r="BA18" s="439"/>
      <c r="BB18" s="19"/>
      <c r="BC18" s="439"/>
      <c r="BD18" s="439"/>
      <c r="BE18" s="439"/>
      <c r="BF18" s="439"/>
      <c r="BG18" s="439"/>
      <c r="BH18" s="439"/>
      <c r="BI18" s="439"/>
      <c r="BJ18" s="439"/>
      <c r="BK18" s="20"/>
    </row>
    <row r="19" spans="1:63" ht="13.5" customHeight="1" x14ac:dyDescent="0.15">
      <c r="A19" s="456" t="s">
        <v>28</v>
      </c>
      <c r="B19" s="456"/>
      <c r="C19" s="456"/>
      <c r="D19" s="456"/>
      <c r="E19" s="456"/>
      <c r="F19" s="25"/>
      <c r="G19" s="455" t="s">
        <v>168</v>
      </c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2"/>
      <c r="X19" s="25" t="s">
        <v>169</v>
      </c>
      <c r="Y19" s="457" t="s">
        <v>170</v>
      </c>
      <c r="Z19" s="457"/>
      <c r="AA19" s="457"/>
      <c r="AB19" s="457"/>
      <c r="AC19" s="457"/>
      <c r="AD19" s="457"/>
      <c r="AE19" s="457"/>
      <c r="AF19" s="2"/>
      <c r="AG19" s="2"/>
      <c r="AH19" s="2"/>
      <c r="AI19" s="2"/>
      <c r="AJ19" s="2"/>
      <c r="AK19" s="2"/>
      <c r="AL19" s="2"/>
      <c r="AM19" s="2"/>
      <c r="AN19" s="26"/>
      <c r="AO19" s="2"/>
      <c r="AP19" s="2"/>
      <c r="AQ19" s="27" t="s">
        <v>171</v>
      </c>
      <c r="AR19" s="457" t="s">
        <v>172</v>
      </c>
      <c r="AS19" s="457"/>
      <c r="AT19" s="457"/>
      <c r="AU19" s="457"/>
      <c r="AV19" s="457"/>
      <c r="AW19" s="457"/>
      <c r="AX19" s="457"/>
      <c r="AY19" s="457"/>
      <c r="AZ19" s="457"/>
      <c r="BA19" s="457"/>
      <c r="BB19" s="457"/>
      <c r="BC19" s="457"/>
      <c r="BD19" s="457"/>
      <c r="BE19" s="457"/>
      <c r="BF19" s="457"/>
      <c r="BG19" s="457"/>
      <c r="BH19" s="457"/>
      <c r="BI19" s="20"/>
      <c r="BJ19" s="20"/>
      <c r="BK19" s="20"/>
    </row>
    <row r="20" spans="1:63" ht="13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4"/>
      <c r="BA20" s="24"/>
      <c r="BB20" s="2"/>
      <c r="BC20" s="24"/>
      <c r="BD20" s="24"/>
      <c r="BE20" s="2"/>
      <c r="BF20" s="24"/>
      <c r="BG20" s="24"/>
      <c r="BH20" s="2"/>
    </row>
    <row r="21" spans="1:63" ht="13.5" customHeight="1" x14ac:dyDescent="0.15">
      <c r="A21" s="2"/>
      <c r="B21" s="2"/>
      <c r="C21" s="2"/>
      <c r="D21" s="2"/>
      <c r="E21" s="2"/>
      <c r="F21" s="25" t="s">
        <v>173</v>
      </c>
      <c r="G21" s="455" t="s">
        <v>174</v>
      </c>
      <c r="H21" s="455"/>
      <c r="I21" s="455"/>
      <c r="J21" s="455"/>
      <c r="K21" s="455"/>
      <c r="L21" s="455"/>
      <c r="M21" s="455"/>
      <c r="N21" s="455"/>
      <c r="O21" s="455"/>
      <c r="P21" s="455"/>
      <c r="Q21" s="2"/>
      <c r="R21" s="2"/>
      <c r="S21" s="2"/>
      <c r="T21" s="24"/>
      <c r="U21" s="2"/>
      <c r="V21" s="2"/>
      <c r="W21" s="2"/>
      <c r="X21" s="25" t="s">
        <v>175</v>
      </c>
      <c r="Y21" s="455" t="s">
        <v>176</v>
      </c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  <c r="AO21" s="455"/>
      <c r="AP21" s="2"/>
      <c r="AQ21" s="25" t="s">
        <v>27</v>
      </c>
      <c r="AR21" s="457" t="s">
        <v>177</v>
      </c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  <c r="BC21" s="457"/>
      <c r="BD21" s="457"/>
      <c r="BE21" s="457"/>
      <c r="BF21" s="24"/>
      <c r="BG21" s="24"/>
      <c r="BH21" s="2"/>
    </row>
    <row r="22" spans="1:63" ht="13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4"/>
      <c r="BA22" s="24"/>
      <c r="BB22" s="2"/>
      <c r="BC22" s="24"/>
      <c r="BD22" s="24"/>
      <c r="BE22" s="2"/>
      <c r="BF22" s="24"/>
      <c r="BG22" s="24"/>
      <c r="BH22" s="2"/>
    </row>
    <row r="23" spans="1:63" ht="13.5" customHeight="1" x14ac:dyDescent="0.15">
      <c r="A23" s="2"/>
      <c r="B23" s="2"/>
      <c r="C23" s="2"/>
      <c r="D23" s="2"/>
      <c r="E23" s="2"/>
      <c r="F23" s="25" t="s">
        <v>178</v>
      </c>
      <c r="G23" s="455" t="s">
        <v>179</v>
      </c>
      <c r="H23" s="455"/>
      <c r="I23" s="455"/>
      <c r="J23" s="455"/>
      <c r="K23" s="455"/>
      <c r="L23" s="455"/>
      <c r="M23" s="455"/>
      <c r="N23" s="455"/>
      <c r="O23" s="455"/>
      <c r="P23" s="455"/>
      <c r="Q23" s="2"/>
      <c r="R23" s="2"/>
      <c r="S23" s="2"/>
      <c r="T23" s="24"/>
      <c r="U23" s="2"/>
      <c r="V23" s="2"/>
      <c r="W23" s="2"/>
      <c r="X23" s="25" t="s">
        <v>167</v>
      </c>
      <c r="Y23" s="455" t="s">
        <v>180</v>
      </c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2"/>
      <c r="AQ23" s="25" t="s">
        <v>11</v>
      </c>
      <c r="AR23" s="455" t="s">
        <v>181</v>
      </c>
      <c r="AS23" s="455"/>
      <c r="AT23" s="455"/>
      <c r="AU23" s="455"/>
      <c r="AV23" s="455"/>
      <c r="AW23" s="455"/>
      <c r="AX23" s="455"/>
      <c r="AY23" s="455"/>
      <c r="AZ23" s="455"/>
      <c r="BA23" s="455"/>
      <c r="BB23" s="2"/>
      <c r="BC23" s="24"/>
      <c r="BD23" s="24"/>
      <c r="BE23" s="2"/>
      <c r="BF23" s="24"/>
      <c r="BG23" s="24"/>
      <c r="BH23" s="2"/>
    </row>
    <row r="26" spans="1:63" s="38" customFormat="1" ht="13.5" customHeight="1" x14ac:dyDescent="0.2">
      <c r="A26" s="444" t="s">
        <v>150</v>
      </c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36"/>
      <c r="BB26" s="37"/>
      <c r="BC26" s="36"/>
      <c r="BD26" s="36"/>
      <c r="BE26" s="37"/>
      <c r="BF26" s="36"/>
      <c r="BG26" s="36"/>
      <c r="BH26" s="37"/>
    </row>
    <row r="27" spans="1:63" ht="13.5" customHeight="1" x14ac:dyDescent="0.15">
      <c r="A27" s="445"/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45"/>
      <c r="BH27" s="445"/>
    </row>
    <row r="28" spans="1:63" s="38" customFormat="1" ht="13.5" customHeight="1" x14ac:dyDescent="0.2">
      <c r="A28" s="446" t="s">
        <v>151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 t="s">
        <v>30</v>
      </c>
      <c r="T28" s="447"/>
      <c r="U28" s="447"/>
      <c r="V28" s="447"/>
      <c r="W28" s="447"/>
      <c r="X28" s="447"/>
      <c r="Y28" s="447"/>
      <c r="Z28" s="447"/>
      <c r="AA28" s="447"/>
      <c r="AB28" s="447" t="s">
        <v>152</v>
      </c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6" t="s">
        <v>31</v>
      </c>
      <c r="AX28" s="446"/>
      <c r="AY28" s="446"/>
      <c r="AZ28" s="446"/>
      <c r="BA28" s="446"/>
      <c r="BB28" s="446"/>
      <c r="BC28" s="447" t="s">
        <v>32</v>
      </c>
      <c r="BD28" s="447"/>
      <c r="BE28" s="447"/>
      <c r="BF28" s="447" t="s">
        <v>12</v>
      </c>
      <c r="BG28" s="447"/>
      <c r="BH28" s="447"/>
    </row>
    <row r="29" spans="1:63" s="38" customFormat="1" ht="33" customHeight="1" x14ac:dyDescent="0.2">
      <c r="A29" s="446"/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 t="s">
        <v>9</v>
      </c>
      <c r="AC29" s="447"/>
      <c r="AD29" s="447"/>
      <c r="AE29" s="447"/>
      <c r="AF29" s="447"/>
      <c r="AG29" s="447"/>
      <c r="AH29" s="447"/>
      <c r="AI29" s="447" t="s">
        <v>153</v>
      </c>
      <c r="AJ29" s="447"/>
      <c r="AK29" s="447"/>
      <c r="AL29" s="447"/>
      <c r="AM29" s="447"/>
      <c r="AN29" s="447"/>
      <c r="AO29" s="447"/>
      <c r="AP29" s="447" t="s">
        <v>13</v>
      </c>
      <c r="AQ29" s="447"/>
      <c r="AR29" s="447"/>
      <c r="AS29" s="447"/>
      <c r="AT29" s="447"/>
      <c r="AU29" s="447"/>
      <c r="AV29" s="447"/>
      <c r="AW29" s="447" t="s">
        <v>154</v>
      </c>
      <c r="AX29" s="447"/>
      <c r="AY29" s="447"/>
      <c r="AZ29" s="447" t="s">
        <v>155</v>
      </c>
      <c r="BA29" s="447"/>
      <c r="BB29" s="447"/>
      <c r="BC29" s="447"/>
      <c r="BD29" s="448"/>
      <c r="BE29" s="447"/>
      <c r="BF29" s="447"/>
      <c r="BG29" s="448"/>
      <c r="BH29" s="447"/>
    </row>
    <row r="30" spans="1:63" s="38" customFormat="1" ht="13.5" customHeight="1" x14ac:dyDescent="0.2">
      <c r="A30" s="446"/>
      <c r="B30" s="447"/>
      <c r="C30" s="447"/>
      <c r="D30" s="447"/>
      <c r="E30" s="447"/>
      <c r="F30" s="447"/>
      <c r="G30" s="447" t="s">
        <v>156</v>
      </c>
      <c r="H30" s="447"/>
      <c r="I30" s="447"/>
      <c r="J30" s="447"/>
      <c r="K30" s="447"/>
      <c r="L30" s="447"/>
      <c r="M30" s="447" t="s">
        <v>157</v>
      </c>
      <c r="N30" s="447"/>
      <c r="O30" s="447"/>
      <c r="P30" s="447"/>
      <c r="Q30" s="447"/>
      <c r="R30" s="447"/>
      <c r="S30" s="447" t="s">
        <v>12</v>
      </c>
      <c r="T30" s="447"/>
      <c r="U30" s="447"/>
      <c r="V30" s="447" t="s">
        <v>156</v>
      </c>
      <c r="W30" s="447"/>
      <c r="X30" s="447"/>
      <c r="Y30" s="447" t="s">
        <v>157</v>
      </c>
      <c r="Z30" s="447"/>
      <c r="AA30" s="447"/>
      <c r="AB30" s="447" t="s">
        <v>12</v>
      </c>
      <c r="AC30" s="447"/>
      <c r="AD30" s="447"/>
      <c r="AE30" s="447" t="s">
        <v>156</v>
      </c>
      <c r="AF30" s="447"/>
      <c r="AG30" s="447" t="s">
        <v>157</v>
      </c>
      <c r="AH30" s="447"/>
      <c r="AI30" s="447" t="s">
        <v>12</v>
      </c>
      <c r="AJ30" s="447"/>
      <c r="AK30" s="447"/>
      <c r="AL30" s="447" t="s">
        <v>156</v>
      </c>
      <c r="AM30" s="447"/>
      <c r="AN30" s="447" t="s">
        <v>157</v>
      </c>
      <c r="AO30" s="447"/>
      <c r="AP30" s="447" t="s">
        <v>12</v>
      </c>
      <c r="AQ30" s="447"/>
      <c r="AR30" s="447"/>
      <c r="AS30" s="447" t="s">
        <v>156</v>
      </c>
      <c r="AT30" s="447"/>
      <c r="AU30" s="447" t="s">
        <v>157</v>
      </c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</row>
    <row r="31" spans="1:63" s="38" customFormat="1" ht="20.25" customHeight="1" x14ac:dyDescent="0.2">
      <c r="A31" s="446"/>
      <c r="B31" s="449"/>
      <c r="C31" s="449"/>
      <c r="D31" s="450" t="s">
        <v>159</v>
      </c>
      <c r="E31" s="450"/>
      <c r="F31" s="450"/>
      <c r="G31" s="449" t="s">
        <v>158</v>
      </c>
      <c r="H31" s="449"/>
      <c r="I31" s="449"/>
      <c r="J31" s="450" t="s">
        <v>159</v>
      </c>
      <c r="K31" s="450"/>
      <c r="L31" s="450"/>
      <c r="M31" s="449" t="s">
        <v>158</v>
      </c>
      <c r="N31" s="449"/>
      <c r="O31" s="449"/>
      <c r="P31" s="450" t="s">
        <v>159</v>
      </c>
      <c r="Q31" s="450"/>
      <c r="R31" s="450"/>
      <c r="S31" s="449" t="s">
        <v>158</v>
      </c>
      <c r="T31" s="449"/>
      <c r="U31" s="449"/>
      <c r="V31" s="449" t="s">
        <v>158</v>
      </c>
      <c r="W31" s="449"/>
      <c r="X31" s="449"/>
      <c r="Y31" s="449" t="s">
        <v>158</v>
      </c>
      <c r="Z31" s="449"/>
      <c r="AA31" s="449"/>
      <c r="AB31" s="449" t="s">
        <v>158</v>
      </c>
      <c r="AC31" s="449"/>
      <c r="AD31" s="449"/>
      <c r="AE31" s="449" t="s">
        <v>158</v>
      </c>
      <c r="AF31" s="449"/>
      <c r="AG31" s="449" t="s">
        <v>158</v>
      </c>
      <c r="AH31" s="449"/>
      <c r="AI31" s="449" t="s">
        <v>158</v>
      </c>
      <c r="AJ31" s="449"/>
      <c r="AK31" s="449"/>
      <c r="AL31" s="449" t="s">
        <v>158</v>
      </c>
      <c r="AM31" s="449"/>
      <c r="AN31" s="449" t="s">
        <v>158</v>
      </c>
      <c r="AO31" s="449"/>
      <c r="AP31" s="449" t="s">
        <v>158</v>
      </c>
      <c r="AQ31" s="449"/>
      <c r="AR31" s="449"/>
      <c r="AS31" s="449" t="s">
        <v>158</v>
      </c>
      <c r="AT31" s="449"/>
      <c r="AU31" s="449" t="s">
        <v>158</v>
      </c>
      <c r="AV31" s="449"/>
      <c r="AW31" s="449" t="s">
        <v>158</v>
      </c>
      <c r="AX31" s="449"/>
      <c r="AY31" s="449"/>
      <c r="AZ31" s="449" t="s">
        <v>158</v>
      </c>
      <c r="BA31" s="449"/>
      <c r="BB31" s="449"/>
      <c r="BC31" s="449" t="s">
        <v>158</v>
      </c>
      <c r="BD31" s="449"/>
      <c r="BE31" s="449"/>
      <c r="BF31" s="449" t="s">
        <v>158</v>
      </c>
      <c r="BG31" s="449"/>
      <c r="BH31" s="449"/>
    </row>
    <row r="32" spans="1:63" s="38" customFormat="1" ht="13.5" customHeight="1" x14ac:dyDescent="0.2">
      <c r="A32" s="39" t="s">
        <v>160</v>
      </c>
      <c r="B32" s="451">
        <f>G32+M32</f>
        <v>39</v>
      </c>
      <c r="C32" s="451"/>
      <c r="D32" s="452">
        <f>B32*36</f>
        <v>1404</v>
      </c>
      <c r="E32" s="452"/>
      <c r="F32" s="452"/>
      <c r="G32" s="451">
        <v>17</v>
      </c>
      <c r="H32" s="451"/>
      <c r="I32" s="451"/>
      <c r="J32" s="452">
        <f>G32*36</f>
        <v>612</v>
      </c>
      <c r="K32" s="452"/>
      <c r="L32" s="452"/>
      <c r="M32" s="451">
        <v>22</v>
      </c>
      <c r="N32" s="451"/>
      <c r="O32" s="451"/>
      <c r="P32" s="452">
        <f>M32*36</f>
        <v>792</v>
      </c>
      <c r="Q32" s="452"/>
      <c r="R32" s="452"/>
      <c r="S32" s="451">
        <v>2</v>
      </c>
      <c r="T32" s="451"/>
      <c r="U32" s="451"/>
      <c r="V32" s="451"/>
      <c r="W32" s="451"/>
      <c r="X32" s="451"/>
      <c r="Y32" s="451">
        <v>2</v>
      </c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451"/>
      <c r="AX32" s="451"/>
      <c r="AY32" s="451"/>
      <c r="AZ32" s="451"/>
      <c r="BA32" s="451"/>
      <c r="BB32" s="451"/>
      <c r="BC32" s="451" t="s">
        <v>161</v>
      </c>
      <c r="BD32" s="451"/>
      <c r="BE32" s="451"/>
      <c r="BF32" s="451">
        <f>B32+S32+AB32+AI32+AP32+AW32+AZ32+BC32</f>
        <v>52</v>
      </c>
      <c r="BG32" s="451"/>
      <c r="BH32" s="451"/>
    </row>
    <row r="33" spans="1:60" s="38" customFormat="1" ht="13.5" customHeight="1" x14ac:dyDescent="0.2">
      <c r="A33" s="39" t="s">
        <v>162</v>
      </c>
      <c r="B33" s="451">
        <f>G33+M33</f>
        <v>38</v>
      </c>
      <c r="C33" s="451"/>
      <c r="D33" s="452">
        <f>B33*36</f>
        <v>1368</v>
      </c>
      <c r="E33" s="452"/>
      <c r="F33" s="452"/>
      <c r="G33" s="451">
        <v>17</v>
      </c>
      <c r="H33" s="451"/>
      <c r="I33" s="451"/>
      <c r="J33" s="452">
        <f t="shared" ref="J33:J35" si="0">G33*36</f>
        <v>612</v>
      </c>
      <c r="K33" s="452"/>
      <c r="L33" s="452"/>
      <c r="M33" s="451">
        <v>21</v>
      </c>
      <c r="N33" s="451"/>
      <c r="O33" s="451"/>
      <c r="P33" s="452">
        <f t="shared" ref="P33:P35" si="1">M33*36</f>
        <v>756</v>
      </c>
      <c r="Q33" s="452"/>
      <c r="R33" s="452"/>
      <c r="S33" s="451">
        <v>1</v>
      </c>
      <c r="T33" s="451"/>
      <c r="U33" s="451"/>
      <c r="V33" s="451"/>
      <c r="W33" s="451"/>
      <c r="X33" s="451"/>
      <c r="Y33" s="451" t="s">
        <v>164</v>
      </c>
      <c r="Z33" s="451"/>
      <c r="AA33" s="451"/>
      <c r="AB33" s="451">
        <v>2</v>
      </c>
      <c r="AC33" s="451"/>
      <c r="AD33" s="451"/>
      <c r="AE33" s="451"/>
      <c r="AF33" s="451"/>
      <c r="AG33" s="451">
        <v>2</v>
      </c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 t="s">
        <v>161</v>
      </c>
      <c r="BD33" s="451"/>
      <c r="BE33" s="451"/>
      <c r="BF33" s="451">
        <f t="shared" ref="BF33:BF35" si="2">B33+S33+AB33+AI33+AP33+AW33+AZ33+BC33</f>
        <v>52</v>
      </c>
      <c r="BG33" s="451"/>
      <c r="BH33" s="451"/>
    </row>
    <row r="34" spans="1:60" s="38" customFormat="1" ht="13.5" customHeight="1" x14ac:dyDescent="0.2">
      <c r="A34" s="39" t="s">
        <v>27</v>
      </c>
      <c r="B34" s="451">
        <f t="shared" ref="B34:B35" si="3">G34+M34</f>
        <v>24</v>
      </c>
      <c r="C34" s="451"/>
      <c r="D34" s="452">
        <f>B34*36</f>
        <v>864</v>
      </c>
      <c r="E34" s="452"/>
      <c r="F34" s="452"/>
      <c r="G34" s="451">
        <v>11</v>
      </c>
      <c r="H34" s="451"/>
      <c r="I34" s="451"/>
      <c r="J34" s="452">
        <f t="shared" si="0"/>
        <v>396</v>
      </c>
      <c r="K34" s="452"/>
      <c r="L34" s="452"/>
      <c r="M34" s="451">
        <v>13</v>
      </c>
      <c r="N34" s="451"/>
      <c r="O34" s="451"/>
      <c r="P34" s="452">
        <f t="shared" si="1"/>
        <v>468</v>
      </c>
      <c r="Q34" s="452"/>
      <c r="R34" s="452"/>
      <c r="S34" s="451" t="s">
        <v>163</v>
      </c>
      <c r="T34" s="451"/>
      <c r="U34" s="451"/>
      <c r="V34" s="451" t="s">
        <v>164</v>
      </c>
      <c r="W34" s="451"/>
      <c r="X34" s="451"/>
      <c r="Y34" s="451" t="s">
        <v>164</v>
      </c>
      <c r="Z34" s="451"/>
      <c r="AA34" s="451"/>
      <c r="AB34" s="451">
        <v>9</v>
      </c>
      <c r="AC34" s="451"/>
      <c r="AD34" s="451"/>
      <c r="AE34" s="451">
        <v>5</v>
      </c>
      <c r="AF34" s="451"/>
      <c r="AG34" s="451">
        <v>4</v>
      </c>
      <c r="AH34" s="451"/>
      <c r="AI34" s="451">
        <v>7</v>
      </c>
      <c r="AJ34" s="451"/>
      <c r="AK34" s="451"/>
      <c r="AL34" s="451"/>
      <c r="AM34" s="451"/>
      <c r="AN34" s="451">
        <v>7</v>
      </c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 t="s">
        <v>165</v>
      </c>
      <c r="BD34" s="451"/>
      <c r="BE34" s="451"/>
      <c r="BF34" s="451">
        <f t="shared" si="2"/>
        <v>52</v>
      </c>
      <c r="BG34" s="451"/>
      <c r="BH34" s="451"/>
    </row>
    <row r="35" spans="1:60" s="38" customFormat="1" ht="13.5" customHeight="1" x14ac:dyDescent="0.2">
      <c r="A35" s="39" t="s">
        <v>166</v>
      </c>
      <c r="B35" s="451">
        <f t="shared" si="3"/>
        <v>23</v>
      </c>
      <c r="C35" s="451"/>
      <c r="D35" s="452">
        <f>B35*36</f>
        <v>828</v>
      </c>
      <c r="E35" s="452"/>
      <c r="F35" s="452"/>
      <c r="G35" s="451">
        <v>12</v>
      </c>
      <c r="H35" s="451"/>
      <c r="I35" s="451"/>
      <c r="J35" s="452">
        <f t="shared" si="0"/>
        <v>432</v>
      </c>
      <c r="K35" s="452"/>
      <c r="L35" s="452"/>
      <c r="M35" s="451">
        <v>11</v>
      </c>
      <c r="N35" s="451"/>
      <c r="O35" s="451"/>
      <c r="P35" s="452">
        <f t="shared" si="1"/>
        <v>396</v>
      </c>
      <c r="Q35" s="452"/>
      <c r="R35" s="452"/>
      <c r="S35" s="451">
        <v>2</v>
      </c>
      <c r="T35" s="451"/>
      <c r="U35" s="451"/>
      <c r="V35" s="451">
        <v>1</v>
      </c>
      <c r="W35" s="451"/>
      <c r="X35" s="451"/>
      <c r="Y35" s="451" t="s">
        <v>164</v>
      </c>
      <c r="Z35" s="451"/>
      <c r="AA35" s="451"/>
      <c r="AB35" s="451">
        <v>1</v>
      </c>
      <c r="AC35" s="451"/>
      <c r="AD35" s="451"/>
      <c r="AE35" s="451">
        <v>1</v>
      </c>
      <c r="AF35" s="451"/>
      <c r="AG35" s="451"/>
      <c r="AH35" s="451"/>
      <c r="AI35" s="451">
        <v>5</v>
      </c>
      <c r="AJ35" s="451"/>
      <c r="AK35" s="451"/>
      <c r="AL35" s="451">
        <v>3</v>
      </c>
      <c r="AM35" s="451"/>
      <c r="AN35" s="451">
        <v>2</v>
      </c>
      <c r="AO35" s="451"/>
      <c r="AP35" s="451">
        <v>4</v>
      </c>
      <c r="AQ35" s="451"/>
      <c r="AR35" s="451"/>
      <c r="AS35" s="451"/>
      <c r="AT35" s="451"/>
      <c r="AU35" s="451">
        <v>4</v>
      </c>
      <c r="AV35" s="451"/>
      <c r="AW35" s="451">
        <v>4</v>
      </c>
      <c r="AX35" s="451"/>
      <c r="AY35" s="451"/>
      <c r="AZ35" s="451">
        <v>2</v>
      </c>
      <c r="BA35" s="451"/>
      <c r="BB35" s="451"/>
      <c r="BC35" s="451">
        <v>2</v>
      </c>
      <c r="BD35" s="451"/>
      <c r="BE35" s="451"/>
      <c r="BF35" s="451">
        <f t="shared" si="2"/>
        <v>43</v>
      </c>
      <c r="BG35" s="451"/>
      <c r="BH35" s="451"/>
    </row>
    <row r="36" spans="1:60" s="38" customFormat="1" ht="13.5" customHeight="1" x14ac:dyDescent="0.2">
      <c r="A36" s="40" t="s">
        <v>12</v>
      </c>
      <c r="B36" s="453">
        <f>B32+B33+B34+B35</f>
        <v>124</v>
      </c>
      <c r="C36" s="453"/>
      <c r="D36" s="454">
        <f>B36*36</f>
        <v>4464</v>
      </c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3">
        <f>S32+S33+S34+S35</f>
        <v>7</v>
      </c>
      <c r="T36" s="453"/>
      <c r="U36" s="453"/>
      <c r="V36" s="453"/>
      <c r="W36" s="453"/>
      <c r="X36" s="453"/>
      <c r="Y36" s="453"/>
      <c r="Z36" s="453"/>
      <c r="AA36" s="453"/>
      <c r="AB36" s="453">
        <f>AB32+AB33+AB34+AB35</f>
        <v>12</v>
      </c>
      <c r="AC36" s="453"/>
      <c r="AD36" s="453"/>
      <c r="AE36" s="453"/>
      <c r="AF36" s="453"/>
      <c r="AG36" s="453"/>
      <c r="AH36" s="453"/>
      <c r="AI36" s="453">
        <f>AI32+AI33+AI34+AI35</f>
        <v>12</v>
      </c>
      <c r="AJ36" s="453"/>
      <c r="AK36" s="453"/>
      <c r="AL36" s="453"/>
      <c r="AM36" s="453"/>
      <c r="AN36" s="453"/>
      <c r="AO36" s="453"/>
      <c r="AP36" s="453">
        <f>AP32+AP33+AP34+AP35</f>
        <v>4</v>
      </c>
      <c r="AQ36" s="453"/>
      <c r="AR36" s="453"/>
      <c r="AS36" s="453"/>
      <c r="AT36" s="453"/>
      <c r="AU36" s="453"/>
      <c r="AV36" s="453"/>
      <c r="AW36" s="453">
        <f>AW32+AW33+AW34+AW35</f>
        <v>4</v>
      </c>
      <c r="AX36" s="453"/>
      <c r="AY36" s="453"/>
      <c r="AZ36" s="453">
        <f>AZ32+AZ33+AZ34+AZ35</f>
        <v>2</v>
      </c>
      <c r="BA36" s="453"/>
      <c r="BB36" s="453"/>
      <c r="BC36" s="453">
        <f>BC32+BC33+BC34+BC35</f>
        <v>34</v>
      </c>
      <c r="BD36" s="453"/>
      <c r="BE36" s="453"/>
      <c r="BF36" s="453">
        <f t="shared" ref="BF36" si="4">B36+S36+AB36+AI36+AP36+AW36+AZ36+BC36</f>
        <v>199</v>
      </c>
      <c r="BG36" s="453"/>
      <c r="BH36" s="453"/>
    </row>
    <row r="37" spans="1:60" s="38" customFormat="1" ht="13.5" customHeight="1" x14ac:dyDescent="0.2"/>
  </sheetData>
  <mergeCells count="216"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F36"/>
    <mergeCell ref="AG36:AH36"/>
    <mergeCell ref="AW35:AY35"/>
    <mergeCell ref="AZ35:BB35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BF36:BH36"/>
    <mergeCell ref="AI36:AK36"/>
    <mergeCell ref="AL36:AM36"/>
    <mergeCell ref="AN36:AO36"/>
    <mergeCell ref="AP36:AR36"/>
    <mergeCell ref="AS36:AT36"/>
    <mergeCell ref="AZ34:BB34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AI34:AK34"/>
    <mergeCell ref="AL34:AM34"/>
    <mergeCell ref="AP33:AR33"/>
    <mergeCell ref="AS33:AT33"/>
    <mergeCell ref="AU33:AV33"/>
    <mergeCell ref="AW33:AY33"/>
    <mergeCell ref="AE33:AF33"/>
    <mergeCell ref="AG33:AH33"/>
    <mergeCell ref="AI33:AK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AI32:AK32"/>
    <mergeCell ref="AL32:AM32"/>
    <mergeCell ref="AN32:AO32"/>
    <mergeCell ref="AP32:AR32"/>
    <mergeCell ref="AS32:AT32"/>
    <mergeCell ref="AL33:AM33"/>
    <mergeCell ref="AN33:AO33"/>
    <mergeCell ref="BC33:BE33"/>
    <mergeCell ref="BF33:BH33"/>
    <mergeCell ref="AZ33:BB33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BF32:BH32"/>
    <mergeCell ref="AL30:AM30"/>
    <mergeCell ref="AN30:AO30"/>
    <mergeCell ref="M30:R30"/>
    <mergeCell ref="S30:U30"/>
    <mergeCell ref="V30:X30"/>
    <mergeCell ref="Y30:AA30"/>
    <mergeCell ref="AB30:AD30"/>
    <mergeCell ref="AW31:AY31"/>
    <mergeCell ref="AZ31:BB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A26:AZ26"/>
    <mergeCell ref="A27:BH27"/>
    <mergeCell ref="A28:A31"/>
    <mergeCell ref="B28:R29"/>
    <mergeCell ref="S28:AA29"/>
    <mergeCell ref="AB28:AV28"/>
    <mergeCell ref="AW28:BB28"/>
    <mergeCell ref="BC28:BE30"/>
    <mergeCell ref="BF28:BH30"/>
    <mergeCell ref="AB29:AH29"/>
    <mergeCell ref="AI29:AO29"/>
    <mergeCell ref="AP29:AV29"/>
    <mergeCell ref="AW29:AY30"/>
    <mergeCell ref="AZ29:BB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BE3:BF12"/>
    <mergeCell ref="BG3:BG12"/>
    <mergeCell ref="BB3:BB12"/>
    <mergeCell ref="BC18:BE18"/>
    <mergeCell ref="BF18:BJ18"/>
    <mergeCell ref="BE17:BF17"/>
    <mergeCell ref="A18:E18"/>
    <mergeCell ref="G18:M18"/>
    <mergeCell ref="O18:U18"/>
    <mergeCell ref="W18:AC18"/>
    <mergeCell ref="AE18:AK18"/>
    <mergeCell ref="AM18:AS18"/>
    <mergeCell ref="AU18:BA18"/>
    <mergeCell ref="BB2:BK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K3:BK12"/>
    <mergeCell ref="BJ3:BJ12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2"/>
  <sheetViews>
    <sheetView topLeftCell="A55" zoomScale="40" zoomScaleNormal="40" workbookViewId="0">
      <selection sqref="A1:Y96"/>
    </sheetView>
  </sheetViews>
  <sheetFormatPr defaultRowHeight="15" x14ac:dyDescent="0.2"/>
  <cols>
    <col min="1" max="1" width="15.5" style="374" customWidth="1"/>
    <col min="2" max="2" width="41.6640625" style="375" customWidth="1"/>
    <col min="3" max="3" width="9.33203125" style="372"/>
    <col min="4" max="7" width="9.33203125" style="369"/>
    <col min="8" max="8" width="12.6640625" style="376" bestFit="1" customWidth="1"/>
    <col min="9" max="9" width="9.33203125" style="374"/>
    <col min="10" max="10" width="9.33203125" style="377"/>
    <col min="11" max="11" width="9.33203125" style="369"/>
    <col min="12" max="12" width="9.33203125" style="376"/>
    <col min="13" max="14" width="9.33203125" style="374"/>
    <col min="15" max="15" width="9.33203125" style="376"/>
    <col min="16" max="17" width="9.33203125" style="374"/>
    <col min="18" max="18" width="12" style="378" customWidth="1"/>
    <col min="19" max="19" width="13.1640625" style="379" customWidth="1"/>
    <col min="20" max="20" width="12.6640625" style="369" customWidth="1"/>
    <col min="21" max="21" width="12.1640625" style="369" customWidth="1"/>
    <col min="22" max="22" width="14.1640625" style="369" customWidth="1"/>
    <col min="23" max="23" width="14.5" style="369" customWidth="1"/>
    <col min="24" max="24" width="13.5" style="369" customWidth="1"/>
    <col min="25" max="25" width="15.6640625" style="369" customWidth="1"/>
    <col min="26" max="16384" width="9.33203125" style="370"/>
  </cols>
  <sheetData>
    <row r="1" spans="1:29" s="123" customFormat="1" ht="12" x14ac:dyDescent="0.2">
      <c r="A1" s="478" t="s">
        <v>47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</row>
    <row r="2" spans="1:29" s="124" customFormat="1" ht="5.25" customHeight="1" thickBot="1" x14ac:dyDescent="0.25">
      <c r="A2" s="480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</row>
    <row r="3" spans="1:29" s="124" customFormat="1" ht="19.5" customHeight="1" x14ac:dyDescent="0.2">
      <c r="A3" s="482" t="s">
        <v>10</v>
      </c>
      <c r="B3" s="471" t="s">
        <v>85</v>
      </c>
      <c r="C3" s="459" t="s">
        <v>89</v>
      </c>
      <c r="D3" s="459"/>
      <c r="E3" s="459"/>
      <c r="F3" s="459"/>
      <c r="G3" s="459"/>
      <c r="H3" s="461" t="s">
        <v>48</v>
      </c>
      <c r="I3" s="459" t="s">
        <v>40</v>
      </c>
      <c r="J3" s="459"/>
      <c r="K3" s="459"/>
      <c r="L3" s="459"/>
      <c r="M3" s="459"/>
      <c r="N3" s="459"/>
      <c r="O3" s="459"/>
      <c r="P3" s="459"/>
      <c r="Q3" s="488"/>
      <c r="R3" s="483" t="s">
        <v>49</v>
      </c>
      <c r="S3" s="484"/>
      <c r="T3" s="484"/>
      <c r="U3" s="484"/>
      <c r="V3" s="484"/>
      <c r="W3" s="484"/>
      <c r="X3" s="484"/>
      <c r="Y3" s="485"/>
    </row>
    <row r="4" spans="1:29" s="124" customFormat="1" ht="39.75" customHeight="1" x14ac:dyDescent="0.2">
      <c r="A4" s="482"/>
      <c r="B4" s="471"/>
      <c r="C4" s="459"/>
      <c r="D4" s="459"/>
      <c r="E4" s="459"/>
      <c r="F4" s="459"/>
      <c r="G4" s="459"/>
      <c r="H4" s="461"/>
      <c r="I4" s="461" t="s">
        <v>87</v>
      </c>
      <c r="J4" s="459" t="s">
        <v>46</v>
      </c>
      <c r="K4" s="459"/>
      <c r="L4" s="459"/>
      <c r="M4" s="459"/>
      <c r="N4" s="459"/>
      <c r="O4" s="459"/>
      <c r="P4" s="461" t="s">
        <v>241</v>
      </c>
      <c r="Q4" s="461" t="s">
        <v>31</v>
      </c>
      <c r="R4" s="486"/>
      <c r="S4" s="459"/>
      <c r="T4" s="459"/>
      <c r="U4" s="459"/>
      <c r="V4" s="459"/>
      <c r="W4" s="459"/>
      <c r="X4" s="459"/>
      <c r="Y4" s="487"/>
    </row>
    <row r="5" spans="1:29" s="124" customFormat="1" ht="21" customHeight="1" x14ac:dyDescent="0.2">
      <c r="A5" s="482"/>
      <c r="B5" s="471"/>
      <c r="C5" s="459"/>
      <c r="D5" s="459"/>
      <c r="E5" s="459"/>
      <c r="F5" s="459"/>
      <c r="G5" s="459"/>
      <c r="H5" s="461"/>
      <c r="I5" s="461"/>
      <c r="J5" s="458" t="s">
        <v>92</v>
      </c>
      <c r="K5" s="459" t="s">
        <v>88</v>
      </c>
      <c r="L5" s="459"/>
      <c r="M5" s="459"/>
      <c r="N5" s="460" t="s">
        <v>90</v>
      </c>
      <c r="O5" s="460"/>
      <c r="P5" s="461"/>
      <c r="Q5" s="461"/>
      <c r="R5" s="491" t="s">
        <v>50</v>
      </c>
      <c r="S5" s="489"/>
      <c r="T5" s="489" t="s">
        <v>51</v>
      </c>
      <c r="U5" s="489"/>
      <c r="V5" s="489" t="s">
        <v>52</v>
      </c>
      <c r="W5" s="489"/>
      <c r="X5" s="489" t="s">
        <v>53</v>
      </c>
      <c r="Y5" s="490"/>
    </row>
    <row r="6" spans="1:29" s="124" customFormat="1" ht="102.75" x14ac:dyDescent="0.2">
      <c r="A6" s="482"/>
      <c r="B6" s="471"/>
      <c r="C6" s="125" t="s">
        <v>54</v>
      </c>
      <c r="D6" s="126" t="s">
        <v>55</v>
      </c>
      <c r="E6" s="126" t="s">
        <v>86</v>
      </c>
      <c r="F6" s="126" t="s">
        <v>333</v>
      </c>
      <c r="G6" s="127" t="s">
        <v>97</v>
      </c>
      <c r="H6" s="461"/>
      <c r="I6" s="461"/>
      <c r="J6" s="458"/>
      <c r="K6" s="128" t="s">
        <v>41</v>
      </c>
      <c r="L6" s="127" t="s">
        <v>42</v>
      </c>
      <c r="M6" s="127" t="s">
        <v>43</v>
      </c>
      <c r="N6" s="127" t="s">
        <v>44</v>
      </c>
      <c r="O6" s="127" t="s">
        <v>45</v>
      </c>
      <c r="P6" s="461"/>
      <c r="Q6" s="461"/>
      <c r="R6" s="129" t="s">
        <v>261</v>
      </c>
      <c r="S6" s="130" t="s">
        <v>262</v>
      </c>
      <c r="T6" s="130" t="s">
        <v>334</v>
      </c>
      <c r="U6" s="116" t="s">
        <v>335</v>
      </c>
      <c r="V6" s="116" t="s">
        <v>336</v>
      </c>
      <c r="W6" s="116" t="s">
        <v>337</v>
      </c>
      <c r="X6" s="116" t="s">
        <v>338</v>
      </c>
      <c r="Y6" s="131" t="s">
        <v>339</v>
      </c>
    </row>
    <row r="7" spans="1:29" s="124" customFormat="1" ht="12.75" thickBot="1" x14ac:dyDescent="0.25">
      <c r="A7" s="132">
        <v>1</v>
      </c>
      <c r="B7" s="133">
        <v>2</v>
      </c>
      <c r="C7" s="134">
        <v>3</v>
      </c>
      <c r="D7" s="122">
        <v>4</v>
      </c>
      <c r="E7" s="122">
        <v>5</v>
      </c>
      <c r="F7" s="122">
        <v>6</v>
      </c>
      <c r="G7" s="132">
        <v>7</v>
      </c>
      <c r="H7" s="132">
        <v>8</v>
      </c>
      <c r="I7" s="132">
        <v>9</v>
      </c>
      <c r="J7" s="122">
        <v>10</v>
      </c>
      <c r="K7" s="135">
        <v>11</v>
      </c>
      <c r="L7" s="132">
        <v>12</v>
      </c>
      <c r="M7" s="132">
        <v>13</v>
      </c>
      <c r="N7" s="132">
        <v>14</v>
      </c>
      <c r="O7" s="132">
        <v>15</v>
      </c>
      <c r="P7" s="132">
        <v>16</v>
      </c>
      <c r="Q7" s="132">
        <v>17</v>
      </c>
      <c r="R7" s="136">
        <v>18</v>
      </c>
      <c r="S7" s="137">
        <v>19</v>
      </c>
      <c r="T7" s="138">
        <v>20</v>
      </c>
      <c r="U7" s="137">
        <v>21</v>
      </c>
      <c r="V7" s="137">
        <v>22</v>
      </c>
      <c r="W7" s="137">
        <v>23</v>
      </c>
      <c r="X7" s="137">
        <v>24</v>
      </c>
      <c r="Y7" s="139">
        <v>25</v>
      </c>
    </row>
    <row r="8" spans="1:29" s="124" customFormat="1" ht="52.5" customHeight="1" thickBot="1" x14ac:dyDescent="0.25">
      <c r="A8" s="140"/>
      <c r="B8" s="141" t="s">
        <v>91</v>
      </c>
      <c r="C8" s="142">
        <v>14</v>
      </c>
      <c r="D8" s="143">
        <v>0</v>
      </c>
      <c r="E8" s="143">
        <v>38</v>
      </c>
      <c r="F8" s="143">
        <v>9</v>
      </c>
      <c r="G8" s="144">
        <v>28</v>
      </c>
      <c r="H8" s="145">
        <f>H10+H29+H35+H39+H52+H86</f>
        <v>5940</v>
      </c>
      <c r="I8" s="146">
        <f>I10+I29+I35+I39+I52+I86</f>
        <v>30</v>
      </c>
      <c r="J8" s="147">
        <f>J10+J29+J35+J39+J53</f>
        <v>4434</v>
      </c>
      <c r="K8" s="148">
        <f>K10+K29+K35+K39+K52+K86</f>
        <v>2417</v>
      </c>
      <c r="L8" s="143">
        <f>L10+L29+L35+L39+L52+L86</f>
        <v>1897</v>
      </c>
      <c r="M8" s="144">
        <f>M10+M29+M35+M39+M52+M86</f>
        <v>120</v>
      </c>
      <c r="N8" s="149">
        <f>N57+N58+N59+N65+N66+N67+N68+N82</f>
        <v>432</v>
      </c>
      <c r="O8" s="143">
        <f>O60+O69+O73+O78+O83+O85</f>
        <v>576</v>
      </c>
      <c r="P8" s="150">
        <f t="shared" ref="P8:X8" si="0">P10+P29+P35+P39+P52+P86</f>
        <v>252</v>
      </c>
      <c r="Q8" s="151">
        <f t="shared" si="0"/>
        <v>216</v>
      </c>
      <c r="R8" s="142">
        <f t="shared" si="0"/>
        <v>612</v>
      </c>
      <c r="S8" s="151">
        <f t="shared" si="0"/>
        <v>792</v>
      </c>
      <c r="T8" s="149">
        <f t="shared" si="0"/>
        <v>612</v>
      </c>
      <c r="U8" s="151">
        <f>U10+U29+U35+U39+U52+U86</f>
        <v>828</v>
      </c>
      <c r="V8" s="142">
        <f>V10+V29+V35+V39+V52+V86</f>
        <v>576</v>
      </c>
      <c r="W8" s="144">
        <f t="shared" si="0"/>
        <v>864</v>
      </c>
      <c r="X8" s="149">
        <f t="shared" si="0"/>
        <v>576</v>
      </c>
      <c r="Y8" s="151">
        <f>Y10+64+Y35+Y39+Y52+Y86</f>
        <v>828</v>
      </c>
      <c r="Z8" s="152"/>
      <c r="AA8" s="153"/>
      <c r="AB8" s="154"/>
      <c r="AC8" s="154"/>
    </row>
    <row r="9" spans="1:29" s="165" customFormat="1" ht="31.5" customHeight="1" thickBot="1" x14ac:dyDescent="0.25">
      <c r="A9" s="155"/>
      <c r="B9" s="156" t="s">
        <v>29</v>
      </c>
      <c r="C9" s="157">
        <v>14</v>
      </c>
      <c r="D9" s="158">
        <v>0</v>
      </c>
      <c r="E9" s="158">
        <v>26</v>
      </c>
      <c r="F9" s="158">
        <v>9</v>
      </c>
      <c r="G9" s="159">
        <v>28</v>
      </c>
      <c r="H9" s="160">
        <f>I9+J10+J29+J35+J39+J54+J62+J71+J75+J80</f>
        <v>4464</v>
      </c>
      <c r="I9" s="160">
        <f>I10+I29+I35+I39+I55+I56+I63+I64+I72+I76+I77+I81</f>
        <v>30</v>
      </c>
      <c r="J9" s="160">
        <f>J10+J29+J35+J39+J55+J56+J63+J64+J72+J76+J77+J81</f>
        <v>4434</v>
      </c>
      <c r="K9" s="161">
        <f>K10+K29+K35+K39+K55+K56+K63+K64+K72+K76+K77+K81</f>
        <v>2417</v>
      </c>
      <c r="L9" s="161">
        <f>L10+L29+L35+L39+L55+L56+L63+L64+L72+L76+L77+L81</f>
        <v>1897</v>
      </c>
      <c r="M9" s="161">
        <f>M10+M29+M35+M39+M55+M56+M63+M64+M72+M76+M77+M81</f>
        <v>120</v>
      </c>
      <c r="N9" s="162"/>
      <c r="O9" s="158"/>
      <c r="P9" s="158"/>
      <c r="Q9" s="163"/>
      <c r="R9" s="161">
        <f>R10+R29+R35+R39+R55+R56+R63+R64+R72+R76+R77+R81</f>
        <v>612</v>
      </c>
      <c r="S9" s="161">
        <f t="shared" ref="S9:X9" si="1">S10+S29+S35+S39+S55+S56+S63+S64+S72+S76+S77+S81</f>
        <v>792</v>
      </c>
      <c r="T9" s="161">
        <f t="shared" si="1"/>
        <v>612</v>
      </c>
      <c r="U9" s="161">
        <f>U10+U29+U35+U39+U55+U56+U63+U64+U72+U76+U77+U81</f>
        <v>756</v>
      </c>
      <c r="V9" s="161">
        <f>V10+V29+V35+V39+V55+V56+V63+V64+V72+V76+V77+V81</f>
        <v>396</v>
      </c>
      <c r="W9" s="161">
        <f t="shared" si="1"/>
        <v>468</v>
      </c>
      <c r="X9" s="161">
        <f t="shared" si="1"/>
        <v>432</v>
      </c>
      <c r="Y9" s="161">
        <f>Y10+Y29+Y35+Y39+Y55+Y56+Y63+Y64+Y72+Y76+Y77+Y81</f>
        <v>366</v>
      </c>
      <c r="Z9" s="164"/>
      <c r="AB9" s="166"/>
      <c r="AC9" s="166"/>
    </row>
    <row r="10" spans="1:29" s="124" customFormat="1" ht="13.5" thickBot="1" x14ac:dyDescent="0.25">
      <c r="A10" s="46" t="s">
        <v>56</v>
      </c>
      <c r="B10" s="47" t="s">
        <v>245</v>
      </c>
      <c r="C10" s="48">
        <v>4</v>
      </c>
      <c r="D10" s="49">
        <v>0</v>
      </c>
      <c r="E10" s="50">
        <v>8</v>
      </c>
      <c r="F10" s="50">
        <v>6</v>
      </c>
      <c r="G10" s="51">
        <v>8</v>
      </c>
      <c r="H10" s="52">
        <f t="shared" ref="H10:S10" si="2">H12+H13+H14+H15+H16+H17+H18+H22+H19+H23+H24+H25+H26+H28</f>
        <v>1476</v>
      </c>
      <c r="I10" s="52">
        <f t="shared" si="2"/>
        <v>0</v>
      </c>
      <c r="J10" s="52">
        <f>J12+J13+J14+J15+J16+J17+J18+J22+J19+J23+J24+J25+J26+J28</f>
        <v>1404</v>
      </c>
      <c r="K10" s="52">
        <f>K12+K13+K14+K15+K16+K17+K18+K22+K19+K23+K24+K25+K26+K28</f>
        <v>763</v>
      </c>
      <c r="L10" s="52">
        <f>L12+L13+L14+L15+L16+L17+L18+L22+L19+L23+L24+L25+L26+L28</f>
        <v>641</v>
      </c>
      <c r="M10" s="52">
        <f t="shared" si="2"/>
        <v>0</v>
      </c>
      <c r="N10" s="52">
        <f t="shared" si="2"/>
        <v>0</v>
      </c>
      <c r="O10" s="52">
        <f t="shared" si="2"/>
        <v>0</v>
      </c>
      <c r="P10" s="52">
        <f t="shared" si="2"/>
        <v>72</v>
      </c>
      <c r="Q10" s="52">
        <f t="shared" si="2"/>
        <v>0</v>
      </c>
      <c r="R10" s="52">
        <f t="shared" si="2"/>
        <v>612</v>
      </c>
      <c r="S10" s="52">
        <f t="shared" si="2"/>
        <v>792</v>
      </c>
      <c r="T10" s="167">
        <f t="shared" ref="T10:Y10" si="3">T12+T13+T14+T15+T16+T17+T18+T19+T22+T23+T24+T25+T26+T28</f>
        <v>0</v>
      </c>
      <c r="U10" s="167">
        <f t="shared" si="3"/>
        <v>0</v>
      </c>
      <c r="V10" s="168">
        <f t="shared" si="3"/>
        <v>0</v>
      </c>
      <c r="W10" s="169">
        <f t="shared" si="3"/>
        <v>0</v>
      </c>
      <c r="X10" s="167">
        <f t="shared" si="3"/>
        <v>0</v>
      </c>
      <c r="Y10" s="167">
        <f t="shared" si="3"/>
        <v>0</v>
      </c>
      <c r="Z10" s="152"/>
    </row>
    <row r="11" spans="1:29" s="165" customFormat="1" ht="13.5" thickBot="1" x14ac:dyDescent="0.25">
      <c r="A11" s="46" t="s">
        <v>56</v>
      </c>
      <c r="B11" s="47" t="s">
        <v>246</v>
      </c>
      <c r="C11" s="48"/>
      <c r="D11" s="49"/>
      <c r="E11" s="50"/>
      <c r="F11" s="50"/>
      <c r="G11" s="51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170"/>
      <c r="U11" s="171"/>
      <c r="V11" s="172"/>
      <c r="W11" s="173"/>
      <c r="X11" s="170"/>
      <c r="Y11" s="174"/>
      <c r="Z11" s="164"/>
    </row>
    <row r="12" spans="1:29" s="124" customFormat="1" ht="12.75" x14ac:dyDescent="0.2">
      <c r="A12" s="54" t="s">
        <v>57</v>
      </c>
      <c r="B12" s="55" t="s">
        <v>58</v>
      </c>
      <c r="C12" s="466" t="s">
        <v>59</v>
      </c>
      <c r="D12" s="56"/>
      <c r="E12" s="57"/>
      <c r="F12" s="58"/>
      <c r="G12" s="59">
        <v>1</v>
      </c>
      <c r="H12" s="104">
        <v>84</v>
      </c>
      <c r="I12" s="104"/>
      <c r="J12" s="60">
        <f t="shared" ref="J12:J17" si="4">R12+S12+T12+U12+V12+W12+X12+Y12</f>
        <v>78</v>
      </c>
      <c r="K12" s="61">
        <v>58</v>
      </c>
      <c r="L12" s="58">
        <v>20</v>
      </c>
      <c r="M12" s="62"/>
      <c r="N12" s="63"/>
      <c r="O12" s="62"/>
      <c r="P12" s="468">
        <v>12</v>
      </c>
      <c r="Q12" s="59"/>
      <c r="R12" s="64">
        <v>34</v>
      </c>
      <c r="S12" s="65">
        <v>44</v>
      </c>
      <c r="T12" s="175"/>
      <c r="U12" s="176"/>
      <c r="V12" s="172"/>
      <c r="W12" s="173"/>
      <c r="X12" s="175"/>
      <c r="Y12" s="177"/>
      <c r="Z12" s="152"/>
    </row>
    <row r="13" spans="1:29" s="124" customFormat="1" ht="12.75" x14ac:dyDescent="0.2">
      <c r="A13" s="66" t="s">
        <v>60</v>
      </c>
      <c r="B13" s="67" t="s">
        <v>61</v>
      </c>
      <c r="C13" s="467"/>
      <c r="D13" s="63"/>
      <c r="E13" s="68"/>
      <c r="F13" s="68"/>
      <c r="G13" s="59"/>
      <c r="H13" s="104">
        <v>123</v>
      </c>
      <c r="I13" s="104"/>
      <c r="J13" s="60">
        <f t="shared" si="4"/>
        <v>117</v>
      </c>
      <c r="K13" s="61">
        <v>97</v>
      </c>
      <c r="L13" s="58">
        <v>20</v>
      </c>
      <c r="M13" s="62"/>
      <c r="N13" s="63"/>
      <c r="O13" s="62"/>
      <c r="P13" s="469"/>
      <c r="Q13" s="59"/>
      <c r="R13" s="69">
        <v>51</v>
      </c>
      <c r="S13" s="70">
        <v>66</v>
      </c>
      <c r="T13" s="178"/>
      <c r="U13" s="179"/>
      <c r="V13" s="180"/>
      <c r="W13" s="181"/>
      <c r="X13" s="178"/>
      <c r="Y13" s="182"/>
      <c r="Z13" s="152"/>
    </row>
    <row r="14" spans="1:29" s="124" customFormat="1" ht="12.75" x14ac:dyDescent="0.2">
      <c r="A14" s="66" t="s">
        <v>62</v>
      </c>
      <c r="B14" s="67" t="s">
        <v>63</v>
      </c>
      <c r="C14" s="71">
        <v>2</v>
      </c>
      <c r="D14" s="71"/>
      <c r="E14" s="68"/>
      <c r="F14" s="68"/>
      <c r="G14" s="59">
        <v>1</v>
      </c>
      <c r="H14" s="104">
        <v>129</v>
      </c>
      <c r="I14" s="104"/>
      <c r="J14" s="60">
        <f t="shared" si="4"/>
        <v>117</v>
      </c>
      <c r="K14" s="61"/>
      <c r="L14" s="58">
        <v>117</v>
      </c>
      <c r="M14" s="62"/>
      <c r="N14" s="63"/>
      <c r="O14" s="62"/>
      <c r="P14" s="104">
        <v>12</v>
      </c>
      <c r="Q14" s="59"/>
      <c r="R14" s="69">
        <v>51</v>
      </c>
      <c r="S14" s="70">
        <v>66</v>
      </c>
      <c r="T14" s="178"/>
      <c r="U14" s="179"/>
      <c r="V14" s="180"/>
      <c r="W14" s="181"/>
      <c r="X14" s="178"/>
      <c r="Y14" s="182"/>
      <c r="Z14" s="152"/>
    </row>
    <row r="15" spans="1:29" s="124" customFormat="1" ht="12.75" x14ac:dyDescent="0.2">
      <c r="A15" s="66" t="s">
        <v>64</v>
      </c>
      <c r="B15" s="72" t="s">
        <v>4</v>
      </c>
      <c r="C15" s="71">
        <v>2</v>
      </c>
      <c r="D15" s="71"/>
      <c r="E15" s="68"/>
      <c r="F15" s="68"/>
      <c r="G15" s="59">
        <v>1</v>
      </c>
      <c r="H15" s="104">
        <v>246</v>
      </c>
      <c r="I15" s="104"/>
      <c r="J15" s="60">
        <f t="shared" si="4"/>
        <v>234</v>
      </c>
      <c r="K15" s="61">
        <v>100</v>
      </c>
      <c r="L15" s="58">
        <v>134</v>
      </c>
      <c r="M15" s="62"/>
      <c r="N15" s="63"/>
      <c r="O15" s="62"/>
      <c r="P15" s="104">
        <v>12</v>
      </c>
      <c r="Q15" s="59"/>
      <c r="R15" s="69">
        <v>102</v>
      </c>
      <c r="S15" s="70">
        <v>132</v>
      </c>
      <c r="T15" s="178"/>
      <c r="U15" s="179"/>
      <c r="V15" s="180"/>
      <c r="W15" s="181"/>
      <c r="X15" s="178"/>
      <c r="Y15" s="182"/>
      <c r="Z15" s="152"/>
    </row>
    <row r="16" spans="1:29" s="124" customFormat="1" ht="12.75" x14ac:dyDescent="0.2">
      <c r="A16" s="66" t="s">
        <v>93</v>
      </c>
      <c r="B16" s="67" t="s">
        <v>1</v>
      </c>
      <c r="C16" s="71"/>
      <c r="D16" s="71"/>
      <c r="E16" s="68">
        <v>2</v>
      </c>
      <c r="F16" s="68" t="s">
        <v>11</v>
      </c>
      <c r="G16" s="59"/>
      <c r="H16" s="104">
        <v>121</v>
      </c>
      <c r="I16" s="104"/>
      <c r="J16" s="60">
        <f t="shared" si="4"/>
        <v>117</v>
      </c>
      <c r="K16" s="61">
        <v>117</v>
      </c>
      <c r="L16" s="58"/>
      <c r="M16" s="62"/>
      <c r="N16" s="63"/>
      <c r="O16" s="62"/>
      <c r="P16" s="104">
        <v>4</v>
      </c>
      <c r="Q16" s="59"/>
      <c r="R16" s="69">
        <v>51</v>
      </c>
      <c r="S16" s="70">
        <v>66</v>
      </c>
      <c r="T16" s="178"/>
      <c r="U16" s="179"/>
      <c r="V16" s="180"/>
      <c r="W16" s="181"/>
      <c r="X16" s="178"/>
      <c r="Y16" s="182"/>
      <c r="Z16" s="152"/>
    </row>
    <row r="17" spans="1:26" s="124" customFormat="1" ht="12.75" x14ac:dyDescent="0.2">
      <c r="A17" s="66" t="s">
        <v>99</v>
      </c>
      <c r="B17" s="67" t="s">
        <v>3</v>
      </c>
      <c r="C17" s="71"/>
      <c r="D17" s="71"/>
      <c r="E17" s="73">
        <v>1.2</v>
      </c>
      <c r="F17" s="68"/>
      <c r="G17" s="59"/>
      <c r="H17" s="104">
        <v>117</v>
      </c>
      <c r="I17" s="104"/>
      <c r="J17" s="60">
        <f t="shared" si="4"/>
        <v>117</v>
      </c>
      <c r="K17" s="61">
        <v>8</v>
      </c>
      <c r="L17" s="58">
        <v>109</v>
      </c>
      <c r="M17" s="62"/>
      <c r="N17" s="63"/>
      <c r="O17" s="62"/>
      <c r="P17" s="104"/>
      <c r="Q17" s="59"/>
      <c r="R17" s="69">
        <v>51</v>
      </c>
      <c r="S17" s="70">
        <v>66</v>
      </c>
      <c r="T17" s="178"/>
      <c r="U17" s="179"/>
      <c r="V17" s="180"/>
      <c r="W17" s="181"/>
      <c r="X17" s="178"/>
      <c r="Y17" s="182"/>
      <c r="Z17" s="152"/>
    </row>
    <row r="18" spans="1:26" s="124" customFormat="1" ht="12.75" customHeight="1" x14ac:dyDescent="0.2">
      <c r="A18" s="66" t="s">
        <v>100</v>
      </c>
      <c r="B18" s="74" t="s">
        <v>65</v>
      </c>
      <c r="C18" s="71"/>
      <c r="D18" s="71"/>
      <c r="E18" s="68">
        <v>2</v>
      </c>
      <c r="F18" s="68" t="s">
        <v>11</v>
      </c>
      <c r="G18" s="59"/>
      <c r="H18" s="104">
        <v>74</v>
      </c>
      <c r="I18" s="104"/>
      <c r="J18" s="60">
        <f>R18+S18+T19+U19+V19+W19+X19+Y19</f>
        <v>70</v>
      </c>
      <c r="K18" s="61">
        <v>62</v>
      </c>
      <c r="L18" s="58">
        <v>8</v>
      </c>
      <c r="M18" s="62"/>
      <c r="N18" s="63"/>
      <c r="O18" s="62"/>
      <c r="P18" s="104">
        <v>4</v>
      </c>
      <c r="Q18" s="59"/>
      <c r="R18" s="69">
        <v>34</v>
      </c>
      <c r="S18" s="70">
        <v>36</v>
      </c>
      <c r="T18" s="178"/>
      <c r="U18" s="179"/>
      <c r="V18" s="180"/>
      <c r="W18" s="181"/>
      <c r="X18" s="178"/>
      <c r="Y18" s="182"/>
      <c r="Z18" s="152"/>
    </row>
    <row r="19" spans="1:26" s="124" customFormat="1" ht="15.75" customHeight="1" thickBot="1" x14ac:dyDescent="0.25">
      <c r="A19" s="66" t="s">
        <v>94</v>
      </c>
      <c r="B19" s="67" t="s">
        <v>104</v>
      </c>
      <c r="C19" s="71"/>
      <c r="D19" s="71"/>
      <c r="E19" s="68">
        <v>2</v>
      </c>
      <c r="F19" s="68"/>
      <c r="G19" s="59"/>
      <c r="H19" s="104">
        <v>36</v>
      </c>
      <c r="I19" s="104"/>
      <c r="J19" s="60">
        <v>36</v>
      </c>
      <c r="K19" s="61">
        <v>36</v>
      </c>
      <c r="L19" s="58"/>
      <c r="M19" s="62"/>
      <c r="N19" s="63"/>
      <c r="O19" s="62"/>
      <c r="P19" s="104"/>
      <c r="Q19" s="59"/>
      <c r="R19" s="75"/>
      <c r="S19" s="76">
        <v>36</v>
      </c>
      <c r="T19" s="183"/>
      <c r="U19" s="184"/>
      <c r="V19" s="134"/>
      <c r="W19" s="185"/>
      <c r="X19" s="183"/>
      <c r="Y19" s="186"/>
      <c r="Z19" s="152"/>
    </row>
    <row r="20" spans="1:26" s="165" customFormat="1" ht="26.25" thickBot="1" x14ac:dyDescent="0.25">
      <c r="A20" s="46"/>
      <c r="B20" s="77" t="s">
        <v>247</v>
      </c>
      <c r="C20" s="48"/>
      <c r="D20" s="49"/>
      <c r="E20" s="50"/>
      <c r="F20" s="50"/>
      <c r="G20" s="51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178"/>
      <c r="U20" s="179"/>
      <c r="V20" s="180"/>
      <c r="W20" s="181"/>
      <c r="X20" s="178"/>
      <c r="Y20" s="182"/>
      <c r="Z20" s="164"/>
    </row>
    <row r="21" spans="1:26" s="188" customFormat="1" ht="12.75" x14ac:dyDescent="0.2">
      <c r="A21" s="66" t="s">
        <v>146</v>
      </c>
      <c r="B21" s="78" t="s">
        <v>147</v>
      </c>
      <c r="C21" s="71"/>
      <c r="D21" s="71"/>
      <c r="E21" s="68"/>
      <c r="F21" s="68"/>
      <c r="G21" s="59"/>
      <c r="H21" s="79">
        <f>H22+H23+H24</f>
        <v>289</v>
      </c>
      <c r="I21" s="79"/>
      <c r="J21" s="79">
        <f t="shared" ref="J21:S21" si="5">J22+J23+J24</f>
        <v>277</v>
      </c>
      <c r="K21" s="79">
        <f t="shared" si="5"/>
        <v>177</v>
      </c>
      <c r="L21" s="79">
        <f t="shared" si="5"/>
        <v>100</v>
      </c>
      <c r="M21" s="79"/>
      <c r="N21" s="79"/>
      <c r="O21" s="79"/>
      <c r="P21" s="79">
        <f t="shared" si="5"/>
        <v>12</v>
      </c>
      <c r="Q21" s="79"/>
      <c r="R21" s="79">
        <f t="shared" si="5"/>
        <v>136</v>
      </c>
      <c r="S21" s="79">
        <f t="shared" si="5"/>
        <v>141</v>
      </c>
      <c r="T21" s="175"/>
      <c r="U21" s="176"/>
      <c r="V21" s="172"/>
      <c r="W21" s="173"/>
      <c r="X21" s="175"/>
      <c r="Y21" s="177"/>
      <c r="Z21" s="187"/>
    </row>
    <row r="22" spans="1:26" s="124" customFormat="1" ht="12.75" x14ac:dyDescent="0.2">
      <c r="A22" s="66"/>
      <c r="B22" s="67" t="s">
        <v>101</v>
      </c>
      <c r="C22" s="71"/>
      <c r="D22" s="71"/>
      <c r="E22" s="68">
        <v>2</v>
      </c>
      <c r="F22" s="68" t="s">
        <v>11</v>
      </c>
      <c r="G22" s="59">
        <v>1</v>
      </c>
      <c r="H22" s="104">
        <v>125</v>
      </c>
      <c r="I22" s="104"/>
      <c r="J22" s="60">
        <v>121</v>
      </c>
      <c r="K22" s="61">
        <v>75</v>
      </c>
      <c r="L22" s="58">
        <v>46</v>
      </c>
      <c r="M22" s="62"/>
      <c r="N22" s="63"/>
      <c r="O22" s="62"/>
      <c r="P22" s="104">
        <v>4</v>
      </c>
      <c r="Q22" s="59"/>
      <c r="R22" s="75">
        <v>68</v>
      </c>
      <c r="S22" s="76">
        <v>53</v>
      </c>
      <c r="T22" s="178"/>
      <c r="U22" s="179"/>
      <c r="V22" s="180"/>
      <c r="W22" s="181"/>
      <c r="X22" s="178"/>
      <c r="Y22" s="182"/>
      <c r="Z22" s="152"/>
    </row>
    <row r="23" spans="1:26" s="124" customFormat="1" ht="12.75" x14ac:dyDescent="0.2">
      <c r="A23" s="66"/>
      <c r="B23" s="67" t="s">
        <v>102</v>
      </c>
      <c r="C23" s="71"/>
      <c r="D23" s="71"/>
      <c r="E23" s="68">
        <v>2</v>
      </c>
      <c r="F23" s="68" t="s">
        <v>11</v>
      </c>
      <c r="G23" s="59">
        <v>1</v>
      </c>
      <c r="H23" s="104">
        <v>82</v>
      </c>
      <c r="I23" s="104"/>
      <c r="J23" s="60">
        <f>R23+S23+T23+U23+V23+W23+X23+Y23</f>
        <v>78</v>
      </c>
      <c r="K23" s="61">
        <v>40</v>
      </c>
      <c r="L23" s="58">
        <v>38</v>
      </c>
      <c r="M23" s="62"/>
      <c r="N23" s="63"/>
      <c r="O23" s="62"/>
      <c r="P23" s="104">
        <v>4</v>
      </c>
      <c r="Q23" s="59"/>
      <c r="R23" s="69">
        <v>34</v>
      </c>
      <c r="S23" s="70">
        <v>44</v>
      </c>
      <c r="T23" s="178"/>
      <c r="U23" s="179"/>
      <c r="V23" s="180"/>
      <c r="W23" s="181"/>
      <c r="X23" s="178"/>
      <c r="Y23" s="182"/>
      <c r="Z23" s="152"/>
    </row>
    <row r="24" spans="1:26" s="190" customFormat="1" ht="12.75" x14ac:dyDescent="0.2">
      <c r="A24" s="66"/>
      <c r="B24" s="67" t="s">
        <v>103</v>
      </c>
      <c r="C24" s="71"/>
      <c r="D24" s="71"/>
      <c r="E24" s="68">
        <v>2</v>
      </c>
      <c r="F24" s="68" t="s">
        <v>11</v>
      </c>
      <c r="G24" s="59">
        <v>1</v>
      </c>
      <c r="H24" s="104">
        <v>82</v>
      </c>
      <c r="I24" s="104"/>
      <c r="J24" s="60">
        <f>R24+S24+T24+U24+V24+W24+X24+Y24</f>
        <v>78</v>
      </c>
      <c r="K24" s="61">
        <v>62</v>
      </c>
      <c r="L24" s="58">
        <v>16</v>
      </c>
      <c r="M24" s="62"/>
      <c r="N24" s="63"/>
      <c r="O24" s="62"/>
      <c r="P24" s="104">
        <v>4</v>
      </c>
      <c r="Q24" s="59"/>
      <c r="R24" s="69">
        <v>34</v>
      </c>
      <c r="S24" s="70">
        <v>44</v>
      </c>
      <c r="T24" s="178"/>
      <c r="U24" s="179"/>
      <c r="V24" s="180"/>
      <c r="W24" s="181"/>
      <c r="X24" s="178"/>
      <c r="Y24" s="182"/>
      <c r="Z24" s="189"/>
    </row>
    <row r="25" spans="1:26" s="192" customFormat="1" ht="12.75" x14ac:dyDescent="0.2">
      <c r="A25" s="66" t="s">
        <v>144</v>
      </c>
      <c r="B25" s="67" t="s">
        <v>96</v>
      </c>
      <c r="C25" s="71"/>
      <c r="D25" s="71"/>
      <c r="E25" s="68">
        <v>2</v>
      </c>
      <c r="F25" s="68" t="s">
        <v>11</v>
      </c>
      <c r="G25" s="59">
        <v>1</v>
      </c>
      <c r="H25" s="104">
        <v>112</v>
      </c>
      <c r="I25" s="104"/>
      <c r="J25" s="60">
        <f>R25+S25+T25+U25+V25+W25+X25+Y25</f>
        <v>108</v>
      </c>
      <c r="K25" s="61">
        <v>78</v>
      </c>
      <c r="L25" s="58">
        <v>30</v>
      </c>
      <c r="M25" s="62"/>
      <c r="N25" s="63"/>
      <c r="O25" s="62"/>
      <c r="P25" s="104">
        <v>4</v>
      </c>
      <c r="Q25" s="59"/>
      <c r="R25" s="69">
        <v>51</v>
      </c>
      <c r="S25" s="70">
        <v>57</v>
      </c>
      <c r="T25" s="178"/>
      <c r="U25" s="179"/>
      <c r="V25" s="180"/>
      <c r="W25" s="181"/>
      <c r="X25" s="178"/>
      <c r="Y25" s="182"/>
      <c r="Z25" s="191"/>
    </row>
    <row r="26" spans="1:26" s="124" customFormat="1" ht="13.5" thickBot="1" x14ac:dyDescent="0.25">
      <c r="A26" s="66" t="s">
        <v>95</v>
      </c>
      <c r="B26" s="67" t="s">
        <v>66</v>
      </c>
      <c r="C26" s="71">
        <v>2</v>
      </c>
      <c r="D26" s="71"/>
      <c r="E26" s="68"/>
      <c r="F26" s="68"/>
      <c r="G26" s="59">
        <v>1</v>
      </c>
      <c r="H26" s="104">
        <v>112</v>
      </c>
      <c r="I26" s="104"/>
      <c r="J26" s="60">
        <f>R26+S26+T26+U26+V26+W26+X26+Y26</f>
        <v>100</v>
      </c>
      <c r="K26" s="61">
        <v>20</v>
      </c>
      <c r="L26" s="58">
        <v>80</v>
      </c>
      <c r="M26" s="62"/>
      <c r="N26" s="63"/>
      <c r="O26" s="62"/>
      <c r="P26" s="104">
        <v>12</v>
      </c>
      <c r="Q26" s="59"/>
      <c r="R26" s="69">
        <v>34</v>
      </c>
      <c r="S26" s="70">
        <v>66</v>
      </c>
      <c r="T26" s="193"/>
      <c r="U26" s="194"/>
      <c r="V26" s="195"/>
      <c r="W26" s="132"/>
      <c r="X26" s="193"/>
      <c r="Y26" s="196"/>
      <c r="Z26" s="152"/>
    </row>
    <row r="27" spans="1:26" s="165" customFormat="1" ht="27" customHeight="1" thickBot="1" x14ac:dyDescent="0.25">
      <c r="A27" s="46"/>
      <c r="B27" s="77" t="s">
        <v>248</v>
      </c>
      <c r="C27" s="48"/>
      <c r="D27" s="49"/>
      <c r="E27" s="50"/>
      <c r="F27" s="50"/>
      <c r="G27" s="51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183"/>
      <c r="U27" s="184"/>
      <c r="V27" s="134"/>
      <c r="W27" s="185"/>
      <c r="X27" s="183"/>
      <c r="Y27" s="186"/>
      <c r="Z27" s="164"/>
    </row>
    <row r="28" spans="1:26" s="165" customFormat="1" ht="30" customHeight="1" thickBot="1" x14ac:dyDescent="0.25">
      <c r="A28" s="66" t="s">
        <v>145</v>
      </c>
      <c r="B28" s="72" t="s">
        <v>265</v>
      </c>
      <c r="C28" s="105"/>
      <c r="D28" s="105"/>
      <c r="E28" s="106">
        <v>2</v>
      </c>
      <c r="F28" s="106"/>
      <c r="G28" s="107"/>
      <c r="H28" s="108">
        <v>33</v>
      </c>
      <c r="I28" s="108"/>
      <c r="J28" s="108">
        <v>33</v>
      </c>
      <c r="K28" s="109">
        <v>10</v>
      </c>
      <c r="L28" s="106">
        <v>23</v>
      </c>
      <c r="M28" s="110"/>
      <c r="N28" s="105"/>
      <c r="O28" s="110"/>
      <c r="P28" s="108"/>
      <c r="Q28" s="107"/>
      <c r="R28" s="81">
        <v>17</v>
      </c>
      <c r="S28" s="82">
        <v>16</v>
      </c>
      <c r="T28" s="197"/>
      <c r="U28" s="198"/>
      <c r="V28" s="199"/>
      <c r="W28" s="200"/>
      <c r="X28" s="197"/>
      <c r="Y28" s="201"/>
      <c r="Z28" s="164"/>
    </row>
    <row r="29" spans="1:26" s="212" customFormat="1" ht="29.25" customHeight="1" thickBot="1" x14ac:dyDescent="0.25">
      <c r="A29" s="202" t="s">
        <v>67</v>
      </c>
      <c r="B29" s="203" t="s">
        <v>249</v>
      </c>
      <c r="C29" s="169">
        <v>0</v>
      </c>
      <c r="D29" s="167">
        <v>0</v>
      </c>
      <c r="E29" s="204">
        <v>6</v>
      </c>
      <c r="F29" s="167"/>
      <c r="G29" s="168">
        <v>3</v>
      </c>
      <c r="H29" s="205">
        <f>H30+H31+H32+H33+H34</f>
        <v>468</v>
      </c>
      <c r="I29" s="206">
        <f t="shared" ref="I29:S29" si="6">I30+I31+I32+I33+I34</f>
        <v>30</v>
      </c>
      <c r="J29" s="206">
        <f t="shared" si="6"/>
        <v>438</v>
      </c>
      <c r="K29" s="206">
        <f t="shared" si="6"/>
        <v>56</v>
      </c>
      <c r="L29" s="206">
        <f t="shared" si="6"/>
        <v>382</v>
      </c>
      <c r="M29" s="206">
        <f t="shared" si="6"/>
        <v>0</v>
      </c>
      <c r="N29" s="206">
        <f t="shared" si="6"/>
        <v>0</v>
      </c>
      <c r="O29" s="206">
        <f t="shared" si="6"/>
        <v>0</v>
      </c>
      <c r="P29" s="206">
        <f t="shared" si="6"/>
        <v>0</v>
      </c>
      <c r="Q29" s="207">
        <f t="shared" si="6"/>
        <v>0</v>
      </c>
      <c r="R29" s="208">
        <f t="shared" si="6"/>
        <v>0</v>
      </c>
      <c r="S29" s="209">
        <f t="shared" si="6"/>
        <v>0</v>
      </c>
      <c r="T29" s="210">
        <f t="shared" ref="T29:W29" si="7">T30+T31+T32+T33+T34</f>
        <v>104</v>
      </c>
      <c r="U29" s="210">
        <f t="shared" si="7"/>
        <v>120</v>
      </c>
      <c r="V29" s="210">
        <f t="shared" si="7"/>
        <v>44</v>
      </c>
      <c r="W29" s="210">
        <f t="shared" si="7"/>
        <v>52</v>
      </c>
      <c r="X29" s="210">
        <f>X30+X31+X32+X33+X34</f>
        <v>84</v>
      </c>
      <c r="Y29" s="211">
        <f>Y30+Y31+Y32+12</f>
        <v>34</v>
      </c>
    </row>
    <row r="30" spans="1:26" s="124" customFormat="1" ht="15.75" customHeight="1" thickBot="1" x14ac:dyDescent="0.25">
      <c r="A30" s="213" t="s">
        <v>105</v>
      </c>
      <c r="B30" s="214" t="s">
        <v>0</v>
      </c>
      <c r="C30" s="215"/>
      <c r="D30" s="216"/>
      <c r="E30" s="389">
        <v>4</v>
      </c>
      <c r="F30" s="216"/>
      <c r="G30" s="217"/>
      <c r="H30" s="218">
        <f>I30+J30+P30</f>
        <v>36</v>
      </c>
      <c r="I30" s="219"/>
      <c r="J30" s="220">
        <f>T30+U30+V30+W30+X30+Y30</f>
        <v>36</v>
      </c>
      <c r="K30" s="221">
        <f>J30-L30</f>
        <v>18</v>
      </c>
      <c r="L30" s="222">
        <v>18</v>
      </c>
      <c r="M30" s="223"/>
      <c r="N30" s="224"/>
      <c r="O30" s="223"/>
      <c r="P30" s="223"/>
      <c r="Q30" s="225"/>
      <c r="R30" s="226"/>
      <c r="S30" s="217"/>
      <c r="T30" s="227"/>
      <c r="U30" s="228">
        <v>36</v>
      </c>
      <c r="V30" s="229"/>
      <c r="W30" s="192"/>
      <c r="X30" s="230"/>
      <c r="Y30" s="231"/>
    </row>
    <row r="31" spans="1:26" s="124" customFormat="1" ht="16.5" customHeight="1" thickBot="1" x14ac:dyDescent="0.25">
      <c r="A31" s="232" t="s">
        <v>106</v>
      </c>
      <c r="B31" s="233" t="s">
        <v>1</v>
      </c>
      <c r="C31" s="234"/>
      <c r="D31" s="235"/>
      <c r="E31" s="386">
        <v>3</v>
      </c>
      <c r="F31" s="235"/>
      <c r="G31" s="236"/>
      <c r="H31" s="237">
        <f t="shared" ref="H31:H34" si="8">I31+J31+P31</f>
        <v>36</v>
      </c>
      <c r="I31" s="238"/>
      <c r="J31" s="239">
        <f t="shared" ref="J31:J51" si="9">T31+U31+V31+W31+X31+Y31</f>
        <v>36</v>
      </c>
      <c r="K31" s="240">
        <f t="shared" ref="K31:K51" si="10">J31-L31</f>
        <v>18</v>
      </c>
      <c r="L31" s="241">
        <v>18</v>
      </c>
      <c r="M31" s="242"/>
      <c r="N31" s="243"/>
      <c r="O31" s="242"/>
      <c r="P31" s="242"/>
      <c r="Q31" s="236"/>
      <c r="R31" s="244"/>
      <c r="S31" s="236"/>
      <c r="T31" s="178">
        <v>36</v>
      </c>
      <c r="U31" s="179"/>
      <c r="V31" s="180"/>
      <c r="W31" s="181"/>
      <c r="X31" s="178"/>
      <c r="Y31" s="182"/>
    </row>
    <row r="32" spans="1:26" s="124" customFormat="1" ht="24.75" thickBot="1" x14ac:dyDescent="0.25">
      <c r="A32" s="232" t="s">
        <v>107</v>
      </c>
      <c r="B32" s="233" t="s">
        <v>2</v>
      </c>
      <c r="C32" s="178"/>
      <c r="D32" s="235"/>
      <c r="E32" s="405" t="s">
        <v>253</v>
      </c>
      <c r="F32" s="235"/>
      <c r="G32" s="179" t="s">
        <v>243</v>
      </c>
      <c r="H32" s="237">
        <f t="shared" si="8"/>
        <v>170</v>
      </c>
      <c r="I32" s="238"/>
      <c r="J32" s="239">
        <f t="shared" si="9"/>
        <v>170</v>
      </c>
      <c r="K32" s="240">
        <f t="shared" si="10"/>
        <v>0</v>
      </c>
      <c r="L32" s="241">
        <v>170</v>
      </c>
      <c r="M32" s="242"/>
      <c r="N32" s="243"/>
      <c r="O32" s="242"/>
      <c r="P32" s="181"/>
      <c r="Q32" s="236"/>
      <c r="R32" s="244"/>
      <c r="S32" s="236"/>
      <c r="T32" s="178">
        <v>34</v>
      </c>
      <c r="U32" s="179">
        <v>42</v>
      </c>
      <c r="V32" s="180">
        <v>22</v>
      </c>
      <c r="W32" s="181">
        <v>26</v>
      </c>
      <c r="X32" s="178">
        <v>24</v>
      </c>
      <c r="Y32" s="179">
        <v>22</v>
      </c>
    </row>
    <row r="33" spans="1:25" s="124" customFormat="1" ht="12.75" thickBot="1" x14ac:dyDescent="0.25">
      <c r="A33" s="245" t="s">
        <v>108</v>
      </c>
      <c r="B33" s="233" t="s">
        <v>3</v>
      </c>
      <c r="C33" s="234"/>
      <c r="D33" s="235"/>
      <c r="E33" s="119" t="s">
        <v>240</v>
      </c>
      <c r="F33" s="235"/>
      <c r="G33" s="236"/>
      <c r="H33" s="246">
        <f t="shared" ref="H33" si="11">I33+J33+P33</f>
        <v>190</v>
      </c>
      <c r="I33" s="247">
        <v>30</v>
      </c>
      <c r="J33" s="248">
        <f>T33+U33+V33+W33+X33+12</f>
        <v>160</v>
      </c>
      <c r="K33" s="249">
        <f t="shared" ref="K33" si="12">J33-L33</f>
        <v>0</v>
      </c>
      <c r="L33" s="250">
        <v>160</v>
      </c>
      <c r="M33" s="251"/>
      <c r="N33" s="252"/>
      <c r="O33" s="185"/>
      <c r="P33" s="251"/>
      <c r="Q33" s="253"/>
      <c r="R33" s="254"/>
      <c r="S33" s="253"/>
      <c r="T33" s="193">
        <v>34</v>
      </c>
      <c r="U33" s="194">
        <v>42</v>
      </c>
      <c r="V33" s="195">
        <v>22</v>
      </c>
      <c r="W33" s="132">
        <v>26</v>
      </c>
      <c r="X33" s="193">
        <v>24</v>
      </c>
      <c r="Y33" s="194" t="s">
        <v>288</v>
      </c>
    </row>
    <row r="34" spans="1:25" s="212" customFormat="1" ht="18" customHeight="1" thickBot="1" x14ac:dyDescent="0.25">
      <c r="A34" s="245" t="s">
        <v>290</v>
      </c>
      <c r="B34" s="233" t="s">
        <v>289</v>
      </c>
      <c r="C34" s="234"/>
      <c r="D34" s="235"/>
      <c r="E34" s="399">
        <v>7</v>
      </c>
      <c r="F34" s="235"/>
      <c r="G34" s="236"/>
      <c r="H34" s="246">
        <f t="shared" si="8"/>
        <v>36</v>
      </c>
      <c r="I34" s="247"/>
      <c r="J34" s="248">
        <f>T34+U34+V34+W34+X34</f>
        <v>36</v>
      </c>
      <c r="K34" s="249">
        <f t="shared" si="10"/>
        <v>20</v>
      </c>
      <c r="L34" s="250">
        <v>16</v>
      </c>
      <c r="M34" s="251"/>
      <c r="N34" s="252"/>
      <c r="O34" s="185"/>
      <c r="P34" s="251"/>
      <c r="Q34" s="253"/>
      <c r="R34" s="254"/>
      <c r="S34" s="253"/>
      <c r="T34" s="193"/>
      <c r="U34" s="194"/>
      <c r="V34" s="195"/>
      <c r="W34" s="132"/>
      <c r="X34" s="193">
        <v>36</v>
      </c>
      <c r="Y34" s="194"/>
    </row>
    <row r="35" spans="1:25" s="212" customFormat="1" ht="30" customHeight="1" thickBot="1" x14ac:dyDescent="0.25">
      <c r="A35" s="255" t="s">
        <v>68</v>
      </c>
      <c r="B35" s="256" t="s">
        <v>250</v>
      </c>
      <c r="C35" s="169">
        <v>0</v>
      </c>
      <c r="D35" s="257">
        <v>0</v>
      </c>
      <c r="E35" s="146">
        <v>3</v>
      </c>
      <c r="F35" s="167">
        <v>0</v>
      </c>
      <c r="G35" s="146">
        <v>0</v>
      </c>
      <c r="H35" s="258">
        <f>H36+H37+H38</f>
        <v>144</v>
      </c>
      <c r="I35" s="259">
        <f t="shared" ref="I35:M35" si="13">I36+I37+I38</f>
        <v>0</v>
      </c>
      <c r="J35" s="207">
        <f>J36+J37+J38</f>
        <v>144</v>
      </c>
      <c r="K35" s="258">
        <f>K36+K37+K38</f>
        <v>92</v>
      </c>
      <c r="L35" s="259">
        <f>L36+L37+L38</f>
        <v>52</v>
      </c>
      <c r="M35" s="207">
        <f t="shared" si="13"/>
        <v>0</v>
      </c>
      <c r="N35" s="258">
        <f t="shared" ref="N35" si="14">N36+N37+N38</f>
        <v>0</v>
      </c>
      <c r="O35" s="259">
        <f t="shared" ref="O35" si="15">O36+O37+O38</f>
        <v>0</v>
      </c>
      <c r="P35" s="259">
        <f t="shared" ref="P35" si="16">P36+P37+P38</f>
        <v>0</v>
      </c>
      <c r="Q35" s="207">
        <f t="shared" ref="Q35" si="17">Q36+Q37+Q38</f>
        <v>0</v>
      </c>
      <c r="R35" s="258">
        <f t="shared" ref="R35" si="18">R36+R37+R38</f>
        <v>0</v>
      </c>
      <c r="S35" s="207">
        <f t="shared" ref="S35" si="19">S36+S37+S38</f>
        <v>0</v>
      </c>
      <c r="T35" s="258">
        <f t="shared" ref="T35" si="20">T36+T37+T38</f>
        <v>144</v>
      </c>
      <c r="U35" s="206">
        <f t="shared" ref="U35" si="21">U36+U37+U38</f>
        <v>0</v>
      </c>
      <c r="V35" s="258">
        <f t="shared" ref="V35" si="22">V36+V37+V38</f>
        <v>0</v>
      </c>
      <c r="W35" s="207">
        <f t="shared" ref="W35" si="23">W36+W37+W38</f>
        <v>0</v>
      </c>
      <c r="X35" s="260">
        <f t="shared" ref="X35" si="24">X36+X37+X38</f>
        <v>0</v>
      </c>
      <c r="Y35" s="207">
        <f t="shared" ref="Y35" si="25">Y36+Y37+Y38</f>
        <v>0</v>
      </c>
    </row>
    <row r="36" spans="1:25" s="124" customFormat="1" ht="18" customHeight="1" thickBot="1" x14ac:dyDescent="0.25">
      <c r="A36" s="261" t="s">
        <v>242</v>
      </c>
      <c r="B36" s="262" t="s">
        <v>4</v>
      </c>
      <c r="C36" s="263"/>
      <c r="D36" s="264"/>
      <c r="E36" s="387">
        <v>3</v>
      </c>
      <c r="F36" s="265"/>
      <c r="G36" s="176"/>
      <c r="H36" s="218">
        <f>I36+J36+P36</f>
        <v>56</v>
      </c>
      <c r="I36" s="266"/>
      <c r="J36" s="220">
        <f t="shared" si="9"/>
        <v>56</v>
      </c>
      <c r="K36" s="221">
        <f>J36-L36</f>
        <v>32</v>
      </c>
      <c r="L36" s="173">
        <v>24</v>
      </c>
      <c r="M36" s="173"/>
      <c r="N36" s="267"/>
      <c r="O36" s="173"/>
      <c r="P36" s="265"/>
      <c r="Q36" s="176"/>
      <c r="R36" s="268"/>
      <c r="S36" s="176"/>
      <c r="T36" s="175">
        <v>56</v>
      </c>
      <c r="U36" s="176"/>
      <c r="V36" s="172"/>
      <c r="W36" s="173"/>
      <c r="X36" s="175"/>
      <c r="Y36" s="177"/>
    </row>
    <row r="37" spans="1:25" s="270" customFormat="1" ht="18" customHeight="1" x14ac:dyDescent="0.2">
      <c r="A37" s="261" t="s">
        <v>69</v>
      </c>
      <c r="B37" s="269" t="s">
        <v>255</v>
      </c>
      <c r="C37" s="175"/>
      <c r="D37" s="264"/>
      <c r="E37" s="387">
        <v>3</v>
      </c>
      <c r="F37" s="265"/>
      <c r="G37" s="176"/>
      <c r="H37" s="218">
        <f t="shared" ref="H37:H51" si="26">I37+J37+P37</f>
        <v>56</v>
      </c>
      <c r="I37" s="266"/>
      <c r="J37" s="220">
        <f t="shared" si="9"/>
        <v>56</v>
      </c>
      <c r="K37" s="221">
        <f t="shared" si="10"/>
        <v>32</v>
      </c>
      <c r="L37" s="173">
        <v>24</v>
      </c>
      <c r="M37" s="173"/>
      <c r="N37" s="267"/>
      <c r="O37" s="173"/>
      <c r="P37" s="265"/>
      <c r="Q37" s="176"/>
      <c r="R37" s="268"/>
      <c r="S37" s="176"/>
      <c r="T37" s="175">
        <v>56</v>
      </c>
      <c r="U37" s="176"/>
      <c r="V37" s="172"/>
      <c r="W37" s="173"/>
      <c r="X37" s="175"/>
      <c r="Y37" s="177"/>
    </row>
    <row r="38" spans="1:25" s="124" customFormat="1" ht="15.75" customHeight="1" thickBot="1" x14ac:dyDescent="0.25">
      <c r="A38" s="271" t="s">
        <v>254</v>
      </c>
      <c r="B38" s="272" t="s">
        <v>5</v>
      </c>
      <c r="C38" s="273"/>
      <c r="D38" s="274"/>
      <c r="E38" s="386">
        <v>3</v>
      </c>
      <c r="F38" s="275"/>
      <c r="G38" s="276"/>
      <c r="H38" s="218">
        <f t="shared" si="26"/>
        <v>32</v>
      </c>
      <c r="I38" s="277"/>
      <c r="J38" s="220">
        <f>T38+U38+V38+W38+X38+Y38</f>
        <v>32</v>
      </c>
      <c r="K38" s="221">
        <f t="shared" si="10"/>
        <v>28</v>
      </c>
      <c r="L38" s="278">
        <v>4</v>
      </c>
      <c r="M38" s="278"/>
      <c r="N38" s="279"/>
      <c r="O38" s="278"/>
      <c r="P38" s="278"/>
      <c r="Q38" s="276"/>
      <c r="R38" s="280"/>
      <c r="S38" s="276"/>
      <c r="T38" s="273">
        <v>32</v>
      </c>
      <c r="U38" s="276"/>
      <c r="V38" s="281"/>
      <c r="W38" s="278"/>
      <c r="X38" s="273"/>
      <c r="Y38" s="282"/>
    </row>
    <row r="39" spans="1:25" s="212" customFormat="1" ht="21.75" customHeight="1" thickBot="1" x14ac:dyDescent="0.25">
      <c r="A39" s="283" t="s">
        <v>70</v>
      </c>
      <c r="B39" s="284" t="s">
        <v>251</v>
      </c>
      <c r="C39" s="169">
        <v>4</v>
      </c>
      <c r="D39" s="167">
        <v>0</v>
      </c>
      <c r="E39" s="146">
        <v>6</v>
      </c>
      <c r="F39" s="167">
        <v>1</v>
      </c>
      <c r="G39" s="168">
        <v>6</v>
      </c>
      <c r="H39" s="146">
        <f>H40+H41+H42+H43+H44+H45+H46+H47+H48+H49+H50+H51</f>
        <v>796</v>
      </c>
      <c r="I39" s="167">
        <f t="shared" ref="I39:J39" si="27">I40+I41+I42+I43+I44+I45+I46+I47+I48+I49+I50+I51</f>
        <v>0</v>
      </c>
      <c r="J39" s="146">
        <f t="shared" si="27"/>
        <v>748</v>
      </c>
      <c r="K39" s="144">
        <f>K40+K41+K42+K43+K44+K45+K46+K47+K48+K49+K50+K51</f>
        <v>432</v>
      </c>
      <c r="L39" s="144">
        <f>L40+L41+L42+L43+L44+L45+L46+L47+L48+L49+L50+L51</f>
        <v>296</v>
      </c>
      <c r="M39" s="144">
        <f>M40+M41+M42+M43+M44+M45+M46+M47+M48+M49+M50+M51</f>
        <v>20</v>
      </c>
      <c r="N39" s="144">
        <f t="shared" ref="N39:R39" si="28">N40+N41+N42+N43+N44+N45+N46+N47+N48+N49+N50+N51</f>
        <v>0</v>
      </c>
      <c r="O39" s="144">
        <f t="shared" si="28"/>
        <v>0</v>
      </c>
      <c r="P39" s="144">
        <f t="shared" si="28"/>
        <v>48</v>
      </c>
      <c r="Q39" s="144">
        <f t="shared" si="28"/>
        <v>0</v>
      </c>
      <c r="R39" s="144">
        <f t="shared" si="28"/>
        <v>0</v>
      </c>
      <c r="S39" s="151">
        <f>S40+S41+S42+S43+S44+S45+S46+S47+S48+S49+S50+S51</f>
        <v>0</v>
      </c>
      <c r="T39" s="151">
        <f t="shared" ref="T39:Y39" si="29">T40+T41+T42+T43+T44+T45+T46+T47+T48+T49+T50+T51</f>
        <v>364</v>
      </c>
      <c r="U39" s="151">
        <f t="shared" si="29"/>
        <v>154</v>
      </c>
      <c r="V39" s="151">
        <f t="shared" si="29"/>
        <v>0</v>
      </c>
      <c r="W39" s="151">
        <f t="shared" si="29"/>
        <v>54</v>
      </c>
      <c r="X39" s="151">
        <f t="shared" si="29"/>
        <v>112</v>
      </c>
      <c r="Y39" s="151">
        <f t="shared" si="29"/>
        <v>64</v>
      </c>
    </row>
    <row r="40" spans="1:25" s="124" customFormat="1" ht="16.5" customHeight="1" x14ac:dyDescent="0.2">
      <c r="A40" s="285" t="s">
        <v>71</v>
      </c>
      <c r="B40" s="269" t="s">
        <v>256</v>
      </c>
      <c r="C40" s="286"/>
      <c r="D40" s="265"/>
      <c r="E40" s="387">
        <v>3</v>
      </c>
      <c r="F40" s="265"/>
      <c r="G40" s="176"/>
      <c r="H40" s="218">
        <f t="shared" si="26"/>
        <v>104</v>
      </c>
      <c r="I40" s="287"/>
      <c r="J40" s="220">
        <f t="shared" si="9"/>
        <v>104</v>
      </c>
      <c r="K40" s="221">
        <f t="shared" si="10"/>
        <v>16</v>
      </c>
      <c r="L40" s="173">
        <v>88</v>
      </c>
      <c r="M40" s="173"/>
      <c r="N40" s="267"/>
      <c r="O40" s="173"/>
      <c r="P40" s="173"/>
      <c r="Q40" s="176"/>
      <c r="R40" s="268"/>
      <c r="S40" s="176"/>
      <c r="T40" s="175">
        <v>104</v>
      </c>
      <c r="U40" s="176"/>
      <c r="V40" s="172"/>
      <c r="W40" s="173"/>
      <c r="X40" s="175"/>
      <c r="Y40" s="177"/>
    </row>
    <row r="41" spans="1:25" s="124" customFormat="1" ht="12" x14ac:dyDescent="0.2">
      <c r="A41" s="288" t="s">
        <v>109</v>
      </c>
      <c r="B41" s="111" t="s">
        <v>257</v>
      </c>
      <c r="C41" s="380">
        <v>4</v>
      </c>
      <c r="D41" s="119"/>
      <c r="E41" s="119"/>
      <c r="F41" s="119"/>
      <c r="G41" s="179">
        <v>3</v>
      </c>
      <c r="H41" s="237">
        <f t="shared" si="26"/>
        <v>118</v>
      </c>
      <c r="I41" s="290"/>
      <c r="J41" s="239">
        <f t="shared" si="9"/>
        <v>106</v>
      </c>
      <c r="K41" s="240">
        <f t="shared" si="10"/>
        <v>66</v>
      </c>
      <c r="L41" s="181">
        <v>40</v>
      </c>
      <c r="M41" s="181"/>
      <c r="N41" s="291"/>
      <c r="O41" s="181"/>
      <c r="P41" s="380">
        <v>12</v>
      </c>
      <c r="Q41" s="179"/>
      <c r="R41" s="292"/>
      <c r="S41" s="179"/>
      <c r="T41" s="178">
        <v>68</v>
      </c>
      <c r="U41" s="179">
        <v>38</v>
      </c>
      <c r="V41" s="180"/>
      <c r="W41" s="181"/>
      <c r="X41" s="178"/>
      <c r="Y41" s="182"/>
    </row>
    <row r="42" spans="1:25" s="124" customFormat="1" ht="12" x14ac:dyDescent="0.2">
      <c r="A42" s="288" t="s">
        <v>110</v>
      </c>
      <c r="B42" s="111" t="s">
        <v>291</v>
      </c>
      <c r="C42" s="180"/>
      <c r="D42" s="119"/>
      <c r="E42" s="386">
        <v>3</v>
      </c>
      <c r="F42" s="119"/>
      <c r="G42" s="179"/>
      <c r="H42" s="237">
        <f>I42+J42+P42</f>
        <v>38</v>
      </c>
      <c r="I42" s="290"/>
      <c r="J42" s="239">
        <f t="shared" si="9"/>
        <v>38</v>
      </c>
      <c r="K42" s="240">
        <f t="shared" si="10"/>
        <v>20</v>
      </c>
      <c r="L42" s="181">
        <v>18</v>
      </c>
      <c r="M42" s="181"/>
      <c r="N42" s="291"/>
      <c r="O42" s="181"/>
      <c r="P42" s="235"/>
      <c r="Q42" s="179"/>
      <c r="R42" s="292"/>
      <c r="S42" s="179"/>
      <c r="T42" s="178">
        <v>38</v>
      </c>
      <c r="U42" s="179"/>
      <c r="V42" s="180"/>
      <c r="W42" s="181"/>
      <c r="X42" s="178"/>
      <c r="Y42" s="182"/>
    </row>
    <row r="43" spans="1:25" s="124" customFormat="1" ht="23.25" customHeight="1" x14ac:dyDescent="0.2">
      <c r="A43" s="293" t="s">
        <v>111</v>
      </c>
      <c r="B43" s="111" t="s">
        <v>292</v>
      </c>
      <c r="C43" s="380">
        <v>4</v>
      </c>
      <c r="D43" s="119"/>
      <c r="E43" s="119"/>
      <c r="F43" s="119"/>
      <c r="G43" s="179">
        <v>3</v>
      </c>
      <c r="H43" s="237">
        <f t="shared" si="26"/>
        <v>80</v>
      </c>
      <c r="I43" s="290"/>
      <c r="J43" s="239">
        <f t="shared" si="9"/>
        <v>68</v>
      </c>
      <c r="K43" s="240">
        <f t="shared" si="10"/>
        <v>46</v>
      </c>
      <c r="L43" s="181">
        <v>22</v>
      </c>
      <c r="M43" s="181"/>
      <c r="N43" s="291"/>
      <c r="O43" s="181"/>
      <c r="P43" s="380">
        <v>12</v>
      </c>
      <c r="Q43" s="179"/>
      <c r="R43" s="292"/>
      <c r="S43" s="179"/>
      <c r="T43" s="178">
        <v>18</v>
      </c>
      <c r="U43" s="179">
        <v>50</v>
      </c>
      <c r="V43" s="180"/>
      <c r="W43" s="181"/>
      <c r="X43" s="178"/>
      <c r="Y43" s="182"/>
    </row>
    <row r="44" spans="1:25" s="124" customFormat="1" ht="12" x14ac:dyDescent="0.2">
      <c r="A44" s="288" t="s">
        <v>112</v>
      </c>
      <c r="B44" s="111" t="s">
        <v>293</v>
      </c>
      <c r="C44" s="180"/>
      <c r="D44" s="119"/>
      <c r="E44" s="389">
        <v>4</v>
      </c>
      <c r="F44" s="119"/>
      <c r="G44" s="179"/>
      <c r="H44" s="237">
        <f t="shared" si="26"/>
        <v>38</v>
      </c>
      <c r="I44" s="290"/>
      <c r="J44" s="239">
        <f t="shared" si="9"/>
        <v>38</v>
      </c>
      <c r="K44" s="240">
        <f t="shared" si="10"/>
        <v>28</v>
      </c>
      <c r="L44" s="181">
        <v>10</v>
      </c>
      <c r="M44" s="181"/>
      <c r="N44" s="291"/>
      <c r="O44" s="181"/>
      <c r="P44" s="119"/>
      <c r="Q44" s="179"/>
      <c r="R44" s="292"/>
      <c r="S44" s="179"/>
      <c r="T44" s="178"/>
      <c r="U44" s="179">
        <v>38</v>
      </c>
      <c r="V44" s="180"/>
      <c r="W44" s="181"/>
      <c r="X44" s="178"/>
      <c r="Y44" s="179"/>
    </row>
    <row r="45" spans="1:25" s="124" customFormat="1" ht="24" x14ac:dyDescent="0.2">
      <c r="A45" s="288" t="s">
        <v>113</v>
      </c>
      <c r="B45" s="111" t="s">
        <v>259</v>
      </c>
      <c r="C45" s="380">
        <v>4</v>
      </c>
      <c r="D45" s="119"/>
      <c r="E45" s="119"/>
      <c r="F45" s="119"/>
      <c r="G45" s="179">
        <v>3</v>
      </c>
      <c r="H45" s="237">
        <f t="shared" si="26"/>
        <v>104</v>
      </c>
      <c r="I45" s="294"/>
      <c r="J45" s="239">
        <f t="shared" si="9"/>
        <v>92</v>
      </c>
      <c r="K45" s="240">
        <f t="shared" si="10"/>
        <v>50</v>
      </c>
      <c r="L45" s="181">
        <v>42</v>
      </c>
      <c r="M45" s="181"/>
      <c r="N45" s="291"/>
      <c r="O45" s="181"/>
      <c r="P45" s="380">
        <v>12</v>
      </c>
      <c r="Q45" s="179"/>
      <c r="R45" s="292"/>
      <c r="S45" s="179"/>
      <c r="T45" s="178">
        <v>64</v>
      </c>
      <c r="U45" s="179">
        <v>28</v>
      </c>
      <c r="V45" s="295"/>
      <c r="W45" s="296"/>
      <c r="X45" s="178"/>
      <c r="Y45" s="179"/>
    </row>
    <row r="46" spans="1:25" s="124" customFormat="1" ht="12" x14ac:dyDescent="0.2">
      <c r="A46" s="288" t="s">
        <v>114</v>
      </c>
      <c r="B46" s="111" t="s">
        <v>258</v>
      </c>
      <c r="C46" s="45">
        <v>7</v>
      </c>
      <c r="D46" s="119"/>
      <c r="E46" s="119"/>
      <c r="F46" s="119">
        <v>7</v>
      </c>
      <c r="G46" s="179">
        <v>6</v>
      </c>
      <c r="H46" s="237">
        <f t="shared" si="26"/>
        <v>110</v>
      </c>
      <c r="I46" s="294"/>
      <c r="J46" s="239">
        <f>T46+U46+V46+W46+X46+Y46</f>
        <v>98</v>
      </c>
      <c r="K46" s="240">
        <f>J46-L46-M46</f>
        <v>68</v>
      </c>
      <c r="L46" s="181">
        <v>10</v>
      </c>
      <c r="M46" s="181">
        <v>20</v>
      </c>
      <c r="N46" s="291"/>
      <c r="O46" s="181"/>
      <c r="P46" s="44">
        <v>12</v>
      </c>
      <c r="Q46" s="179"/>
      <c r="R46" s="292"/>
      <c r="S46" s="179"/>
      <c r="T46" s="178"/>
      <c r="U46" s="179"/>
      <c r="V46" s="180"/>
      <c r="W46" s="181">
        <v>54</v>
      </c>
      <c r="X46" s="178">
        <v>44</v>
      </c>
      <c r="Y46" s="182"/>
    </row>
    <row r="47" spans="1:25" s="124" customFormat="1" ht="23.25" customHeight="1" x14ac:dyDescent="0.2">
      <c r="A47" s="288" t="s">
        <v>115</v>
      </c>
      <c r="B47" s="111" t="s">
        <v>294</v>
      </c>
      <c r="C47" s="289"/>
      <c r="D47" s="119"/>
      <c r="E47" s="399">
        <v>7</v>
      </c>
      <c r="F47" s="119"/>
      <c r="G47" s="179"/>
      <c r="H47" s="237">
        <f t="shared" si="26"/>
        <v>32</v>
      </c>
      <c r="I47" s="294"/>
      <c r="J47" s="239">
        <f t="shared" si="9"/>
        <v>32</v>
      </c>
      <c r="K47" s="240">
        <f t="shared" si="10"/>
        <v>26</v>
      </c>
      <c r="L47" s="181">
        <v>6</v>
      </c>
      <c r="M47" s="181"/>
      <c r="N47" s="291"/>
      <c r="O47" s="181"/>
      <c r="P47" s="181"/>
      <c r="Q47" s="179"/>
      <c r="R47" s="292"/>
      <c r="S47" s="179"/>
      <c r="T47" s="178"/>
      <c r="U47" s="179"/>
      <c r="V47" s="180"/>
      <c r="W47" s="181"/>
      <c r="X47" s="178">
        <v>32</v>
      </c>
      <c r="Y47" s="182"/>
    </row>
    <row r="48" spans="1:25" s="124" customFormat="1" ht="19.5" customHeight="1" x14ac:dyDescent="0.2">
      <c r="A48" s="288" t="s">
        <v>72</v>
      </c>
      <c r="B48" s="111" t="s">
        <v>6</v>
      </c>
      <c r="C48" s="289"/>
      <c r="D48" s="119"/>
      <c r="E48" s="405">
        <v>8</v>
      </c>
      <c r="F48" s="119"/>
      <c r="G48" s="179"/>
      <c r="H48" s="237">
        <f t="shared" si="26"/>
        <v>68</v>
      </c>
      <c r="I48" s="294"/>
      <c r="J48" s="239">
        <f t="shared" si="9"/>
        <v>68</v>
      </c>
      <c r="K48" s="240">
        <f t="shared" si="10"/>
        <v>34</v>
      </c>
      <c r="L48" s="181">
        <v>34</v>
      </c>
      <c r="M48" s="181"/>
      <c r="N48" s="291"/>
      <c r="O48" s="181"/>
      <c r="P48" s="181"/>
      <c r="Q48" s="179"/>
      <c r="R48" s="292"/>
      <c r="S48" s="179"/>
      <c r="T48" s="178"/>
      <c r="U48" s="179"/>
      <c r="V48" s="180"/>
      <c r="W48" s="181"/>
      <c r="X48" s="178">
        <v>36</v>
      </c>
      <c r="Y48" s="182">
        <v>32</v>
      </c>
    </row>
    <row r="49" spans="1:25" s="124" customFormat="1" ht="36.75" customHeight="1" x14ac:dyDescent="0.2">
      <c r="A49" s="288" t="s">
        <v>7</v>
      </c>
      <c r="B49" s="111" t="s">
        <v>295</v>
      </c>
      <c r="C49" s="119"/>
      <c r="D49" s="119"/>
      <c r="E49" s="119"/>
      <c r="F49" s="119"/>
      <c r="G49" s="179">
        <v>3</v>
      </c>
      <c r="H49" s="237">
        <f t="shared" si="26"/>
        <v>36</v>
      </c>
      <c r="I49" s="294"/>
      <c r="J49" s="239">
        <f t="shared" si="9"/>
        <v>36</v>
      </c>
      <c r="K49" s="240">
        <f t="shared" si="10"/>
        <v>36</v>
      </c>
      <c r="L49" s="181"/>
      <c r="M49" s="181"/>
      <c r="N49" s="291"/>
      <c r="O49" s="181"/>
      <c r="P49" s="119"/>
      <c r="Q49" s="179"/>
      <c r="R49" s="292"/>
      <c r="S49" s="179"/>
      <c r="T49" s="178">
        <v>36</v>
      </c>
      <c r="U49" s="179"/>
      <c r="V49" s="180"/>
      <c r="W49" s="181"/>
      <c r="X49" s="178"/>
      <c r="Y49" s="182"/>
    </row>
    <row r="50" spans="1:25" s="124" customFormat="1" ht="27" customHeight="1" x14ac:dyDescent="0.2">
      <c r="A50" s="293" t="s">
        <v>148</v>
      </c>
      <c r="B50" s="112" t="s">
        <v>296</v>
      </c>
      <c r="C50" s="289"/>
      <c r="D50" s="119"/>
      <c r="E50" s="119"/>
      <c r="F50" s="119"/>
      <c r="G50" s="179">
        <v>3</v>
      </c>
      <c r="H50" s="237">
        <f t="shared" si="26"/>
        <v>36</v>
      </c>
      <c r="I50" s="294"/>
      <c r="J50" s="239">
        <f t="shared" si="9"/>
        <v>36</v>
      </c>
      <c r="K50" s="240">
        <f t="shared" si="10"/>
        <v>28</v>
      </c>
      <c r="L50" s="181">
        <v>8</v>
      </c>
      <c r="M50" s="181"/>
      <c r="N50" s="291"/>
      <c r="O50" s="181"/>
      <c r="P50" s="181"/>
      <c r="Q50" s="179"/>
      <c r="R50" s="292"/>
      <c r="S50" s="179"/>
      <c r="T50" s="178">
        <v>36</v>
      </c>
      <c r="U50" s="179"/>
      <c r="V50" s="180"/>
      <c r="W50" s="181"/>
      <c r="X50" s="178"/>
      <c r="Y50" s="182"/>
    </row>
    <row r="51" spans="1:25" s="124" customFormat="1" ht="30.75" customHeight="1" thickBot="1" x14ac:dyDescent="0.25">
      <c r="A51" s="297" t="s">
        <v>149</v>
      </c>
      <c r="B51" s="112" t="s">
        <v>297</v>
      </c>
      <c r="C51" s="289"/>
      <c r="D51" s="119"/>
      <c r="E51" s="405">
        <v>8</v>
      </c>
      <c r="F51" s="119"/>
      <c r="G51" s="179"/>
      <c r="H51" s="237">
        <f t="shared" si="26"/>
        <v>32</v>
      </c>
      <c r="I51" s="294"/>
      <c r="J51" s="239">
        <f t="shared" si="9"/>
        <v>32</v>
      </c>
      <c r="K51" s="240">
        <f t="shared" si="10"/>
        <v>14</v>
      </c>
      <c r="L51" s="181">
        <v>18</v>
      </c>
      <c r="M51" s="181"/>
      <c r="N51" s="291"/>
      <c r="O51" s="181"/>
      <c r="P51" s="181"/>
      <c r="Q51" s="179"/>
      <c r="R51" s="292"/>
      <c r="S51" s="179"/>
      <c r="T51" s="178"/>
      <c r="U51" s="179"/>
      <c r="V51" s="180"/>
      <c r="W51" s="181"/>
      <c r="X51" s="178"/>
      <c r="Y51" s="182">
        <v>32</v>
      </c>
    </row>
    <row r="52" spans="1:25" s="192" customFormat="1" ht="12.75" thickBot="1" x14ac:dyDescent="0.25">
      <c r="A52" s="298" t="s">
        <v>73</v>
      </c>
      <c r="B52" s="299" t="s">
        <v>252</v>
      </c>
      <c r="C52" s="149">
        <v>6</v>
      </c>
      <c r="D52" s="259">
        <v>0</v>
      </c>
      <c r="E52" s="143">
        <v>15</v>
      </c>
      <c r="F52" s="143">
        <v>2</v>
      </c>
      <c r="G52" s="151">
        <v>11</v>
      </c>
      <c r="H52" s="300">
        <f>H54+H62+H71+H75+H80+H85</f>
        <v>2840</v>
      </c>
      <c r="I52" s="206">
        <f t="shared" ref="I52" si="30">I54+I62+I71+I75+I85</f>
        <v>0</v>
      </c>
      <c r="J52" s="206">
        <f t="shared" ref="J52:Y52" si="31">J54+J62+J71+J75+J80+J85</f>
        <v>1844</v>
      </c>
      <c r="K52" s="206">
        <f t="shared" si="31"/>
        <v>1074</v>
      </c>
      <c r="L52" s="206">
        <f t="shared" si="31"/>
        <v>526</v>
      </c>
      <c r="M52" s="206">
        <f t="shared" si="31"/>
        <v>100</v>
      </c>
      <c r="N52" s="205">
        <f t="shared" si="31"/>
        <v>432</v>
      </c>
      <c r="O52" s="206">
        <f t="shared" si="31"/>
        <v>576</v>
      </c>
      <c r="P52" s="407">
        <f t="shared" si="31"/>
        <v>132</v>
      </c>
      <c r="Q52" s="207">
        <f t="shared" si="31"/>
        <v>0</v>
      </c>
      <c r="R52" s="204">
        <f t="shared" si="31"/>
        <v>0</v>
      </c>
      <c r="S52" s="207">
        <f t="shared" si="31"/>
        <v>0</v>
      </c>
      <c r="T52" s="205">
        <f t="shared" si="31"/>
        <v>0</v>
      </c>
      <c r="U52" s="207">
        <f t="shared" si="31"/>
        <v>554</v>
      </c>
      <c r="V52" s="204">
        <f t="shared" si="31"/>
        <v>532</v>
      </c>
      <c r="W52" s="206">
        <f t="shared" si="31"/>
        <v>758</v>
      </c>
      <c r="X52" s="205">
        <f t="shared" si="31"/>
        <v>380</v>
      </c>
      <c r="Y52" s="207">
        <f t="shared" si="31"/>
        <v>484</v>
      </c>
    </row>
    <row r="53" spans="1:25" s="192" customFormat="1" ht="12.75" thickBot="1" x14ac:dyDescent="0.25">
      <c r="A53" s="301" t="s">
        <v>74</v>
      </c>
      <c r="B53" s="302" t="s">
        <v>8</v>
      </c>
      <c r="C53" s="303">
        <v>6</v>
      </c>
      <c r="D53" s="304">
        <v>0</v>
      </c>
      <c r="E53" s="305">
        <v>14</v>
      </c>
      <c r="F53" s="158">
        <v>2</v>
      </c>
      <c r="G53" s="163">
        <v>11</v>
      </c>
      <c r="H53" s="385">
        <f>H54+H62+H71+H75+H80</f>
        <v>2696</v>
      </c>
      <c r="I53" s="307">
        <f t="shared" ref="I53:T53" si="32">I54+I62+I71+I75</f>
        <v>0</v>
      </c>
      <c r="J53" s="307">
        <f>J54+J62+J71+J75+J80</f>
        <v>1700</v>
      </c>
      <c r="K53" s="307">
        <f>K54+K62+K71+K75+K80</f>
        <v>1074</v>
      </c>
      <c r="L53" s="307">
        <f t="shared" si="32"/>
        <v>472</v>
      </c>
      <c r="M53" s="307">
        <f t="shared" si="32"/>
        <v>100</v>
      </c>
      <c r="N53" s="308">
        <f t="shared" si="32"/>
        <v>360</v>
      </c>
      <c r="O53" s="307">
        <f t="shared" si="32"/>
        <v>288</v>
      </c>
      <c r="P53" s="307">
        <f t="shared" si="32"/>
        <v>114</v>
      </c>
      <c r="Q53" s="309">
        <f t="shared" si="32"/>
        <v>0</v>
      </c>
      <c r="R53" s="306">
        <f t="shared" si="32"/>
        <v>0</v>
      </c>
      <c r="S53" s="309">
        <f t="shared" si="32"/>
        <v>0</v>
      </c>
      <c r="T53" s="308">
        <f t="shared" si="32"/>
        <v>0</v>
      </c>
      <c r="U53" s="309">
        <f>U54+U62+U71+U75+U80</f>
        <v>554</v>
      </c>
      <c r="V53" s="306">
        <f>V54+V62+V71+V75+V80</f>
        <v>532</v>
      </c>
      <c r="W53" s="307">
        <f>W54+W62+W71+W75+W80</f>
        <v>758</v>
      </c>
      <c r="X53" s="308">
        <f>X54+X62+X71+X75+X80</f>
        <v>380</v>
      </c>
      <c r="Y53" s="309">
        <f>Y54+Y62+Y71+Y75+Y80</f>
        <v>340</v>
      </c>
    </row>
    <row r="54" spans="1:25" s="212" customFormat="1" ht="26.25" customHeight="1" thickBot="1" x14ac:dyDescent="0.25">
      <c r="A54" s="310" t="s">
        <v>116</v>
      </c>
      <c r="B54" s="311" t="s">
        <v>298</v>
      </c>
      <c r="C54" s="312">
        <v>2</v>
      </c>
      <c r="D54" s="259">
        <v>0</v>
      </c>
      <c r="E54" s="313">
        <v>5</v>
      </c>
      <c r="F54" s="143">
        <v>2</v>
      </c>
      <c r="G54" s="151">
        <v>2</v>
      </c>
      <c r="H54" s="314">
        <f>H55+H56+H57+H58+H59+H60+H61</f>
        <v>850</v>
      </c>
      <c r="I54" s="151">
        <f t="shared" ref="I54:T54" si="33">I55+I56+I57+I58+I59+I60+I61</f>
        <v>0</v>
      </c>
      <c r="J54" s="151">
        <f>J55+J56+J57+J58+J59+J60+J61</f>
        <v>616</v>
      </c>
      <c r="K54" s="151">
        <f>K55+K56+K57+K58+K59+K60+K61</f>
        <v>396</v>
      </c>
      <c r="L54" s="151">
        <f>L55+L56+L57+L58+L59+L60+L61</f>
        <v>120</v>
      </c>
      <c r="M54" s="151">
        <f t="shared" si="33"/>
        <v>100</v>
      </c>
      <c r="N54" s="151">
        <f>N55+N56+N57+N58+N59+N60+N61</f>
        <v>144</v>
      </c>
      <c r="O54" s="151">
        <f t="shared" si="33"/>
        <v>36</v>
      </c>
      <c r="P54" s="314">
        <f>P55+P56+P57+P58+P59+P60+P61</f>
        <v>54</v>
      </c>
      <c r="Q54" s="151">
        <f t="shared" si="33"/>
        <v>0</v>
      </c>
      <c r="R54" s="151">
        <f t="shared" si="33"/>
        <v>0</v>
      </c>
      <c r="S54" s="151">
        <f t="shared" si="33"/>
        <v>0</v>
      </c>
      <c r="T54" s="151">
        <f t="shared" si="33"/>
        <v>0</v>
      </c>
      <c r="U54" s="151">
        <f>U55+U56+U57+U58+U59+U60+U61</f>
        <v>302</v>
      </c>
      <c r="V54" s="151">
        <f t="shared" ref="V54:Y54" si="34">V55+V56+V57+V58+V59+V60+V61</f>
        <v>274</v>
      </c>
      <c r="W54" s="151">
        <f t="shared" si="34"/>
        <v>220</v>
      </c>
      <c r="X54" s="151">
        <f t="shared" si="34"/>
        <v>0</v>
      </c>
      <c r="Y54" s="151">
        <f t="shared" si="34"/>
        <v>0</v>
      </c>
    </row>
    <row r="55" spans="1:25" s="124" customFormat="1" ht="12" x14ac:dyDescent="0.2">
      <c r="A55" s="285" t="s">
        <v>117</v>
      </c>
      <c r="B55" s="315" t="s">
        <v>299</v>
      </c>
      <c r="C55" s="381">
        <v>5</v>
      </c>
      <c r="D55" s="114"/>
      <c r="E55" s="115"/>
      <c r="F55" s="316">
        <v>5</v>
      </c>
      <c r="G55" s="225">
        <v>4</v>
      </c>
      <c r="H55" s="218">
        <f>I55+J55+P55</f>
        <v>404</v>
      </c>
      <c r="I55" s="317"/>
      <c r="J55" s="220">
        <f t="shared" ref="J55:J56" si="35">T55+U55+V55+W55+X55+Y55</f>
        <v>380</v>
      </c>
      <c r="K55" s="221">
        <f>J55-L55-M55</f>
        <v>250</v>
      </c>
      <c r="L55" s="173">
        <v>80</v>
      </c>
      <c r="M55" s="173">
        <v>50</v>
      </c>
      <c r="N55" s="224"/>
      <c r="O55" s="223"/>
      <c r="P55" s="42">
        <v>24</v>
      </c>
      <c r="Q55" s="176"/>
      <c r="R55" s="318"/>
      <c r="S55" s="225"/>
      <c r="T55" s="175"/>
      <c r="U55" s="176">
        <v>230</v>
      </c>
      <c r="V55" s="172">
        <v>150</v>
      </c>
      <c r="W55" s="173"/>
      <c r="X55" s="175"/>
      <c r="Y55" s="319"/>
    </row>
    <row r="56" spans="1:25" s="124" customFormat="1" ht="12" x14ac:dyDescent="0.2">
      <c r="A56" s="288" t="s">
        <v>118</v>
      </c>
      <c r="B56" s="315" t="s">
        <v>300</v>
      </c>
      <c r="C56" s="116"/>
      <c r="D56" s="117"/>
      <c r="E56" s="395">
        <v>6</v>
      </c>
      <c r="F56" s="119">
        <v>6</v>
      </c>
      <c r="G56" s="236">
        <v>5</v>
      </c>
      <c r="H56" s="218">
        <f>I56+J56+P56</f>
        <v>248</v>
      </c>
      <c r="I56" s="320"/>
      <c r="J56" s="239">
        <f t="shared" si="35"/>
        <v>236</v>
      </c>
      <c r="K56" s="221">
        <f>J56-L56-M56</f>
        <v>146</v>
      </c>
      <c r="L56" s="181">
        <v>40</v>
      </c>
      <c r="M56" s="181">
        <v>50</v>
      </c>
      <c r="N56" s="291"/>
      <c r="O56" s="181"/>
      <c r="P56" s="383" t="s">
        <v>192</v>
      </c>
      <c r="Q56" s="179"/>
      <c r="R56" s="244"/>
      <c r="S56" s="236"/>
      <c r="T56" s="178"/>
      <c r="U56" s="179"/>
      <c r="V56" s="180">
        <v>88</v>
      </c>
      <c r="W56" s="181">
        <v>148</v>
      </c>
      <c r="X56" s="178"/>
      <c r="Y56" s="182"/>
    </row>
    <row r="57" spans="1:25" s="124" customFormat="1" ht="24" x14ac:dyDescent="0.2">
      <c r="A57" s="288" t="s">
        <v>311</v>
      </c>
      <c r="B57" s="321" t="s">
        <v>301</v>
      </c>
      <c r="C57" s="118"/>
      <c r="D57" s="117"/>
      <c r="E57" s="389">
        <v>4</v>
      </c>
      <c r="F57" s="235"/>
      <c r="G57" s="236"/>
      <c r="H57" s="292">
        <f>N57</f>
        <v>72</v>
      </c>
      <c r="I57" s="320"/>
      <c r="J57" s="119"/>
      <c r="K57" s="292"/>
      <c r="L57" s="181"/>
      <c r="M57" s="181"/>
      <c r="N57" s="291">
        <f>T57+U57+V57+W57+X57+Y57</f>
        <v>72</v>
      </c>
      <c r="O57" s="181"/>
      <c r="P57" s="181"/>
      <c r="Q57" s="179"/>
      <c r="R57" s="244"/>
      <c r="S57" s="236"/>
      <c r="T57" s="178"/>
      <c r="U57" s="179">
        <v>72</v>
      </c>
      <c r="V57" s="180"/>
      <c r="W57" s="181"/>
      <c r="X57" s="178"/>
      <c r="Y57" s="182"/>
    </row>
    <row r="58" spans="1:25" s="124" customFormat="1" ht="27.75" customHeight="1" x14ac:dyDescent="0.2">
      <c r="A58" s="322" t="s">
        <v>312</v>
      </c>
      <c r="B58" s="323" t="s">
        <v>302</v>
      </c>
      <c r="C58" s="120"/>
      <c r="D58" s="121"/>
      <c r="E58" s="391">
        <v>5</v>
      </c>
      <c r="F58" s="324"/>
      <c r="G58" s="184"/>
      <c r="H58" s="292">
        <f t="shared" ref="H58:H59" si="36">N58</f>
        <v>36</v>
      </c>
      <c r="I58" s="325"/>
      <c r="J58" s="122"/>
      <c r="K58" s="135"/>
      <c r="L58" s="132"/>
      <c r="M58" s="132"/>
      <c r="N58" s="291">
        <f t="shared" ref="N58:N59" si="37">T58+U58+V58+W58+X58+Y58</f>
        <v>36</v>
      </c>
      <c r="O58" s="132"/>
      <c r="P58" s="132"/>
      <c r="Q58" s="194"/>
      <c r="R58" s="326"/>
      <c r="S58" s="184"/>
      <c r="T58" s="193"/>
      <c r="U58" s="194"/>
      <c r="V58" s="195">
        <v>36</v>
      </c>
      <c r="W58" s="132"/>
      <c r="X58" s="193"/>
      <c r="Y58" s="196"/>
    </row>
    <row r="59" spans="1:25" s="124" customFormat="1" ht="26.25" customHeight="1" x14ac:dyDescent="0.2">
      <c r="A59" s="322" t="s">
        <v>313</v>
      </c>
      <c r="B59" s="323" t="s">
        <v>303</v>
      </c>
      <c r="C59" s="120"/>
      <c r="D59" s="121"/>
      <c r="E59" s="396">
        <v>6</v>
      </c>
      <c r="F59" s="324"/>
      <c r="G59" s="184"/>
      <c r="H59" s="292">
        <f t="shared" si="36"/>
        <v>36</v>
      </c>
      <c r="I59" s="325"/>
      <c r="J59" s="122"/>
      <c r="K59" s="135"/>
      <c r="L59" s="132"/>
      <c r="M59" s="132"/>
      <c r="N59" s="291">
        <f t="shared" si="37"/>
        <v>36</v>
      </c>
      <c r="O59" s="132"/>
      <c r="P59" s="132"/>
      <c r="Q59" s="194"/>
      <c r="R59" s="326"/>
      <c r="S59" s="184"/>
      <c r="T59" s="193"/>
      <c r="U59" s="194"/>
      <c r="V59" s="195"/>
      <c r="W59" s="132">
        <v>36</v>
      </c>
      <c r="X59" s="193"/>
      <c r="Y59" s="196"/>
    </row>
    <row r="60" spans="1:25" s="124" customFormat="1" ht="12" x14ac:dyDescent="0.2">
      <c r="A60" s="322" t="s">
        <v>120</v>
      </c>
      <c r="B60" s="323" t="s">
        <v>121</v>
      </c>
      <c r="C60" s="120"/>
      <c r="D60" s="121"/>
      <c r="E60" s="397" t="s">
        <v>264</v>
      </c>
      <c r="F60" s="324"/>
      <c r="G60" s="184"/>
      <c r="H60" s="292">
        <f>O60</f>
        <v>36</v>
      </c>
      <c r="I60" s="325"/>
      <c r="J60" s="122"/>
      <c r="K60" s="135"/>
      <c r="L60" s="132"/>
      <c r="M60" s="132"/>
      <c r="N60" s="328"/>
      <c r="O60" s="132">
        <f>T60+U60+V60+W60+X60+Y60</f>
        <v>36</v>
      </c>
      <c r="P60" s="132"/>
      <c r="Q60" s="194"/>
      <c r="R60" s="326"/>
      <c r="S60" s="184"/>
      <c r="T60" s="193"/>
      <c r="U60" s="194"/>
      <c r="V60" s="134"/>
      <c r="W60" s="185">
        <v>36</v>
      </c>
      <c r="X60" s="183"/>
      <c r="Y60" s="186"/>
    </row>
    <row r="61" spans="1:25" s="124" customFormat="1" ht="12.75" thickBot="1" x14ac:dyDescent="0.25">
      <c r="A61" s="322" t="s">
        <v>235</v>
      </c>
      <c r="B61" s="323" t="s">
        <v>236</v>
      </c>
      <c r="C61" s="43">
        <v>6</v>
      </c>
      <c r="D61" s="121"/>
      <c r="E61" s="329"/>
      <c r="F61" s="324"/>
      <c r="G61" s="184"/>
      <c r="H61" s="135">
        <f>P61</f>
        <v>18</v>
      </c>
      <c r="I61" s="325"/>
      <c r="J61" s="132"/>
      <c r="K61" s="135"/>
      <c r="L61" s="132"/>
      <c r="M61" s="132"/>
      <c r="N61" s="328"/>
      <c r="O61" s="132"/>
      <c r="P61" s="43">
        <v>18</v>
      </c>
      <c r="Q61" s="194"/>
      <c r="R61" s="326"/>
      <c r="S61" s="184"/>
      <c r="T61" s="328"/>
      <c r="U61" s="194"/>
      <c r="V61" s="326"/>
      <c r="W61" s="185"/>
      <c r="X61" s="330"/>
      <c r="Y61" s="186"/>
    </row>
    <row r="62" spans="1:25" s="331" customFormat="1" ht="28.5" customHeight="1" thickBot="1" x14ac:dyDescent="0.25">
      <c r="A62" s="310" t="s">
        <v>122</v>
      </c>
      <c r="B62" s="311" t="s">
        <v>304</v>
      </c>
      <c r="C62" s="312">
        <v>1</v>
      </c>
      <c r="D62" s="259">
        <v>0</v>
      </c>
      <c r="E62" s="313">
        <v>7</v>
      </c>
      <c r="F62" s="143"/>
      <c r="G62" s="151">
        <v>3</v>
      </c>
      <c r="H62" s="168">
        <f t="shared" ref="H62:Q62" si="38">H63+H64+H65+H66+H67+H68+H69+H70</f>
        <v>962</v>
      </c>
      <c r="I62" s="168">
        <f t="shared" si="38"/>
        <v>0</v>
      </c>
      <c r="J62" s="168">
        <f t="shared" si="38"/>
        <v>542</v>
      </c>
      <c r="K62" s="168">
        <f t="shared" si="38"/>
        <v>342</v>
      </c>
      <c r="L62" s="168">
        <f t="shared" si="38"/>
        <v>200</v>
      </c>
      <c r="M62" s="168">
        <f t="shared" si="38"/>
        <v>0</v>
      </c>
      <c r="N62" s="168">
        <f t="shared" si="38"/>
        <v>216</v>
      </c>
      <c r="O62" s="168">
        <f t="shared" si="38"/>
        <v>180</v>
      </c>
      <c r="P62" s="168">
        <f t="shared" si="38"/>
        <v>24</v>
      </c>
      <c r="Q62" s="168">
        <f t="shared" si="38"/>
        <v>0</v>
      </c>
      <c r="R62" s="169">
        <f>R63+R64+R65+R66+R67+R68+R69+R70</f>
        <v>0</v>
      </c>
      <c r="S62" s="167">
        <f t="shared" ref="S62:Y62" si="39">S63+S64+S65+S66+S67+S68+S69+S70</f>
        <v>0</v>
      </c>
      <c r="T62" s="168">
        <f>T63+T64+T65+T66+T67+T68+T69+T70</f>
        <v>0</v>
      </c>
      <c r="U62" s="146">
        <f t="shared" si="39"/>
        <v>252</v>
      </c>
      <c r="V62" s="169">
        <f t="shared" si="39"/>
        <v>116</v>
      </c>
      <c r="W62" s="167">
        <f t="shared" si="39"/>
        <v>344</v>
      </c>
      <c r="X62" s="168">
        <f t="shared" si="39"/>
        <v>226</v>
      </c>
      <c r="Y62" s="168">
        <f t="shared" si="39"/>
        <v>0</v>
      </c>
    </row>
    <row r="63" spans="1:25" s="124" customFormat="1" ht="24" x14ac:dyDescent="0.2">
      <c r="A63" s="285" t="s">
        <v>123</v>
      </c>
      <c r="B63" s="315" t="s">
        <v>305</v>
      </c>
      <c r="C63" s="113"/>
      <c r="D63" s="114"/>
      <c r="E63" s="400">
        <v>7</v>
      </c>
      <c r="F63" s="316"/>
      <c r="G63" s="225" t="s">
        <v>307</v>
      </c>
      <c r="H63" s="218">
        <f t="shared" ref="H63:H64" si="40">I63+J63+P63</f>
        <v>432</v>
      </c>
      <c r="I63" s="317"/>
      <c r="J63" s="220">
        <f t="shared" ref="J63:J64" si="41">T63+U63+V63+W63+X63+Y63</f>
        <v>432</v>
      </c>
      <c r="K63" s="221">
        <f>J63-L63-M63</f>
        <v>272</v>
      </c>
      <c r="L63" s="173">
        <v>160</v>
      </c>
      <c r="M63" s="173"/>
      <c r="N63" s="267"/>
      <c r="O63" s="173"/>
      <c r="P63" s="119"/>
      <c r="Q63" s="176"/>
      <c r="R63" s="318"/>
      <c r="S63" s="225"/>
      <c r="T63" s="175"/>
      <c r="U63" s="176">
        <v>252</v>
      </c>
      <c r="V63" s="172">
        <v>44</v>
      </c>
      <c r="W63" s="173">
        <v>90</v>
      </c>
      <c r="X63" s="175">
        <v>46</v>
      </c>
      <c r="Y63" s="177"/>
    </row>
    <row r="64" spans="1:25" s="124" customFormat="1" ht="24" x14ac:dyDescent="0.2">
      <c r="A64" s="288" t="s">
        <v>124</v>
      </c>
      <c r="B64" s="315" t="s">
        <v>306</v>
      </c>
      <c r="C64" s="118"/>
      <c r="D64" s="117"/>
      <c r="E64" s="395">
        <v>6</v>
      </c>
      <c r="F64" s="235"/>
      <c r="G64" s="236"/>
      <c r="H64" s="237">
        <f t="shared" si="40"/>
        <v>110</v>
      </c>
      <c r="I64" s="320"/>
      <c r="J64" s="239">
        <f t="shared" si="41"/>
        <v>110</v>
      </c>
      <c r="K64" s="240">
        <f>J64-L64-M64</f>
        <v>70</v>
      </c>
      <c r="L64" s="181">
        <v>40</v>
      </c>
      <c r="M64" s="181"/>
      <c r="N64" s="291"/>
      <c r="O64" s="181"/>
      <c r="P64" s="119"/>
      <c r="Q64" s="179"/>
      <c r="R64" s="244"/>
      <c r="S64" s="236"/>
      <c r="T64" s="178"/>
      <c r="U64" s="179"/>
      <c r="V64" s="180"/>
      <c r="W64" s="181">
        <v>74</v>
      </c>
      <c r="X64" s="178">
        <v>36</v>
      </c>
      <c r="Y64" s="182"/>
    </row>
    <row r="65" spans="1:25" s="124" customFormat="1" ht="12" x14ac:dyDescent="0.2">
      <c r="A65" s="288" t="s">
        <v>314</v>
      </c>
      <c r="B65" s="321" t="s">
        <v>308</v>
      </c>
      <c r="C65" s="118"/>
      <c r="D65" s="117"/>
      <c r="E65" s="395">
        <v>6</v>
      </c>
      <c r="F65" s="235"/>
      <c r="G65" s="236"/>
      <c r="H65" s="292">
        <f>N65</f>
        <v>72</v>
      </c>
      <c r="I65" s="320"/>
      <c r="J65" s="119"/>
      <c r="K65" s="292"/>
      <c r="L65" s="181"/>
      <c r="M65" s="181"/>
      <c r="N65" s="291">
        <f>T65+U65+V65+W65+X65+Y65</f>
        <v>72</v>
      </c>
      <c r="O65" s="181"/>
      <c r="P65" s="181"/>
      <c r="Q65" s="179"/>
      <c r="R65" s="244"/>
      <c r="S65" s="236"/>
      <c r="T65" s="178"/>
      <c r="U65" s="179"/>
      <c r="V65" s="180"/>
      <c r="W65" s="181">
        <v>72</v>
      </c>
      <c r="X65" s="178"/>
      <c r="Y65" s="182"/>
    </row>
    <row r="66" spans="1:25" s="124" customFormat="1" ht="24" x14ac:dyDescent="0.2">
      <c r="A66" s="288" t="s">
        <v>315</v>
      </c>
      <c r="B66" s="321" t="s">
        <v>309</v>
      </c>
      <c r="C66" s="118"/>
      <c r="D66" s="117"/>
      <c r="E66" s="395">
        <v>6</v>
      </c>
      <c r="F66" s="235"/>
      <c r="G66" s="236"/>
      <c r="H66" s="292">
        <f t="shared" ref="H66:H68" si="42">N66</f>
        <v>36</v>
      </c>
      <c r="I66" s="320"/>
      <c r="J66" s="119"/>
      <c r="K66" s="292"/>
      <c r="L66" s="181"/>
      <c r="M66" s="181"/>
      <c r="N66" s="291">
        <f t="shared" ref="N66:N68" si="43">T66+U66+V66+W66+X66+Y66</f>
        <v>36</v>
      </c>
      <c r="O66" s="132"/>
      <c r="P66" s="181"/>
      <c r="Q66" s="179"/>
      <c r="R66" s="244"/>
      <c r="S66" s="236"/>
      <c r="T66" s="178"/>
      <c r="U66" s="179"/>
      <c r="V66" s="180"/>
      <c r="W66" s="181">
        <v>36</v>
      </c>
      <c r="X66" s="178"/>
      <c r="Y66" s="182"/>
    </row>
    <row r="67" spans="1:25" s="124" customFormat="1" ht="36" x14ac:dyDescent="0.2">
      <c r="A67" s="288" t="s">
        <v>316</v>
      </c>
      <c r="B67" s="321" t="s">
        <v>318</v>
      </c>
      <c r="C67" s="118"/>
      <c r="D67" s="117"/>
      <c r="E67" s="401">
        <v>7</v>
      </c>
      <c r="F67" s="235"/>
      <c r="G67" s="236"/>
      <c r="H67" s="292">
        <f t="shared" si="42"/>
        <v>36</v>
      </c>
      <c r="I67" s="320"/>
      <c r="J67" s="119"/>
      <c r="K67" s="292"/>
      <c r="L67" s="181"/>
      <c r="M67" s="181"/>
      <c r="N67" s="291">
        <f t="shared" si="43"/>
        <v>36</v>
      </c>
      <c r="O67" s="132"/>
      <c r="P67" s="181"/>
      <c r="Q67" s="179"/>
      <c r="R67" s="244"/>
      <c r="S67" s="236"/>
      <c r="T67" s="178"/>
      <c r="U67" s="179"/>
      <c r="V67" s="180"/>
      <c r="W67" s="181"/>
      <c r="X67" s="178">
        <v>36</v>
      </c>
      <c r="Y67" s="182"/>
    </row>
    <row r="68" spans="1:25" s="124" customFormat="1" ht="12" x14ac:dyDescent="0.2">
      <c r="A68" s="288" t="s">
        <v>317</v>
      </c>
      <c r="B68" s="321" t="s">
        <v>310</v>
      </c>
      <c r="C68" s="118"/>
      <c r="D68" s="117"/>
      <c r="E68" s="392">
        <v>5</v>
      </c>
      <c r="F68" s="235"/>
      <c r="G68" s="236"/>
      <c r="H68" s="292">
        <f t="shared" si="42"/>
        <v>72</v>
      </c>
      <c r="I68" s="320"/>
      <c r="J68" s="119"/>
      <c r="K68" s="292"/>
      <c r="L68" s="181"/>
      <c r="M68" s="181"/>
      <c r="N68" s="291">
        <f t="shared" si="43"/>
        <v>72</v>
      </c>
      <c r="O68" s="132"/>
      <c r="P68" s="181"/>
      <c r="Q68" s="179"/>
      <c r="R68" s="244"/>
      <c r="S68" s="236"/>
      <c r="T68" s="178"/>
      <c r="U68" s="179"/>
      <c r="V68" s="180">
        <v>72</v>
      </c>
      <c r="W68" s="181"/>
      <c r="X68" s="178"/>
      <c r="Y68" s="182"/>
    </row>
    <row r="69" spans="1:25" s="124" customFormat="1" ht="12" x14ac:dyDescent="0.2">
      <c r="A69" s="288" t="s">
        <v>125</v>
      </c>
      <c r="B69" s="321" t="s">
        <v>121</v>
      </c>
      <c r="C69" s="118"/>
      <c r="D69" s="117"/>
      <c r="E69" s="401">
        <v>7</v>
      </c>
      <c r="F69" s="235"/>
      <c r="G69" s="236"/>
      <c r="H69" s="292">
        <f>O69</f>
        <v>180</v>
      </c>
      <c r="I69" s="320"/>
      <c r="J69" s="119"/>
      <c r="K69" s="292"/>
      <c r="L69" s="181"/>
      <c r="M69" s="181"/>
      <c r="N69" s="291"/>
      <c r="O69" s="132">
        <f>T69+U69+V69+W69+X69+Y69</f>
        <v>180</v>
      </c>
      <c r="P69" s="181"/>
      <c r="Q69" s="179"/>
      <c r="R69" s="244"/>
      <c r="S69" s="236"/>
      <c r="T69" s="178"/>
      <c r="U69" s="179"/>
      <c r="V69" s="180"/>
      <c r="W69" s="181">
        <v>72</v>
      </c>
      <c r="X69" s="178">
        <v>108</v>
      </c>
      <c r="Y69" s="182"/>
    </row>
    <row r="70" spans="1:25" s="124" customFormat="1" ht="12.75" thickBot="1" x14ac:dyDescent="0.25">
      <c r="A70" s="322" t="s">
        <v>237</v>
      </c>
      <c r="B70" s="323" t="s">
        <v>236</v>
      </c>
      <c r="C70" s="41">
        <v>7</v>
      </c>
      <c r="D70" s="121"/>
      <c r="E70" s="329"/>
      <c r="F70" s="324"/>
      <c r="G70" s="184"/>
      <c r="H70" s="135">
        <f>P70</f>
        <v>24</v>
      </c>
      <c r="I70" s="325"/>
      <c r="J70" s="132"/>
      <c r="K70" s="135"/>
      <c r="L70" s="132"/>
      <c r="M70" s="132"/>
      <c r="N70" s="328"/>
      <c r="O70" s="132"/>
      <c r="P70" s="41">
        <v>24</v>
      </c>
      <c r="Q70" s="194"/>
      <c r="R70" s="326"/>
      <c r="S70" s="184"/>
      <c r="T70" s="328"/>
      <c r="U70" s="194"/>
      <c r="V70" s="135"/>
      <c r="W70" s="132"/>
      <c r="X70" s="328"/>
      <c r="Y70" s="196"/>
    </row>
    <row r="71" spans="1:25" s="212" customFormat="1" ht="75" customHeight="1" thickBot="1" x14ac:dyDescent="0.25">
      <c r="A71" s="310" t="s">
        <v>126</v>
      </c>
      <c r="B71" s="311" t="s">
        <v>319</v>
      </c>
      <c r="C71" s="312">
        <v>1</v>
      </c>
      <c r="D71" s="259">
        <v>0</v>
      </c>
      <c r="E71" s="313">
        <v>1</v>
      </c>
      <c r="F71" s="143"/>
      <c r="G71" s="151">
        <v>2</v>
      </c>
      <c r="H71" s="169">
        <f t="shared" ref="H71:Q71" si="44">H72+H73+H74</f>
        <v>230</v>
      </c>
      <c r="I71" s="169">
        <f t="shared" si="44"/>
        <v>0</v>
      </c>
      <c r="J71" s="169">
        <f t="shared" si="44"/>
        <v>176</v>
      </c>
      <c r="K71" s="169">
        <f t="shared" si="44"/>
        <v>104</v>
      </c>
      <c r="L71" s="169">
        <f t="shared" si="44"/>
        <v>72</v>
      </c>
      <c r="M71" s="169">
        <f t="shared" si="44"/>
        <v>0</v>
      </c>
      <c r="N71" s="169">
        <f t="shared" si="44"/>
        <v>0</v>
      </c>
      <c r="O71" s="169">
        <f t="shared" si="44"/>
        <v>36</v>
      </c>
      <c r="P71" s="169">
        <f t="shared" si="44"/>
        <v>18</v>
      </c>
      <c r="Q71" s="169">
        <f t="shared" si="44"/>
        <v>0</v>
      </c>
      <c r="R71" s="169">
        <f>R72+R73+R74</f>
        <v>0</v>
      </c>
      <c r="S71" s="167">
        <f t="shared" ref="S71:Y71" si="45">S72+S73+S74</f>
        <v>0</v>
      </c>
      <c r="T71" s="146">
        <f t="shared" si="45"/>
        <v>0</v>
      </c>
      <c r="U71" s="167">
        <f t="shared" si="45"/>
        <v>0</v>
      </c>
      <c r="V71" s="146">
        <f t="shared" si="45"/>
        <v>0</v>
      </c>
      <c r="W71" s="167">
        <f t="shared" si="45"/>
        <v>0</v>
      </c>
      <c r="X71" s="146">
        <f t="shared" si="45"/>
        <v>154</v>
      </c>
      <c r="Y71" s="167">
        <f t="shared" si="45"/>
        <v>58</v>
      </c>
    </row>
    <row r="72" spans="1:25" s="192" customFormat="1" ht="60" x14ac:dyDescent="0.2">
      <c r="A72" s="285" t="s">
        <v>127</v>
      </c>
      <c r="B72" s="315" t="s">
        <v>320</v>
      </c>
      <c r="C72" s="115"/>
      <c r="D72" s="114"/>
      <c r="E72" s="115"/>
      <c r="F72" s="316"/>
      <c r="G72" s="225">
        <v>7.8</v>
      </c>
      <c r="H72" s="218">
        <f t="shared" ref="H72" si="46">I72+J72+P72</f>
        <v>176</v>
      </c>
      <c r="I72" s="219"/>
      <c r="J72" s="220">
        <f>T72+U72+V72+W72+X72+Y72</f>
        <v>176</v>
      </c>
      <c r="K72" s="221">
        <f>J72-L72-M72</f>
        <v>104</v>
      </c>
      <c r="L72" s="173">
        <v>72</v>
      </c>
      <c r="M72" s="173"/>
      <c r="N72" s="267"/>
      <c r="O72" s="173"/>
      <c r="P72" s="115"/>
      <c r="Q72" s="176"/>
      <c r="R72" s="318"/>
      <c r="S72" s="225"/>
      <c r="T72" s="175"/>
      <c r="U72" s="176"/>
      <c r="V72" s="172"/>
      <c r="W72" s="173"/>
      <c r="X72" s="175">
        <v>154</v>
      </c>
      <c r="Y72" s="176">
        <v>22</v>
      </c>
    </row>
    <row r="73" spans="1:25" s="124" customFormat="1" ht="12" x14ac:dyDescent="0.2">
      <c r="A73" s="288" t="s">
        <v>128</v>
      </c>
      <c r="B73" s="321" t="s">
        <v>121</v>
      </c>
      <c r="C73" s="118"/>
      <c r="D73" s="117"/>
      <c r="E73" s="404" t="s">
        <v>326</v>
      </c>
      <c r="F73" s="235"/>
      <c r="G73" s="236"/>
      <c r="H73" s="292">
        <f>O73</f>
        <v>36</v>
      </c>
      <c r="I73" s="320"/>
      <c r="J73" s="119"/>
      <c r="K73" s="292"/>
      <c r="L73" s="181"/>
      <c r="M73" s="181"/>
      <c r="N73" s="291"/>
      <c r="O73" s="132">
        <f>T73+U73+V73+W73+X73+Y73</f>
        <v>36</v>
      </c>
      <c r="P73" s="181"/>
      <c r="Q73" s="179"/>
      <c r="R73" s="244"/>
      <c r="S73" s="236"/>
      <c r="T73" s="178"/>
      <c r="U73" s="179"/>
      <c r="V73" s="180"/>
      <c r="W73" s="181"/>
      <c r="X73" s="178"/>
      <c r="Y73" s="182">
        <v>36</v>
      </c>
    </row>
    <row r="74" spans="1:25" s="124" customFormat="1" ht="12.75" thickBot="1" x14ac:dyDescent="0.25">
      <c r="A74" s="322" t="s">
        <v>238</v>
      </c>
      <c r="B74" s="323" t="s">
        <v>236</v>
      </c>
      <c r="C74" s="384">
        <v>8</v>
      </c>
      <c r="D74" s="121"/>
      <c r="E74" s="329"/>
      <c r="F74" s="324"/>
      <c r="G74" s="184"/>
      <c r="H74" s="135">
        <f>P74</f>
        <v>18</v>
      </c>
      <c r="I74" s="325"/>
      <c r="J74" s="137"/>
      <c r="K74" s="135"/>
      <c r="L74" s="132"/>
      <c r="M74" s="132"/>
      <c r="N74" s="328"/>
      <c r="O74" s="132"/>
      <c r="P74" s="384">
        <v>18</v>
      </c>
      <c r="Q74" s="194"/>
      <c r="R74" s="326"/>
      <c r="S74" s="184"/>
      <c r="T74" s="328"/>
      <c r="U74" s="194"/>
      <c r="V74" s="135"/>
      <c r="W74" s="132"/>
      <c r="X74" s="328"/>
      <c r="Y74" s="196"/>
    </row>
    <row r="75" spans="1:25" s="212" customFormat="1" ht="38.25" customHeight="1" thickBot="1" x14ac:dyDescent="0.25">
      <c r="A75" s="310" t="s">
        <v>129</v>
      </c>
      <c r="B75" s="311" t="s">
        <v>321</v>
      </c>
      <c r="C75" s="312">
        <v>1</v>
      </c>
      <c r="D75" s="259">
        <v>0</v>
      </c>
      <c r="E75" s="313">
        <v>0</v>
      </c>
      <c r="F75" s="143"/>
      <c r="G75" s="151">
        <v>2</v>
      </c>
      <c r="H75" s="146">
        <f t="shared" ref="H75:Q75" si="47">H76+H77+H78+H79</f>
        <v>300</v>
      </c>
      <c r="I75" s="167">
        <f t="shared" si="47"/>
        <v>0</v>
      </c>
      <c r="J75" s="146">
        <f t="shared" si="47"/>
        <v>246</v>
      </c>
      <c r="K75" s="167">
        <f t="shared" si="47"/>
        <v>166</v>
      </c>
      <c r="L75" s="146">
        <f t="shared" si="47"/>
        <v>80</v>
      </c>
      <c r="M75" s="167">
        <f t="shared" si="47"/>
        <v>0</v>
      </c>
      <c r="N75" s="146">
        <f t="shared" si="47"/>
        <v>0</v>
      </c>
      <c r="O75" s="167">
        <f t="shared" si="47"/>
        <v>36</v>
      </c>
      <c r="P75" s="146">
        <f t="shared" si="47"/>
        <v>18</v>
      </c>
      <c r="Q75" s="167">
        <f t="shared" si="47"/>
        <v>0</v>
      </c>
      <c r="R75" s="146">
        <f>R76+R77+R78+R79</f>
        <v>0</v>
      </c>
      <c r="S75" s="167">
        <f t="shared" ref="S75:Y75" si="48">S76+S77+S78+S79</f>
        <v>0</v>
      </c>
      <c r="T75" s="146">
        <f t="shared" si="48"/>
        <v>0</v>
      </c>
      <c r="U75" s="167">
        <f t="shared" si="48"/>
        <v>0</v>
      </c>
      <c r="V75" s="146">
        <f t="shared" si="48"/>
        <v>0</v>
      </c>
      <c r="W75" s="167">
        <f t="shared" si="48"/>
        <v>0</v>
      </c>
      <c r="X75" s="146">
        <f t="shared" si="48"/>
        <v>0</v>
      </c>
      <c r="Y75" s="167">
        <f t="shared" si="48"/>
        <v>282</v>
      </c>
    </row>
    <row r="76" spans="1:25" s="212" customFormat="1" ht="14.25" customHeight="1" x14ac:dyDescent="0.2">
      <c r="A76" s="285" t="s">
        <v>263</v>
      </c>
      <c r="B76" s="332" t="s">
        <v>322</v>
      </c>
      <c r="C76" s="333"/>
      <c r="D76" s="334"/>
      <c r="E76" s="335"/>
      <c r="F76" s="216"/>
      <c r="G76" s="217">
        <v>8</v>
      </c>
      <c r="H76" s="218">
        <f>I76+J76+P76</f>
        <v>138</v>
      </c>
      <c r="I76" s="336"/>
      <c r="J76" s="220">
        <f t="shared" ref="J76:J77" si="49">T76+U76+V76+W76+X76+Y76</f>
        <v>138</v>
      </c>
      <c r="K76" s="221">
        <f t="shared" ref="K76:K77" si="50">J76-L76</f>
        <v>90</v>
      </c>
      <c r="L76" s="173">
        <v>48</v>
      </c>
      <c r="M76" s="336"/>
      <c r="N76" s="337"/>
      <c r="O76" s="336"/>
      <c r="P76" s="336"/>
      <c r="Q76" s="217"/>
      <c r="R76" s="226"/>
      <c r="S76" s="217"/>
      <c r="T76" s="337"/>
      <c r="U76" s="217"/>
      <c r="V76" s="226"/>
      <c r="W76" s="336"/>
      <c r="X76" s="337"/>
      <c r="Y76" s="217">
        <v>138</v>
      </c>
    </row>
    <row r="77" spans="1:25" s="212" customFormat="1" ht="14.25" customHeight="1" x14ac:dyDescent="0.2">
      <c r="A77" s="285" t="s">
        <v>324</v>
      </c>
      <c r="B77" s="338" t="s">
        <v>323</v>
      </c>
      <c r="C77" s="113"/>
      <c r="D77" s="114"/>
      <c r="E77" s="339"/>
      <c r="F77" s="316"/>
      <c r="G77" s="225">
        <v>8</v>
      </c>
      <c r="H77" s="218">
        <f>I77+J77+P77</f>
        <v>108</v>
      </c>
      <c r="I77" s="223"/>
      <c r="J77" s="220">
        <f t="shared" si="49"/>
        <v>108</v>
      </c>
      <c r="K77" s="221">
        <f t="shared" si="50"/>
        <v>76</v>
      </c>
      <c r="L77" s="173">
        <v>32</v>
      </c>
      <c r="M77" s="223"/>
      <c r="N77" s="224"/>
      <c r="O77" s="223"/>
      <c r="P77" s="223"/>
      <c r="Q77" s="225"/>
      <c r="R77" s="318"/>
      <c r="S77" s="225"/>
      <c r="T77" s="224"/>
      <c r="U77" s="225"/>
      <c r="V77" s="318"/>
      <c r="W77" s="223"/>
      <c r="X77" s="224"/>
      <c r="Y77" s="225">
        <v>108</v>
      </c>
    </row>
    <row r="78" spans="1:25" s="192" customFormat="1" ht="12" x14ac:dyDescent="0.2">
      <c r="A78" s="288" t="s">
        <v>325</v>
      </c>
      <c r="B78" s="321" t="s">
        <v>121</v>
      </c>
      <c r="C78" s="118"/>
      <c r="D78" s="117"/>
      <c r="E78" s="116" t="s">
        <v>326</v>
      </c>
      <c r="F78" s="235"/>
      <c r="G78" s="236"/>
      <c r="H78" s="292">
        <f>O78</f>
        <v>36</v>
      </c>
      <c r="I78" s="238"/>
      <c r="J78" s="119"/>
      <c r="K78" s="292"/>
      <c r="L78" s="181"/>
      <c r="M78" s="181"/>
      <c r="N78" s="291"/>
      <c r="O78" s="132">
        <f>T78+U78+V78+W78+X78+Y78</f>
        <v>36</v>
      </c>
      <c r="P78" s="181"/>
      <c r="Q78" s="179"/>
      <c r="R78" s="244"/>
      <c r="S78" s="236"/>
      <c r="T78" s="178"/>
      <c r="U78" s="179"/>
      <c r="V78" s="180"/>
      <c r="W78" s="181"/>
      <c r="X78" s="178"/>
      <c r="Y78" s="182">
        <v>36</v>
      </c>
    </row>
    <row r="79" spans="1:25" s="192" customFormat="1" ht="12.75" thickBot="1" x14ac:dyDescent="0.25">
      <c r="A79" s="322" t="s">
        <v>239</v>
      </c>
      <c r="B79" s="323" t="s">
        <v>236</v>
      </c>
      <c r="C79" s="384">
        <v>8</v>
      </c>
      <c r="D79" s="121"/>
      <c r="E79" s="327"/>
      <c r="F79" s="324"/>
      <c r="G79" s="184"/>
      <c r="H79" s="135">
        <f>P79</f>
        <v>18</v>
      </c>
      <c r="I79" s="340"/>
      <c r="J79" s="122"/>
      <c r="K79" s="135"/>
      <c r="L79" s="132"/>
      <c r="M79" s="132"/>
      <c r="N79" s="328"/>
      <c r="O79" s="132"/>
      <c r="P79" s="384">
        <v>18</v>
      </c>
      <c r="Q79" s="194"/>
      <c r="R79" s="326"/>
      <c r="S79" s="184"/>
      <c r="T79" s="193"/>
      <c r="U79" s="194"/>
      <c r="V79" s="195"/>
      <c r="W79" s="132"/>
      <c r="X79" s="193"/>
      <c r="Y79" s="196"/>
    </row>
    <row r="80" spans="1:25" s="212" customFormat="1" ht="40.5" customHeight="1" thickBot="1" x14ac:dyDescent="0.25">
      <c r="A80" s="310" t="s">
        <v>327</v>
      </c>
      <c r="B80" s="311" t="s">
        <v>260</v>
      </c>
      <c r="C80" s="312">
        <v>1</v>
      </c>
      <c r="D80" s="259">
        <v>0</v>
      </c>
      <c r="E80" s="313">
        <v>1</v>
      </c>
      <c r="F80" s="143"/>
      <c r="G80" s="151">
        <v>2</v>
      </c>
      <c r="H80" s="146">
        <f>H82+H83+H84+H81</f>
        <v>354</v>
      </c>
      <c r="I80" s="144">
        <f>I82+I83</f>
        <v>0</v>
      </c>
      <c r="J80" s="144">
        <f>J81</f>
        <v>120</v>
      </c>
      <c r="K80" s="144">
        <f>K81</f>
        <v>66</v>
      </c>
      <c r="L80" s="144">
        <f t="shared" ref="L80:M80" si="51">L81</f>
        <v>54</v>
      </c>
      <c r="M80" s="144">
        <f t="shared" si="51"/>
        <v>0</v>
      </c>
      <c r="N80" s="169">
        <f t="shared" ref="N80:O80" si="52">N82+N83</f>
        <v>72</v>
      </c>
      <c r="O80" s="144">
        <f t="shared" si="52"/>
        <v>144</v>
      </c>
      <c r="P80" s="144">
        <f>P81+P82+P83+P84</f>
        <v>18</v>
      </c>
      <c r="Q80" s="151">
        <f t="shared" ref="Q80" si="53">Q82+Q83</f>
        <v>0</v>
      </c>
      <c r="R80" s="146">
        <f t="shared" ref="R80:Y80" si="54">R81+R82+R83</f>
        <v>0</v>
      </c>
      <c r="S80" s="151">
        <f t="shared" si="54"/>
        <v>0</v>
      </c>
      <c r="T80" s="169">
        <f t="shared" si="54"/>
        <v>0</v>
      </c>
      <c r="U80" s="151">
        <f t="shared" si="54"/>
        <v>0</v>
      </c>
      <c r="V80" s="146">
        <f t="shared" si="54"/>
        <v>142</v>
      </c>
      <c r="W80" s="144">
        <f t="shared" si="54"/>
        <v>194</v>
      </c>
      <c r="X80" s="169">
        <f t="shared" si="54"/>
        <v>0</v>
      </c>
      <c r="Y80" s="151">
        <f t="shared" si="54"/>
        <v>0</v>
      </c>
    </row>
    <row r="81" spans="1:25" s="212" customFormat="1" ht="14.25" customHeight="1" x14ac:dyDescent="0.2">
      <c r="A81" s="285" t="s">
        <v>329</v>
      </c>
      <c r="B81" s="332" t="s">
        <v>328</v>
      </c>
      <c r="C81" s="333"/>
      <c r="D81" s="334"/>
      <c r="E81" s="335"/>
      <c r="F81" s="216"/>
      <c r="G81" s="171">
        <v>5.6</v>
      </c>
      <c r="H81" s="218">
        <f>I81+J81+P81</f>
        <v>120</v>
      </c>
      <c r="I81" s="336"/>
      <c r="J81" s="220">
        <f t="shared" ref="J81" si="55">T81+U81+V81+W81+X81+Y81</f>
        <v>120</v>
      </c>
      <c r="K81" s="221">
        <f t="shared" ref="K81" si="56">J81-L81</f>
        <v>66</v>
      </c>
      <c r="L81" s="173">
        <v>54</v>
      </c>
      <c r="M81" s="336"/>
      <c r="N81" s="337"/>
      <c r="O81" s="336"/>
      <c r="P81" s="336"/>
      <c r="Q81" s="217"/>
      <c r="R81" s="226"/>
      <c r="S81" s="217"/>
      <c r="T81" s="337"/>
      <c r="U81" s="217"/>
      <c r="V81" s="226">
        <v>70</v>
      </c>
      <c r="W81" s="336">
        <v>50</v>
      </c>
      <c r="X81" s="337"/>
      <c r="Y81" s="217"/>
    </row>
    <row r="82" spans="1:25" s="192" customFormat="1" ht="12" customHeight="1" x14ac:dyDescent="0.2">
      <c r="A82" s="285" t="s">
        <v>330</v>
      </c>
      <c r="B82" s="315" t="s">
        <v>119</v>
      </c>
      <c r="C82" s="113"/>
      <c r="D82" s="114"/>
      <c r="E82" s="393">
        <v>5</v>
      </c>
      <c r="F82" s="316"/>
      <c r="G82" s="225"/>
      <c r="H82" s="268">
        <f>N82</f>
        <v>72</v>
      </c>
      <c r="I82" s="219"/>
      <c r="J82" s="265"/>
      <c r="K82" s="268"/>
      <c r="L82" s="173"/>
      <c r="M82" s="173"/>
      <c r="N82" s="267">
        <f>T82+U82+V82+W82+X82+Y82</f>
        <v>72</v>
      </c>
      <c r="O82" s="173"/>
      <c r="P82" s="173"/>
      <c r="Q82" s="176"/>
      <c r="R82" s="318"/>
      <c r="S82" s="225"/>
      <c r="T82" s="175"/>
      <c r="U82" s="176"/>
      <c r="V82" s="172">
        <v>72</v>
      </c>
      <c r="W82" s="173"/>
      <c r="X82" s="175"/>
      <c r="Y82" s="177"/>
    </row>
    <row r="83" spans="1:25" s="192" customFormat="1" ht="12" x14ac:dyDescent="0.2">
      <c r="A83" s="285" t="s">
        <v>331</v>
      </c>
      <c r="B83" s="315" t="s">
        <v>121</v>
      </c>
      <c r="C83" s="118"/>
      <c r="D83" s="117"/>
      <c r="E83" s="116" t="s">
        <v>264</v>
      </c>
      <c r="F83" s="235"/>
      <c r="G83" s="236"/>
      <c r="H83" s="292">
        <f>O83</f>
        <v>144</v>
      </c>
      <c r="I83" s="238"/>
      <c r="J83" s="119"/>
      <c r="K83" s="292"/>
      <c r="L83" s="181"/>
      <c r="M83" s="181"/>
      <c r="N83" s="291"/>
      <c r="O83" s="132">
        <f>T83+U83+V83+W83+X83+Y83</f>
        <v>144</v>
      </c>
      <c r="P83" s="181"/>
      <c r="Q83" s="179"/>
      <c r="R83" s="244"/>
      <c r="S83" s="236"/>
      <c r="T83" s="178"/>
      <c r="U83" s="179"/>
      <c r="V83" s="180"/>
      <c r="W83" s="181">
        <v>144</v>
      </c>
      <c r="X83" s="178"/>
      <c r="Y83" s="182"/>
    </row>
    <row r="84" spans="1:25" s="192" customFormat="1" ht="12.75" thickBot="1" x14ac:dyDescent="0.25">
      <c r="A84" s="322" t="s">
        <v>332</v>
      </c>
      <c r="B84" s="323" t="s">
        <v>236</v>
      </c>
      <c r="C84" s="43">
        <v>6</v>
      </c>
      <c r="D84" s="121"/>
      <c r="E84" s="327"/>
      <c r="F84" s="324"/>
      <c r="G84" s="184"/>
      <c r="H84" s="135">
        <f>P84</f>
        <v>18</v>
      </c>
      <c r="I84" s="340"/>
      <c r="J84" s="122"/>
      <c r="K84" s="135"/>
      <c r="L84" s="132"/>
      <c r="M84" s="132"/>
      <c r="N84" s="328"/>
      <c r="O84" s="132"/>
      <c r="P84" s="43">
        <v>18</v>
      </c>
      <c r="Q84" s="194"/>
      <c r="R84" s="326"/>
      <c r="S84" s="184"/>
      <c r="T84" s="193"/>
      <c r="U84" s="194"/>
      <c r="V84" s="195"/>
      <c r="W84" s="132"/>
      <c r="X84" s="193"/>
      <c r="Y84" s="196"/>
    </row>
    <row r="85" spans="1:25" s="212" customFormat="1" ht="29.25" customHeight="1" thickBot="1" x14ac:dyDescent="0.25">
      <c r="A85" s="283" t="s">
        <v>75</v>
      </c>
      <c r="B85" s="311" t="s">
        <v>13</v>
      </c>
      <c r="C85" s="312"/>
      <c r="D85" s="341"/>
      <c r="E85" s="403">
        <v>8</v>
      </c>
      <c r="F85" s="313"/>
      <c r="G85" s="342"/>
      <c r="H85" s="146">
        <v>144</v>
      </c>
      <c r="I85" s="343"/>
      <c r="J85" s="143">
        <v>144</v>
      </c>
      <c r="K85" s="146"/>
      <c r="L85" s="144"/>
      <c r="M85" s="343"/>
      <c r="N85" s="344"/>
      <c r="O85" s="144">
        <v>144</v>
      </c>
      <c r="P85" s="343"/>
      <c r="Q85" s="345"/>
      <c r="R85" s="346"/>
      <c r="S85" s="347"/>
      <c r="T85" s="197"/>
      <c r="U85" s="198"/>
      <c r="V85" s="142"/>
      <c r="W85" s="144"/>
      <c r="X85" s="149"/>
      <c r="Y85" s="151">
        <v>144</v>
      </c>
    </row>
    <row r="86" spans="1:25" s="212" customFormat="1" ht="12.75" thickBot="1" x14ac:dyDescent="0.25">
      <c r="A86" s="310" t="s">
        <v>76</v>
      </c>
      <c r="B86" s="311" t="s">
        <v>14</v>
      </c>
      <c r="C86" s="312"/>
      <c r="D86" s="313"/>
      <c r="E86" s="313"/>
      <c r="F86" s="313"/>
      <c r="G86" s="342"/>
      <c r="H86" s="146">
        <v>216</v>
      </c>
      <c r="I86" s="343"/>
      <c r="J86" s="143">
        <v>216</v>
      </c>
      <c r="K86" s="348"/>
      <c r="L86" s="200"/>
      <c r="M86" s="349"/>
      <c r="N86" s="350"/>
      <c r="O86" s="200"/>
      <c r="P86" s="349"/>
      <c r="Q86" s="347">
        <v>216</v>
      </c>
      <c r="R86" s="346"/>
      <c r="S86" s="347"/>
      <c r="T86" s="197"/>
      <c r="U86" s="198"/>
      <c r="V86" s="142"/>
      <c r="W86" s="144"/>
      <c r="X86" s="149"/>
      <c r="Y86" s="151">
        <v>216</v>
      </c>
    </row>
    <row r="87" spans="1:25" s="124" customFormat="1" ht="24" x14ac:dyDescent="0.2">
      <c r="A87" s="351" t="s">
        <v>77</v>
      </c>
      <c r="B87" s="352" t="s">
        <v>78</v>
      </c>
      <c r="C87" s="333"/>
      <c r="D87" s="335"/>
      <c r="E87" s="353"/>
      <c r="F87" s="335"/>
      <c r="G87" s="354"/>
      <c r="H87" s="355">
        <v>144</v>
      </c>
      <c r="I87" s="356"/>
      <c r="J87" s="357"/>
      <c r="K87" s="355"/>
      <c r="L87" s="356"/>
      <c r="M87" s="356"/>
      <c r="N87" s="358"/>
      <c r="O87" s="356"/>
      <c r="P87" s="356"/>
      <c r="Q87" s="171"/>
      <c r="R87" s="355"/>
      <c r="S87" s="171"/>
      <c r="T87" s="170"/>
      <c r="U87" s="171"/>
      <c r="V87" s="359"/>
      <c r="W87" s="356"/>
      <c r="X87" s="170"/>
      <c r="Y87" s="171">
        <v>144</v>
      </c>
    </row>
    <row r="88" spans="1:25" s="124" customFormat="1" ht="31.5" customHeight="1" thickBot="1" x14ac:dyDescent="0.25">
      <c r="A88" s="360" t="s">
        <v>79</v>
      </c>
      <c r="B88" s="361" t="s">
        <v>80</v>
      </c>
      <c r="C88" s="362"/>
      <c r="D88" s="363"/>
      <c r="E88" s="364"/>
      <c r="F88" s="364"/>
      <c r="G88" s="365"/>
      <c r="H88" s="366">
        <v>72</v>
      </c>
      <c r="I88" s="367"/>
      <c r="J88" s="137"/>
      <c r="K88" s="366"/>
      <c r="L88" s="367"/>
      <c r="M88" s="367"/>
      <c r="N88" s="136"/>
      <c r="O88" s="367"/>
      <c r="P88" s="367"/>
      <c r="Q88" s="139"/>
      <c r="R88" s="366"/>
      <c r="S88" s="139"/>
      <c r="T88" s="368"/>
      <c r="U88" s="139"/>
      <c r="V88" s="138"/>
      <c r="W88" s="367"/>
      <c r="X88" s="368"/>
      <c r="Y88" s="139">
        <v>72</v>
      </c>
    </row>
    <row r="89" spans="1:25" s="124" customFormat="1" ht="23.25" customHeight="1" x14ac:dyDescent="0.2">
      <c r="A89" s="462"/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3"/>
      <c r="N89" s="474" t="s">
        <v>81</v>
      </c>
      <c r="O89" s="475"/>
      <c r="P89" s="475"/>
      <c r="Q89" s="475"/>
      <c r="R89" s="161">
        <f>R9</f>
        <v>612</v>
      </c>
      <c r="S89" s="161">
        <f t="shared" ref="S89:Y89" si="57">S9</f>
        <v>792</v>
      </c>
      <c r="T89" s="161">
        <f t="shared" si="57"/>
        <v>612</v>
      </c>
      <c r="U89" s="161">
        <f t="shared" si="57"/>
        <v>756</v>
      </c>
      <c r="V89" s="161">
        <f t="shared" si="57"/>
        <v>396</v>
      </c>
      <c r="W89" s="161">
        <f t="shared" si="57"/>
        <v>468</v>
      </c>
      <c r="X89" s="161">
        <f t="shared" si="57"/>
        <v>432</v>
      </c>
      <c r="Y89" s="161">
        <f t="shared" si="57"/>
        <v>366</v>
      </c>
    </row>
    <row r="90" spans="1:25" s="124" customFormat="1" ht="24" customHeight="1" x14ac:dyDescent="0.2">
      <c r="A90" s="464"/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5"/>
      <c r="N90" s="470" t="s">
        <v>82</v>
      </c>
      <c r="O90" s="471"/>
      <c r="P90" s="471"/>
      <c r="Q90" s="471"/>
      <c r="R90" s="181"/>
      <c r="S90" s="235">
        <v>72</v>
      </c>
      <c r="T90" s="119"/>
      <c r="U90" s="116">
        <f>P41+P43+P45</f>
        <v>36</v>
      </c>
      <c r="V90" s="382">
        <f>P55+P56</f>
        <v>36</v>
      </c>
      <c r="W90" s="116">
        <f>P61+P84</f>
        <v>36</v>
      </c>
      <c r="X90" s="235">
        <f>P46+P70</f>
        <v>36</v>
      </c>
      <c r="Y90" s="116">
        <f>P74+P79</f>
        <v>36</v>
      </c>
    </row>
    <row r="91" spans="1:25" s="124" customFormat="1" ht="12" x14ac:dyDescent="0.2">
      <c r="A91" s="464"/>
      <c r="B91" s="464"/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5"/>
      <c r="N91" s="470" t="s">
        <v>83</v>
      </c>
      <c r="O91" s="471"/>
      <c r="P91" s="471"/>
      <c r="Q91" s="471"/>
      <c r="R91" s="181"/>
      <c r="S91" s="181"/>
      <c r="T91" s="291"/>
      <c r="U91" s="179">
        <f>U57</f>
        <v>72</v>
      </c>
      <c r="V91" s="119">
        <f>V58+V68+V82</f>
        <v>180</v>
      </c>
      <c r="W91" s="181">
        <f>W59+W65+W66</f>
        <v>144</v>
      </c>
      <c r="X91" s="291">
        <f>X67</f>
        <v>36</v>
      </c>
      <c r="Y91" s="179"/>
    </row>
    <row r="92" spans="1:25" s="124" customFormat="1" ht="37.5" customHeight="1" x14ac:dyDescent="0.2">
      <c r="A92" s="464"/>
      <c r="B92" s="464"/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5"/>
      <c r="N92" s="470" t="s">
        <v>233</v>
      </c>
      <c r="O92" s="471"/>
      <c r="P92" s="471"/>
      <c r="Q92" s="471"/>
      <c r="R92" s="181"/>
      <c r="S92" s="181"/>
      <c r="T92" s="291"/>
      <c r="U92" s="179"/>
      <c r="V92" s="292"/>
      <c r="W92" s="181">
        <f>W60+W69+W83</f>
        <v>252</v>
      </c>
      <c r="X92" s="291">
        <f>X69</f>
        <v>108</v>
      </c>
      <c r="Y92" s="179">
        <f>Y73+Y78</f>
        <v>72</v>
      </c>
    </row>
    <row r="93" spans="1:25" s="124" customFormat="1" ht="32.25" customHeight="1" x14ac:dyDescent="0.2">
      <c r="A93" s="464"/>
      <c r="B93" s="464"/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5"/>
      <c r="N93" s="470" t="s">
        <v>234</v>
      </c>
      <c r="O93" s="471"/>
      <c r="P93" s="471"/>
      <c r="Q93" s="471"/>
      <c r="R93" s="181"/>
      <c r="S93" s="181"/>
      <c r="T93" s="291"/>
      <c r="U93" s="179"/>
      <c r="V93" s="292"/>
      <c r="W93" s="181"/>
      <c r="X93" s="291"/>
      <c r="Y93" s="179">
        <f>Y85</f>
        <v>144</v>
      </c>
    </row>
    <row r="94" spans="1:25" s="124" customFormat="1" ht="12" x14ac:dyDescent="0.2">
      <c r="A94" s="464"/>
      <c r="B94" s="464"/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5"/>
      <c r="N94" s="470" t="s">
        <v>84</v>
      </c>
      <c r="O94" s="471"/>
      <c r="P94" s="471"/>
      <c r="Q94" s="471"/>
      <c r="R94" s="181"/>
      <c r="S94" s="181">
        <v>4</v>
      </c>
      <c r="T94" s="178"/>
      <c r="U94" s="179">
        <v>3</v>
      </c>
      <c r="V94" s="180">
        <v>1</v>
      </c>
      <c r="W94" s="181">
        <v>2</v>
      </c>
      <c r="X94" s="178">
        <v>2</v>
      </c>
      <c r="Y94" s="179">
        <v>2</v>
      </c>
    </row>
    <row r="95" spans="1:25" s="124" customFormat="1" ht="12" x14ac:dyDescent="0.2">
      <c r="A95" s="464"/>
      <c r="B95" s="464"/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5"/>
      <c r="N95" s="470" t="s">
        <v>244</v>
      </c>
      <c r="O95" s="471"/>
      <c r="P95" s="471"/>
      <c r="Q95" s="471"/>
      <c r="R95" s="181"/>
      <c r="S95" s="181">
        <v>8</v>
      </c>
      <c r="T95" s="388">
        <v>6</v>
      </c>
      <c r="U95" s="390">
        <v>4</v>
      </c>
      <c r="V95" s="394">
        <v>3</v>
      </c>
      <c r="W95" s="398">
        <v>7</v>
      </c>
      <c r="X95" s="402">
        <v>5</v>
      </c>
      <c r="Y95" s="406">
        <v>5</v>
      </c>
    </row>
    <row r="96" spans="1:25" s="124" customFormat="1" ht="27.75" customHeight="1" thickBot="1" x14ac:dyDescent="0.25">
      <c r="A96" s="464"/>
      <c r="B96" s="464"/>
      <c r="C96" s="464"/>
      <c r="D96" s="464"/>
      <c r="E96" s="464"/>
      <c r="F96" s="464"/>
      <c r="G96" s="464"/>
      <c r="H96" s="464"/>
      <c r="I96" s="464"/>
      <c r="J96" s="464"/>
      <c r="K96" s="464"/>
      <c r="L96" s="464"/>
      <c r="M96" s="465"/>
      <c r="N96" s="472" t="s">
        <v>98</v>
      </c>
      <c r="O96" s="473"/>
      <c r="P96" s="473"/>
      <c r="Q96" s="473"/>
      <c r="R96" s="367">
        <v>8</v>
      </c>
      <c r="S96" s="367"/>
      <c r="T96" s="368">
        <v>6</v>
      </c>
      <c r="U96" s="139">
        <v>2</v>
      </c>
      <c r="V96" s="138">
        <v>4</v>
      </c>
      <c r="W96" s="367">
        <v>3</v>
      </c>
      <c r="X96" s="368">
        <v>2</v>
      </c>
      <c r="Y96" s="139">
        <v>3</v>
      </c>
    </row>
    <row r="97" spans="1:23" x14ac:dyDescent="0.2">
      <c r="A97" s="476"/>
      <c r="B97" s="477"/>
      <c r="C97" s="477"/>
      <c r="D97" s="477"/>
      <c r="E97" s="477"/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</row>
    <row r="98" spans="1:23" x14ac:dyDescent="0.2">
      <c r="A98" s="476"/>
      <c r="B98" s="477"/>
      <c r="C98" s="477"/>
      <c r="D98" s="477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</row>
    <row r="99" spans="1:23" x14ac:dyDescent="0.2">
      <c r="A99" s="476"/>
      <c r="B99" s="477"/>
      <c r="C99" s="477"/>
      <c r="D99" s="477"/>
      <c r="E99" s="477"/>
      <c r="F99" s="477"/>
      <c r="G99" s="477"/>
      <c r="H99" s="477"/>
      <c r="I99" s="477"/>
      <c r="J99" s="477"/>
      <c r="K99" s="477"/>
      <c r="L99" s="477"/>
      <c r="M99" s="477"/>
      <c r="N99" s="477"/>
      <c r="O99" s="477"/>
      <c r="P99" s="477"/>
      <c r="Q99" s="477"/>
      <c r="R99" s="477"/>
      <c r="S99" s="477"/>
      <c r="T99" s="477"/>
      <c r="U99" s="477"/>
      <c r="V99" s="477"/>
      <c r="W99" s="477"/>
    </row>
    <row r="100" spans="1:23" x14ac:dyDescent="0.2">
      <c r="A100" s="476"/>
      <c r="B100" s="477"/>
      <c r="C100" s="477"/>
      <c r="D100" s="477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  <c r="Q100" s="477"/>
      <c r="R100" s="477"/>
      <c r="S100" s="477"/>
      <c r="T100" s="477"/>
      <c r="U100" s="477"/>
      <c r="V100" s="477"/>
      <c r="W100" s="477"/>
    </row>
    <row r="101" spans="1:23" x14ac:dyDescent="0.2">
      <c r="A101" s="476"/>
      <c r="B101" s="477"/>
      <c r="C101" s="477"/>
      <c r="D101" s="477"/>
      <c r="E101" s="477"/>
      <c r="F101" s="477"/>
      <c r="G101" s="477"/>
      <c r="H101" s="477"/>
      <c r="I101" s="477"/>
      <c r="J101" s="477"/>
      <c r="K101" s="477"/>
      <c r="L101" s="477"/>
      <c r="M101" s="477"/>
      <c r="N101" s="477"/>
      <c r="O101" s="477"/>
      <c r="P101" s="477"/>
      <c r="Q101" s="477"/>
      <c r="R101" s="477"/>
      <c r="S101" s="477"/>
      <c r="T101" s="477"/>
      <c r="U101" s="477"/>
      <c r="V101" s="477"/>
      <c r="W101" s="477"/>
    </row>
    <row r="102" spans="1:23" x14ac:dyDescent="0.2">
      <c r="A102" s="476"/>
      <c r="B102" s="477"/>
      <c r="C102" s="477"/>
      <c r="D102" s="477"/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</row>
    <row r="103" spans="1:23" x14ac:dyDescent="0.2">
      <c r="A103" s="476"/>
      <c r="B103" s="477"/>
      <c r="C103" s="477"/>
      <c r="D103" s="477"/>
      <c r="E103" s="477"/>
      <c r="F103" s="477"/>
      <c r="G103" s="477"/>
      <c r="H103" s="477"/>
      <c r="I103" s="477"/>
      <c r="J103" s="477"/>
      <c r="K103" s="477"/>
      <c r="L103" s="477"/>
      <c r="M103" s="477"/>
      <c r="N103" s="477"/>
      <c r="O103" s="477"/>
      <c r="P103" s="477"/>
      <c r="Q103" s="477"/>
      <c r="R103" s="477"/>
      <c r="S103" s="477"/>
      <c r="T103" s="477"/>
      <c r="U103" s="477"/>
      <c r="V103" s="477"/>
      <c r="W103" s="477"/>
    </row>
    <row r="104" spans="1:23" x14ac:dyDescent="0.2">
      <c r="A104" s="476"/>
      <c r="B104" s="477"/>
      <c r="C104" s="477"/>
      <c r="D104" s="477"/>
      <c r="E104" s="477"/>
      <c r="F104" s="477"/>
      <c r="G104" s="477"/>
      <c r="H104" s="477"/>
      <c r="I104" s="477"/>
      <c r="J104" s="477"/>
      <c r="K104" s="477"/>
      <c r="L104" s="477"/>
      <c r="M104" s="477"/>
      <c r="N104" s="477"/>
      <c r="O104" s="477"/>
      <c r="P104" s="477"/>
      <c r="Q104" s="477"/>
      <c r="R104" s="477"/>
      <c r="S104" s="477"/>
      <c r="T104" s="477"/>
      <c r="U104" s="477"/>
      <c r="V104" s="477"/>
      <c r="W104" s="477"/>
    </row>
    <row r="105" spans="1:23" x14ac:dyDescent="0.2">
      <c r="A105" s="476"/>
      <c r="B105" s="477"/>
      <c r="C105" s="477"/>
      <c r="D105" s="477"/>
      <c r="E105" s="477"/>
      <c r="F105" s="477"/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477"/>
      <c r="R105" s="477"/>
      <c r="S105" s="477"/>
      <c r="T105" s="477"/>
      <c r="U105" s="477"/>
      <c r="V105" s="477"/>
      <c r="W105" s="477"/>
    </row>
    <row r="106" spans="1:23" x14ac:dyDescent="0.2">
      <c r="A106" s="476"/>
      <c r="B106" s="477"/>
      <c r="C106" s="477"/>
      <c r="D106" s="477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</row>
    <row r="107" spans="1:23" x14ac:dyDescent="0.2">
      <c r="A107" s="476"/>
      <c r="B107" s="477"/>
      <c r="C107" s="477"/>
      <c r="D107" s="477"/>
      <c r="E107" s="477"/>
      <c r="F107" s="477"/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77"/>
      <c r="R107" s="477"/>
      <c r="S107" s="477"/>
      <c r="T107" s="477"/>
      <c r="U107" s="477"/>
      <c r="V107" s="477"/>
      <c r="W107" s="477"/>
    </row>
    <row r="108" spans="1:23" x14ac:dyDescent="0.2">
      <c r="A108" s="370"/>
      <c r="B108" s="371"/>
      <c r="H108" s="369"/>
      <c r="I108" s="370"/>
      <c r="J108" s="369"/>
      <c r="L108" s="369"/>
      <c r="M108" s="370"/>
      <c r="N108" s="370"/>
      <c r="O108" s="369"/>
      <c r="P108" s="370"/>
      <c r="Q108" s="370"/>
      <c r="R108" s="373"/>
      <c r="S108" s="373"/>
    </row>
    <row r="109" spans="1:23" x14ac:dyDescent="0.2">
      <c r="A109" s="370"/>
      <c r="B109" s="371"/>
      <c r="H109" s="369"/>
      <c r="I109" s="370"/>
      <c r="J109" s="369"/>
      <c r="L109" s="369"/>
      <c r="M109" s="370"/>
      <c r="N109" s="370"/>
      <c r="O109" s="369"/>
      <c r="P109" s="370"/>
      <c r="Q109" s="370"/>
      <c r="R109" s="373"/>
      <c r="S109" s="373"/>
    </row>
    <row r="110" spans="1:23" x14ac:dyDescent="0.2">
      <c r="A110" s="370"/>
      <c r="B110" s="371"/>
      <c r="H110" s="369"/>
      <c r="I110" s="370"/>
      <c r="J110" s="369"/>
      <c r="L110" s="369"/>
      <c r="M110" s="370"/>
      <c r="N110" s="370"/>
      <c r="O110" s="369"/>
      <c r="P110" s="370"/>
      <c r="Q110" s="370"/>
      <c r="R110" s="373"/>
      <c r="S110" s="373"/>
    </row>
    <row r="111" spans="1:23" x14ac:dyDescent="0.2">
      <c r="A111" s="370"/>
      <c r="B111" s="371"/>
      <c r="H111" s="369"/>
      <c r="I111" s="370"/>
      <c r="J111" s="369"/>
      <c r="L111" s="369"/>
      <c r="M111" s="370"/>
      <c r="N111" s="370"/>
      <c r="O111" s="369"/>
      <c r="P111" s="370"/>
      <c r="Q111" s="370"/>
      <c r="R111" s="373"/>
      <c r="S111" s="373"/>
    </row>
    <row r="112" spans="1:23" x14ac:dyDescent="0.2">
      <c r="A112" s="370"/>
      <c r="B112" s="371"/>
      <c r="H112" s="369"/>
      <c r="I112" s="370"/>
      <c r="J112" s="369"/>
      <c r="L112" s="369"/>
      <c r="M112" s="370"/>
      <c r="N112" s="370"/>
      <c r="O112" s="369"/>
      <c r="P112" s="370"/>
      <c r="Q112" s="370"/>
      <c r="R112" s="373"/>
      <c r="S112" s="373"/>
    </row>
    <row r="113" spans="1:19" x14ac:dyDescent="0.2">
      <c r="A113" s="370"/>
      <c r="B113" s="371"/>
      <c r="H113" s="369"/>
      <c r="I113" s="370"/>
      <c r="J113" s="369"/>
      <c r="L113" s="369"/>
      <c r="M113" s="370"/>
      <c r="N113" s="370"/>
      <c r="O113" s="369"/>
      <c r="P113" s="370"/>
      <c r="Q113" s="370"/>
      <c r="R113" s="373"/>
      <c r="S113" s="373"/>
    </row>
    <row r="114" spans="1:19" x14ac:dyDescent="0.2">
      <c r="A114" s="370"/>
      <c r="B114" s="371"/>
      <c r="H114" s="369"/>
      <c r="I114" s="370"/>
      <c r="J114" s="369"/>
      <c r="L114" s="369"/>
      <c r="M114" s="370"/>
      <c r="N114" s="370"/>
      <c r="O114" s="369"/>
      <c r="P114" s="370"/>
      <c r="Q114" s="370"/>
      <c r="R114" s="373"/>
      <c r="S114" s="373"/>
    </row>
    <row r="115" spans="1:19" x14ac:dyDescent="0.2">
      <c r="A115" s="370"/>
      <c r="B115" s="371"/>
      <c r="H115" s="369"/>
      <c r="I115" s="370"/>
      <c r="J115" s="369"/>
      <c r="L115" s="369"/>
      <c r="M115" s="370"/>
      <c r="N115" s="370"/>
      <c r="O115" s="369"/>
      <c r="P115" s="370"/>
      <c r="Q115" s="370"/>
      <c r="R115" s="373"/>
      <c r="S115" s="373"/>
    </row>
    <row r="116" spans="1:19" x14ac:dyDescent="0.2">
      <c r="A116" s="370"/>
      <c r="B116" s="371"/>
      <c r="H116" s="369"/>
      <c r="I116" s="370"/>
      <c r="J116" s="369"/>
      <c r="L116" s="369"/>
      <c r="M116" s="370"/>
      <c r="N116" s="370"/>
      <c r="O116" s="369"/>
      <c r="P116" s="370"/>
      <c r="Q116" s="370"/>
      <c r="R116" s="373"/>
      <c r="S116" s="373"/>
    </row>
    <row r="117" spans="1:19" x14ac:dyDescent="0.2">
      <c r="A117" s="370"/>
      <c r="B117" s="371"/>
      <c r="H117" s="369"/>
      <c r="I117" s="370"/>
      <c r="J117" s="369"/>
      <c r="L117" s="369"/>
      <c r="M117" s="370"/>
      <c r="N117" s="370"/>
      <c r="O117" s="369"/>
      <c r="P117" s="370"/>
      <c r="Q117" s="370"/>
      <c r="R117" s="373"/>
      <c r="S117" s="373"/>
    </row>
    <row r="118" spans="1:19" x14ac:dyDescent="0.2">
      <c r="A118" s="370"/>
      <c r="B118" s="371"/>
      <c r="H118" s="369"/>
      <c r="I118" s="370"/>
      <c r="J118" s="369"/>
      <c r="L118" s="369"/>
      <c r="M118" s="370"/>
      <c r="N118" s="370"/>
      <c r="O118" s="369"/>
      <c r="P118" s="370"/>
      <c r="Q118" s="370"/>
      <c r="R118" s="373"/>
      <c r="S118" s="373"/>
    </row>
    <row r="119" spans="1:19" x14ac:dyDescent="0.2">
      <c r="A119" s="370"/>
      <c r="B119" s="371"/>
      <c r="H119" s="369"/>
      <c r="I119" s="370"/>
      <c r="J119" s="369"/>
      <c r="L119" s="369"/>
      <c r="M119" s="370"/>
      <c r="N119" s="370"/>
      <c r="O119" s="369"/>
      <c r="P119" s="370"/>
      <c r="Q119" s="370"/>
      <c r="R119" s="373"/>
      <c r="S119" s="373"/>
    </row>
    <row r="120" spans="1:19" x14ac:dyDescent="0.2">
      <c r="A120" s="370"/>
      <c r="B120" s="371"/>
      <c r="H120" s="369"/>
      <c r="I120" s="370"/>
      <c r="J120" s="369"/>
      <c r="L120" s="369"/>
      <c r="M120" s="370"/>
      <c r="N120" s="370"/>
      <c r="O120" s="369"/>
      <c r="P120" s="370"/>
      <c r="Q120" s="370"/>
      <c r="R120" s="373"/>
      <c r="S120" s="373"/>
    </row>
    <row r="121" spans="1:19" x14ac:dyDescent="0.2">
      <c r="A121" s="370"/>
      <c r="B121" s="371"/>
      <c r="H121" s="369"/>
      <c r="I121" s="370"/>
      <c r="J121" s="369"/>
      <c r="L121" s="369"/>
      <c r="M121" s="370"/>
      <c r="N121" s="370"/>
      <c r="O121" s="369"/>
      <c r="P121" s="370"/>
      <c r="Q121" s="370"/>
      <c r="R121" s="373"/>
      <c r="S121" s="373"/>
    </row>
    <row r="122" spans="1:19" x14ac:dyDescent="0.2">
      <c r="A122" s="370"/>
      <c r="B122" s="371"/>
      <c r="H122" s="369"/>
      <c r="I122" s="370"/>
      <c r="J122" s="369"/>
      <c r="L122" s="369"/>
      <c r="M122" s="370"/>
      <c r="N122" s="370"/>
      <c r="O122" s="369"/>
      <c r="P122" s="370"/>
      <c r="Q122" s="370"/>
      <c r="R122" s="373"/>
      <c r="S122" s="373"/>
    </row>
    <row r="123" spans="1:19" x14ac:dyDescent="0.2">
      <c r="A123" s="370"/>
      <c r="B123" s="371"/>
      <c r="H123" s="369"/>
      <c r="I123" s="370"/>
      <c r="J123" s="369"/>
      <c r="L123" s="369"/>
      <c r="M123" s="370"/>
      <c r="N123" s="370"/>
      <c r="O123" s="369"/>
      <c r="P123" s="370"/>
      <c r="Q123" s="370"/>
      <c r="R123" s="373"/>
      <c r="S123" s="373"/>
    </row>
    <row r="124" spans="1:19" x14ac:dyDescent="0.2">
      <c r="A124" s="370"/>
      <c r="B124" s="371"/>
      <c r="H124" s="369"/>
      <c r="I124" s="370"/>
      <c r="J124" s="369"/>
      <c r="L124" s="369"/>
      <c r="M124" s="370"/>
      <c r="N124" s="370"/>
      <c r="O124" s="369"/>
      <c r="P124" s="370"/>
      <c r="Q124" s="370"/>
      <c r="R124" s="373"/>
      <c r="S124" s="373"/>
    </row>
    <row r="125" spans="1:19" x14ac:dyDescent="0.2">
      <c r="A125" s="370"/>
      <c r="B125" s="371"/>
      <c r="H125" s="369"/>
      <c r="I125" s="370"/>
      <c r="J125" s="369"/>
      <c r="L125" s="369"/>
      <c r="M125" s="370"/>
      <c r="N125" s="370"/>
      <c r="O125" s="369"/>
      <c r="P125" s="370"/>
      <c r="Q125" s="370"/>
      <c r="R125" s="373"/>
      <c r="S125" s="373"/>
    </row>
    <row r="126" spans="1:19" x14ac:dyDescent="0.2">
      <c r="A126" s="370"/>
      <c r="B126" s="371"/>
      <c r="H126" s="369"/>
      <c r="I126" s="370"/>
      <c r="J126" s="369"/>
      <c r="L126" s="369"/>
      <c r="M126" s="370"/>
      <c r="N126" s="370"/>
      <c r="O126" s="369"/>
      <c r="P126" s="370"/>
      <c r="Q126" s="370"/>
      <c r="R126" s="373"/>
      <c r="S126" s="373"/>
    </row>
    <row r="127" spans="1:19" x14ac:dyDescent="0.2">
      <c r="A127" s="370"/>
      <c r="B127" s="371"/>
      <c r="H127" s="369"/>
      <c r="I127" s="370"/>
      <c r="J127" s="369"/>
      <c r="L127" s="369"/>
      <c r="M127" s="370"/>
      <c r="N127" s="370"/>
      <c r="O127" s="369"/>
      <c r="P127" s="370"/>
      <c r="Q127" s="370"/>
      <c r="R127" s="373"/>
      <c r="S127" s="373"/>
    </row>
    <row r="128" spans="1:19" x14ac:dyDescent="0.2">
      <c r="A128" s="370"/>
      <c r="B128" s="371"/>
      <c r="H128" s="369"/>
      <c r="I128" s="370"/>
      <c r="J128" s="369"/>
      <c r="L128" s="369"/>
      <c r="M128" s="370"/>
      <c r="N128" s="370"/>
      <c r="O128" s="369"/>
      <c r="P128" s="370"/>
      <c r="Q128" s="370"/>
      <c r="R128" s="373"/>
      <c r="S128" s="373"/>
    </row>
    <row r="129" spans="1:19" x14ac:dyDescent="0.2">
      <c r="A129" s="370"/>
      <c r="B129" s="371"/>
      <c r="H129" s="369"/>
      <c r="I129" s="370"/>
      <c r="J129" s="369"/>
      <c r="L129" s="369"/>
      <c r="M129" s="370"/>
      <c r="N129" s="370"/>
      <c r="O129" s="369"/>
      <c r="P129" s="370"/>
      <c r="Q129" s="370"/>
      <c r="R129" s="373"/>
      <c r="S129" s="373"/>
    </row>
    <row r="130" spans="1:19" x14ac:dyDescent="0.2">
      <c r="A130" s="370"/>
      <c r="B130" s="371"/>
      <c r="H130" s="369"/>
      <c r="I130" s="370"/>
      <c r="J130" s="369"/>
      <c r="L130" s="369"/>
      <c r="M130" s="370"/>
      <c r="N130" s="370"/>
      <c r="O130" s="369"/>
      <c r="P130" s="370"/>
      <c r="Q130" s="370"/>
      <c r="R130" s="373"/>
      <c r="S130" s="373"/>
    </row>
    <row r="131" spans="1:19" x14ac:dyDescent="0.2">
      <c r="A131" s="370"/>
      <c r="B131" s="371"/>
      <c r="H131" s="369"/>
      <c r="I131" s="370"/>
      <c r="J131" s="369"/>
      <c r="L131" s="369"/>
      <c r="M131" s="370"/>
      <c r="N131" s="370"/>
      <c r="O131" s="369"/>
      <c r="P131" s="370"/>
      <c r="Q131" s="370"/>
      <c r="R131" s="373"/>
      <c r="S131" s="373"/>
    </row>
    <row r="132" spans="1:19" x14ac:dyDescent="0.2">
      <c r="A132" s="370"/>
      <c r="B132" s="371"/>
      <c r="H132" s="369"/>
      <c r="I132" s="370"/>
      <c r="J132" s="369"/>
      <c r="L132" s="369"/>
      <c r="M132" s="370"/>
      <c r="N132" s="370"/>
      <c r="O132" s="369"/>
      <c r="P132" s="370"/>
      <c r="Q132" s="370"/>
      <c r="R132" s="373"/>
      <c r="S132" s="373"/>
    </row>
    <row r="133" spans="1:19" x14ac:dyDescent="0.2">
      <c r="A133" s="370"/>
      <c r="B133" s="371"/>
      <c r="H133" s="369"/>
      <c r="I133" s="370"/>
      <c r="J133" s="369"/>
      <c r="L133" s="369"/>
      <c r="M133" s="370"/>
      <c r="N133" s="370"/>
      <c r="O133" s="369"/>
      <c r="P133" s="370"/>
      <c r="Q133" s="370"/>
      <c r="R133" s="373"/>
      <c r="S133" s="373"/>
    </row>
    <row r="134" spans="1:19" x14ac:dyDescent="0.2">
      <c r="A134" s="370"/>
      <c r="B134" s="371"/>
      <c r="H134" s="369"/>
      <c r="I134" s="370"/>
      <c r="J134" s="369"/>
      <c r="L134" s="369"/>
      <c r="M134" s="370"/>
      <c r="N134" s="370"/>
      <c r="O134" s="369"/>
      <c r="P134" s="370"/>
      <c r="Q134" s="370"/>
      <c r="R134" s="373"/>
      <c r="S134" s="373"/>
    </row>
    <row r="135" spans="1:19" x14ac:dyDescent="0.2">
      <c r="A135" s="370"/>
      <c r="B135" s="371"/>
      <c r="H135" s="369"/>
      <c r="I135" s="370"/>
      <c r="J135" s="369"/>
      <c r="L135" s="369"/>
      <c r="M135" s="370"/>
      <c r="N135" s="370"/>
      <c r="O135" s="369"/>
      <c r="P135" s="370"/>
      <c r="Q135" s="370"/>
      <c r="R135" s="373"/>
      <c r="S135" s="373"/>
    </row>
    <row r="136" spans="1:19" x14ac:dyDescent="0.2">
      <c r="A136" s="370"/>
      <c r="B136" s="371"/>
      <c r="H136" s="369"/>
      <c r="I136" s="370"/>
      <c r="J136" s="369"/>
      <c r="L136" s="369"/>
      <c r="M136" s="370"/>
      <c r="N136" s="370"/>
      <c r="O136" s="369"/>
      <c r="P136" s="370"/>
      <c r="Q136" s="370"/>
      <c r="R136" s="373"/>
      <c r="S136" s="373"/>
    </row>
    <row r="137" spans="1:19" x14ac:dyDescent="0.2">
      <c r="A137" s="370"/>
      <c r="B137" s="371"/>
      <c r="H137" s="369"/>
      <c r="I137" s="370"/>
      <c r="J137" s="369"/>
      <c r="L137" s="369"/>
      <c r="M137" s="370"/>
      <c r="N137" s="370"/>
      <c r="O137" s="369"/>
      <c r="P137" s="370"/>
      <c r="Q137" s="370"/>
      <c r="R137" s="373"/>
      <c r="S137" s="373"/>
    </row>
    <row r="138" spans="1:19" x14ac:dyDescent="0.2">
      <c r="A138" s="370"/>
      <c r="B138" s="371"/>
      <c r="H138" s="369"/>
      <c r="I138" s="370"/>
      <c r="J138" s="369"/>
      <c r="L138" s="369"/>
      <c r="M138" s="370"/>
      <c r="N138" s="370"/>
      <c r="O138" s="369"/>
      <c r="P138" s="370"/>
      <c r="Q138" s="370"/>
      <c r="R138" s="373"/>
      <c r="S138" s="373"/>
    </row>
    <row r="139" spans="1:19" x14ac:dyDescent="0.2">
      <c r="A139" s="370"/>
      <c r="B139" s="371"/>
      <c r="H139" s="369"/>
      <c r="I139" s="370"/>
      <c r="J139" s="369"/>
      <c r="L139" s="369"/>
      <c r="M139" s="370"/>
      <c r="N139" s="370"/>
      <c r="O139" s="369"/>
      <c r="P139" s="370"/>
      <c r="Q139" s="370"/>
      <c r="R139" s="373"/>
      <c r="S139" s="373"/>
    </row>
    <row r="140" spans="1:19" x14ac:dyDescent="0.2">
      <c r="A140" s="370"/>
      <c r="B140" s="371"/>
      <c r="H140" s="369"/>
      <c r="I140" s="370"/>
      <c r="J140" s="369"/>
      <c r="L140" s="369"/>
      <c r="M140" s="370"/>
      <c r="N140" s="370"/>
      <c r="O140" s="369"/>
      <c r="P140" s="370"/>
      <c r="Q140" s="370"/>
      <c r="R140" s="373"/>
      <c r="S140" s="373"/>
    </row>
    <row r="141" spans="1:19" x14ac:dyDescent="0.2">
      <c r="A141" s="370"/>
      <c r="B141" s="371"/>
      <c r="H141" s="369"/>
      <c r="I141" s="370"/>
      <c r="J141" s="369"/>
      <c r="L141" s="369"/>
      <c r="M141" s="370"/>
      <c r="N141" s="370"/>
      <c r="O141" s="369"/>
      <c r="P141" s="370"/>
      <c r="Q141" s="370"/>
      <c r="R141" s="373"/>
      <c r="S141" s="373"/>
    </row>
    <row r="142" spans="1:19" x14ac:dyDescent="0.2">
      <c r="A142" s="370"/>
      <c r="B142" s="371"/>
      <c r="H142" s="369"/>
      <c r="I142" s="370"/>
      <c r="J142" s="369"/>
      <c r="L142" s="369"/>
      <c r="M142" s="370"/>
      <c r="N142" s="370"/>
      <c r="O142" s="369"/>
      <c r="P142" s="370"/>
      <c r="Q142" s="370"/>
      <c r="R142" s="373"/>
      <c r="S142" s="373"/>
    </row>
  </sheetData>
  <mergeCells count="30">
    <mergeCell ref="A97:W107"/>
    <mergeCell ref="A1:Y2"/>
    <mergeCell ref="A3:A6"/>
    <mergeCell ref="B3:B6"/>
    <mergeCell ref="H3:H6"/>
    <mergeCell ref="R3:Y4"/>
    <mergeCell ref="C3:G5"/>
    <mergeCell ref="I3:Q3"/>
    <mergeCell ref="I4:I6"/>
    <mergeCell ref="J4:O4"/>
    <mergeCell ref="V5:W5"/>
    <mergeCell ref="X5:Y5"/>
    <mergeCell ref="R5:S5"/>
    <mergeCell ref="T5:U5"/>
    <mergeCell ref="N92:Q92"/>
    <mergeCell ref="N94:Q94"/>
    <mergeCell ref="J5:J6"/>
    <mergeCell ref="K5:M5"/>
    <mergeCell ref="N5:O5"/>
    <mergeCell ref="P4:P6"/>
    <mergeCell ref="A89:M96"/>
    <mergeCell ref="C12:C13"/>
    <mergeCell ref="P12:P13"/>
    <mergeCell ref="N95:Q95"/>
    <mergeCell ref="N96:Q96"/>
    <mergeCell ref="N89:Q89"/>
    <mergeCell ref="N90:Q90"/>
    <mergeCell ref="N91:Q91"/>
    <mergeCell ref="Q4:Q6"/>
    <mergeCell ref="N93:Q93"/>
  </mergeCells>
  <pageMargins left="0.19685039370078741" right="0.19685039370078741" top="0.19685039370078741" bottom="0" header="0.19685039370078741" footer="0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2019-06-10T08:24:39Z</cp:lastPrinted>
  <dcterms:created xsi:type="dcterms:W3CDTF">2011-05-05T04:03:53Z</dcterms:created>
  <dcterms:modified xsi:type="dcterms:W3CDTF">2019-06-10T08:24:49Z</dcterms:modified>
</cp:coreProperties>
</file>