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титул" sheetId="1" r:id="rId1"/>
    <sheet name="КУГ" sheetId="2" r:id="rId2"/>
    <sheet name="УП" sheetId="3" r:id="rId3"/>
    <sheet name="кабинеты+ПЗ" sheetId="4" r:id="rId4"/>
  </sheets>
  <definedNames/>
  <calcPr fullCalcOnLoad="1"/>
</workbook>
</file>

<file path=xl/sharedStrings.xml><?xml version="1.0" encoding="utf-8"?>
<sst xmlns="http://schemas.openxmlformats.org/spreadsheetml/2006/main" count="359" uniqueCount="293">
  <si>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</si>
  <si>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</si>
  <si>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</si>
  <si>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</si>
  <si>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</si>
  <si>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</si>
  <si>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</si>
  <si>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</si>
  <si>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</si>
  <si>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</si>
  <si>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</si>
  <si>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</si>
  <si>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</si>
  <si>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</si>
  <si>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</si>
  <si>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</si>
  <si>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</si>
  <si>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</si>
  <si>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</si>
  <si>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</si>
  <si>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</si>
  <si>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</si>
  <si>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</si>
  <si>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</si>
  <si>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</si>
  <si>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</si>
  <si>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</si>
  <si>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</si>
  <si>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</si>
  <si>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</si>
  <si>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</si>
  <si>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</si>
  <si>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</si>
  <si>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</si>
  <si>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</si>
  <si>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</si>
  <si>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</si>
  <si>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</si>
  <si>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</si>
  <si>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</si>
  <si>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</si>
  <si>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</si>
  <si>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o</t>
  </si>
  <si>
    <t>х</t>
  </si>
  <si>
    <t>:  :</t>
  </si>
  <si>
    <t>═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</si>
  <si>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</si>
  <si>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</si>
  <si>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</si>
  <si>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</si>
  <si>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</si>
  <si>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самостоятельная работа</t>
  </si>
  <si>
    <t>Обязательная аудиторная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</si>
  <si>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</si>
  <si>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</si>
  <si>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</si>
  <si>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</si>
  <si>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</si>
  <si>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</si>
  <si>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</si>
  <si>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</si>
  <si>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</si>
  <si>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</si>
  <si>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</si>
  <si>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</si>
  <si>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</si>
  <si>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</si>
  <si>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</si>
  <si>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</si>
  <si>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</si>
  <si>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</si>
  <si>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</si>
  <si>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>экзаменов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</si>
  <si>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</si>
  <si>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</si>
  <si>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</si>
  <si>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</si>
  <si>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</si>
  <si>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</si>
  <si>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</si>
  <si>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</si>
  <si>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</si>
  <si>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</si>
  <si>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</si>
  <si>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</si>
  <si>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</si>
  <si>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</si>
  <si>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</si>
  <si>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</si>
  <si>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</si>
  <si>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</si>
  <si>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</si>
  <si>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</si>
  <si>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</si>
  <si>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</si>
  <si>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</si>
  <si>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</si>
  <si>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</si>
  <si>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</si>
  <si>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</si>
  <si>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</si>
  <si>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</si>
  <si>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Информатики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</si>
  <si>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</si>
  <si>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</si>
  <si>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</si>
  <si>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</si>
  <si>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</si>
  <si>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</si>
  <si>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</si>
  <si>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>Общеобразовательный учебный цикл</t>
  </si>
  <si>
    <t>ОУП. 01</t>
  </si>
  <si>
    <t>ОУП. 03</t>
  </si>
  <si>
    <t>ОУП. 05</t>
  </si>
  <si>
    <t>ОУП .06</t>
  </si>
  <si>
    <t>ОУП. 09</t>
  </si>
  <si>
    <t>4. План учебного процесса ФГОС 3+ Социально-экономический профиль Юристы</t>
  </si>
  <si>
    <t>Формы промежуточной аттестации (семестр)</t>
  </si>
  <si>
    <t>Обязательная часть циклов ОПОП</t>
  </si>
  <si>
    <t xml:space="preserve">Общий гуманитарный и социально-экономический цикл </t>
  </si>
  <si>
    <t xml:space="preserve">Основы философии 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</si>
  <si>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</si>
  <si>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</si>
  <si>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</si>
  <si>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</si>
  <si>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</si>
  <si>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</si>
  <si>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</si>
  <si>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</si>
  <si>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</si>
  <si>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</si>
  <si>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</si>
  <si>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</si>
  <si>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</si>
  <si>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</si>
  <si>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</si>
  <si>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</si>
  <si>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</si>
  <si>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</si>
  <si>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</si>
  <si>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Основы предпринимательства</t>
  </si>
  <si>
    <t>Планирование карьеры выпускника профессиональной образовательной организации Московской области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</si>
  <si>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</si>
  <si>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</si>
  <si>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</si>
  <si>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</si>
  <si>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</si>
  <si>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</si>
  <si>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</si>
  <si>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</si>
  <si>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</si>
  <si>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</si>
  <si>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</si>
  <si>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</si>
  <si>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</si>
  <si>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</si>
  <si>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</si>
  <si>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</si>
  <si>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</si>
  <si>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</si>
  <si>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</si>
  <si>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</si>
  <si>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</si>
  <si>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</si>
  <si>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</si>
  <si>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</si>
  <si>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</si>
  <si>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</si>
  <si>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</si>
  <si>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</si>
  <si>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</si>
  <si>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</si>
  <si>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</si>
  <si>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</si>
  <si>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ПМ.01</t>
  </si>
  <si>
    <t>МДК.01.01</t>
  </si>
  <si>
    <t>МДК.01.02</t>
  </si>
  <si>
    <t>УП.01</t>
  </si>
  <si>
    <t xml:space="preserve">ПМ.02 </t>
  </si>
  <si>
    <t>МДК.02.01</t>
  </si>
  <si>
    <t>5 семестр 16 недель</t>
  </si>
  <si>
    <t>ПП.01</t>
  </si>
  <si>
    <t>УП.02</t>
  </si>
  <si>
    <t>ВСЕГО: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</si>
  <si>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</si>
  <si>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</si>
  <si>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</si>
  <si>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</si>
  <si>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</si>
  <si>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</si>
  <si>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</si>
  <si>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ОУП. 00</t>
  </si>
  <si>
    <t>ОУП .02</t>
  </si>
  <si>
    <t>ОУП. 07</t>
  </si>
  <si>
    <t>ОУП. 08</t>
  </si>
  <si>
    <t>ОУП. 12</t>
  </si>
  <si>
    <t>ПМ.01 ЭК</t>
  </si>
  <si>
    <t>ПМ.02 ЭК</t>
  </si>
  <si>
    <t>2 нед.</t>
  </si>
  <si>
    <t>Х</t>
  </si>
  <si>
    <t>истории</t>
  </si>
  <si>
    <t>основ философии</t>
  </si>
  <si>
    <t>иностранного языка</t>
  </si>
  <si>
    <t>основ экологического права</t>
  </si>
  <si>
    <t>гражданского, семейного права и гражданского процесса</t>
  </si>
  <si>
    <t>теории государства и права</t>
  </si>
  <si>
    <t>конституционного и административного права</t>
  </si>
  <si>
    <t>трудового права</t>
  </si>
  <si>
    <t>права и организации социального обеспечения</t>
  </si>
  <si>
    <t>безопасности жизнедеятельности</t>
  </si>
  <si>
    <t>менеджмента и экономики организации</t>
  </si>
  <si>
    <t>профессиональных дисциплин</t>
  </si>
  <si>
    <t>дисциплин права</t>
  </si>
  <si>
    <t>информационных   технологий    в    профессиональной деятельности</t>
  </si>
  <si>
    <t>технических средств обучения</t>
  </si>
  <si>
    <r>
      <t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40.02.01, утвержденным приказом Министерства образования и науки Российской Федерации от 12 мая 2014 г. № 508, зарегистрированным в Министерстве юстиции России от 29 июля 2014 г. № 33324,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 673.
2. Начало учебных занятий – 1 сентября, окончание в соответствии с календарным учебным графиком.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Объем времени вариативной части циклов ОПОП (684 часа) распределен следующим образом:
II курс
III семестр 
ОГСЭ.05 Русский язык и культура речи – 48 часов
ОП.11 Экономика организации – 50 часов
IV семестр
ЕН.01 Математика – 22 часа
ЕН.02 Информатика – 22 часа
ОП.01 Теория государства и права – 66 часов
ОП.02 Конституционное право – 62 часа
ОП.06 Гражданское право – 50 часов
МДК.01.01 Право социального обеспечения – 60 часов
МДК.01.02 Психология социально-правовой деятельности – 50 часов
III курс 
V семестр
ОП.04 Основы экологического права – 27 часов
ОП.05 Трудовое право – 44 часа
ОП.07 Семейное право – 30 часов
ОП.10 Статистика – 20 часов
VI семестр
ОП.08 Гражданский процесс – 30 часов
ОП.09 Страховое дело – 22 часа
ОП.16 Основы предпринимательства – 49 часов
ОП.17 Планирование карьеры выпускника профессиональной образовательной организации Московской области – 32 часа 
6. По завершении изучения междисциплинарного курса МДК.01.02. Психология социально-правовой деятельности предусмотрен экзамен (4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7. Контрольные работы и зачеты проводятся за счет часов, отведенных на изучение дисциплины и междисциплинарного курса.
8. Выполнение курсовых проектов (работ) является видом учебной работы по профессиональному модулю профессионального цикла ПМ.01. «Обеспечение реализации прав граждан в сфере пенсионного обеспечения и социальной защиты», а также по общепрофессиональной дисциплине профессионального цикла ОП.06 «Гражданское право», которые реализуются в пределах времени, отведенного на их изучение.
9.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10.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предусмотрена по ПМ.01. «Обеспечение реализации прав граждан в сфере пенсионного обеспечения и социальной защиты» - 2 недели (4 семестр), ПМ.02. «Организационное обеспечение деятельности учреждений социальной защиты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населения и органов Пенсионного фонда РФ» - 2 недель (6 семестр). Производственная практика (по профилю специальности) в объеме 4 недель реализуется по каждому из видов профессиональной деятельности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предусмотренных ФГОС СПО по специальности: ПМ.01 «Обеспечение реализации прав граждан в сфере пенсионного обеспечения и социальной защиты» - 2 недели (4 семестр); ПМ.02 «Организационное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деятельности учреждений социальной защиты населения и органов Пенсионного фонда РФ» - 2 недели (6 семестр). Производственная практика (преддипломная) в объеме 4 недели проводится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концентрированно (6 семестр).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11.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12. Государственная (итоговая) аттестация предусмотрена в виде выпускной квалификационной работы.</t>
    </r>
    <r>
      <rPr>
        <b/>
        <sz val="10"/>
        <rFont val="Times New Roman"/>
        <family val="1"/>
      </rPr>
      <t xml:space="preserve">
</t>
    </r>
  </si>
  <si>
    <t>4. Учебная и производственная практика</t>
  </si>
  <si>
    <t>5. Перечень лабораторий, кабинетов, мастерских и др.</t>
  </si>
  <si>
    <t>Организационное обеспечение деятельности учреждений социальной защиты населения и органов Пенсионного фонда РФ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</si>
  <si>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</si>
  <si>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</si>
  <si>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</si>
  <si>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</si>
  <si>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</si>
  <si>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</si>
  <si>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</si>
  <si>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Директор Многофункционального центра</t>
  </si>
  <si>
    <t>представления государственных и муниципальных</t>
  </si>
  <si>
    <t>_____________________ Ф. В. Бубич</t>
  </si>
  <si>
    <t>услуг ГО Фрязино</t>
  </si>
  <si>
    <t xml:space="preserve"> ________________  М. Ю. Мальцева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</si>
  <si>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</si>
  <si>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</si>
  <si>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</si>
  <si>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</si>
  <si>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</si>
  <si>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По программе базовой подготовки</t>
  </si>
  <si>
    <t>Квалификация</t>
  </si>
  <si>
    <t>юрист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</si>
  <si>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</si>
  <si>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</si>
  <si>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</si>
  <si>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</si>
  <si>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</si>
  <si>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</si>
  <si>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</si>
  <si>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</si>
  <si>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</si>
  <si>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</si>
  <si>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</si>
  <si>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</si>
  <si>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«_____»__________________2023 г.</t>
  </si>
  <si>
    <t>2023</t>
  </si>
  <si>
    <t>Обществознание</t>
  </si>
  <si>
    <t>География</t>
  </si>
  <si>
    <t>Физика</t>
  </si>
  <si>
    <t>Химия</t>
  </si>
  <si>
    <t>Биология</t>
  </si>
  <si>
    <t>ОУП. 13</t>
  </si>
  <si>
    <t>ОУП. 04</t>
  </si>
  <si>
    <t>ОУП. 10</t>
  </si>
  <si>
    <t>ОУП. 11</t>
  </si>
  <si>
    <t>Индивидуальный проект*</t>
  </si>
  <si>
    <t>дифференцированный зачет</t>
  </si>
  <si>
    <t>Контрольная работа</t>
  </si>
  <si>
    <t>2к</t>
  </si>
  <si>
    <t>2*</t>
  </si>
  <si>
    <t>лабораторных работ и                                                           практических занятий</t>
  </si>
  <si>
    <t>индивидуальный проект*/ курсовая работа (проект)</t>
  </si>
  <si>
    <t>преддипломной практики</t>
  </si>
  <si>
    <t xml:space="preserve">производственной практики </t>
  </si>
  <si>
    <t>Консультации 4 часа на одного студента на каждый учебный год (не более 400  часов). Формы проведения консультаций (групповые, индивидуальные, письменные, устные)</t>
  </si>
  <si>
    <t xml:space="preserve">индивидуальный проект*/                             курсовая работа (проект) </t>
  </si>
  <si>
    <t>1*</t>
  </si>
  <si>
    <t>ПМ.00</t>
  </si>
  <si>
    <t>Экзамен по модулю</t>
  </si>
  <si>
    <t>зачет</t>
  </si>
  <si>
    <t>Объем образовательной программы (час.)</t>
  </si>
  <si>
    <t>всего учебных занятий</t>
  </si>
  <si>
    <t>ГИА</t>
  </si>
  <si>
    <t>экзамен</t>
  </si>
  <si>
    <t>консультации</t>
  </si>
  <si>
    <t>самостоятельная работа в рамках экзаменационной сессии</t>
  </si>
  <si>
    <t>Промежуточная аттестация (экз. сессия)</t>
  </si>
  <si>
    <t>ОУП. 14</t>
  </si>
  <si>
    <t>Введение в специальность</t>
  </si>
  <si>
    <t>В том числе в форме                   практической подготовки</t>
  </si>
  <si>
    <t>ВПР</t>
  </si>
  <si>
    <t>4к</t>
  </si>
  <si>
    <t>6к</t>
  </si>
  <si>
    <t>4 семестр 19/2/2 недель</t>
  </si>
  <si>
    <t>6 семестр 9/2/2/4/6 недель</t>
  </si>
  <si>
    <t>6311в, 7311в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</si>
</sst>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#,###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righ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6" fillId="0" borderId="21" xfId="0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6" fillId="0" borderId="29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 vertical="top"/>
      <protection/>
    </xf>
    <xf numFmtId="0" fontId="5" fillId="0" borderId="21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top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69" fillId="0" borderId="38" xfId="52" applyFont="1" applyBorder="1" applyAlignment="1">
      <alignment horizontal="justify" vertical="top" wrapText="1"/>
      <protection/>
    </xf>
    <xf numFmtId="0" fontId="69" fillId="0" borderId="39" xfId="52" applyFont="1" applyBorder="1" applyAlignment="1">
      <alignment horizontal="justify" vertical="top" wrapText="1"/>
      <protection/>
    </xf>
    <xf numFmtId="0" fontId="69" fillId="0" borderId="38" xfId="52" applyFont="1" applyBorder="1" applyAlignment="1">
      <alignment vertical="top" wrapText="1"/>
      <protection/>
    </xf>
    <xf numFmtId="0" fontId="69" fillId="0" borderId="40" xfId="52" applyFont="1" applyBorder="1" applyAlignment="1">
      <alignment vertical="top" wrapText="1"/>
      <protection/>
    </xf>
    <xf numFmtId="0" fontId="69" fillId="0" borderId="39" xfId="52" applyFont="1" applyBorder="1" applyAlignment="1">
      <alignment vertical="top" wrapText="1"/>
      <protection/>
    </xf>
    <xf numFmtId="0" fontId="70" fillId="0" borderId="39" xfId="52" applyFont="1" applyBorder="1" applyAlignment="1">
      <alignment vertical="top" wrapText="1"/>
      <protection/>
    </xf>
    <xf numFmtId="0" fontId="71" fillId="0" borderId="21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0" fillId="0" borderId="37" xfId="52" applyFont="1" applyBorder="1" applyAlignment="1">
      <alignment vertical="top" wrapText="1"/>
      <protection/>
    </xf>
    <xf numFmtId="0" fontId="69" fillId="0" borderId="41" xfId="52" applyFont="1" applyBorder="1" applyAlignment="1">
      <alignment vertical="top" wrapText="1"/>
      <protection/>
    </xf>
    <xf numFmtId="0" fontId="4" fillId="0" borderId="39" xfId="52" applyNumberFormat="1" applyFont="1" applyFill="1" applyBorder="1" applyAlignment="1" applyProtection="1">
      <alignment horizontal="left" vertical="top"/>
      <protection/>
    </xf>
    <xf numFmtId="0" fontId="2" fillId="0" borderId="39" xfId="52" applyNumberFormat="1" applyFont="1" applyFill="1" applyBorder="1" applyAlignment="1" applyProtection="1">
      <alignment horizontal="left" vertical="top"/>
      <protection/>
    </xf>
    <xf numFmtId="0" fontId="2" fillId="0" borderId="26" xfId="52" applyNumberFormat="1" applyFont="1" applyFill="1" applyBorder="1" applyAlignment="1" applyProtection="1">
      <alignment vertical="top"/>
      <protection/>
    </xf>
    <xf numFmtId="0" fontId="2" fillId="33" borderId="3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/>
      <protection/>
    </xf>
    <xf numFmtId="0" fontId="4" fillId="33" borderId="37" xfId="0" applyFont="1" applyFill="1" applyBorder="1" applyAlignment="1">
      <alignment horizontal="center" vertical="center"/>
    </xf>
    <xf numFmtId="0" fontId="72" fillId="0" borderId="21" xfId="0" applyFont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3" fillId="0" borderId="21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left" vertical="top" wrapText="1"/>
      <protection/>
    </xf>
    <xf numFmtId="0" fontId="22" fillId="0" borderId="0" xfId="54" applyFont="1">
      <alignment/>
      <protection/>
    </xf>
    <xf numFmtId="0" fontId="19" fillId="0" borderId="0" xfId="54" applyFont="1">
      <alignment/>
      <protection/>
    </xf>
    <xf numFmtId="0" fontId="23" fillId="0" borderId="0" xfId="53" applyFont="1" applyAlignment="1">
      <alignment horizontal="center"/>
      <protection/>
    </xf>
    <xf numFmtId="0" fontId="73" fillId="0" borderId="0" xfId="54" applyFont="1">
      <alignment/>
      <protection/>
    </xf>
    <xf numFmtId="0" fontId="24" fillId="0" borderId="0" xfId="54" applyFont="1">
      <alignment/>
      <protection/>
    </xf>
    <xf numFmtId="0" fontId="20" fillId="0" borderId="0" xfId="54">
      <alignment/>
      <protection/>
    </xf>
    <xf numFmtId="0" fontId="25" fillId="0" borderId="0" xfId="54" applyFont="1">
      <alignment/>
      <protection/>
    </xf>
    <xf numFmtId="0" fontId="25" fillId="0" borderId="0" xfId="53" applyFont="1" applyAlignment="1">
      <alignment horizontal="center"/>
      <protection/>
    </xf>
    <xf numFmtId="0" fontId="25" fillId="0" borderId="0" xfId="53" applyFont="1">
      <alignment/>
      <protection/>
    </xf>
    <xf numFmtId="0" fontId="22" fillId="0" borderId="0" xfId="53" applyFont="1">
      <alignment/>
      <protection/>
    </xf>
    <xf numFmtId="0" fontId="74" fillId="0" borderId="0" xfId="53" applyFont="1">
      <alignment/>
      <protection/>
    </xf>
    <xf numFmtId="0" fontId="19" fillId="0" borderId="0" xfId="53" applyFont="1">
      <alignment/>
      <protection/>
    </xf>
    <xf numFmtId="0" fontId="26" fillId="0" borderId="0" xfId="54" applyFont="1">
      <alignment/>
      <protection/>
    </xf>
    <xf numFmtId="0" fontId="22" fillId="0" borderId="0" xfId="54" applyFont="1" applyAlignment="1" applyProtection="1">
      <alignment vertical="center"/>
      <protection locked="0"/>
    </xf>
    <xf numFmtId="0" fontId="22" fillId="0" borderId="0" xfId="54" applyFont="1" applyAlignment="1" applyProtection="1">
      <alignment horizontal="center" vertical="center"/>
      <protection locked="0"/>
    </xf>
    <xf numFmtId="0" fontId="19" fillId="34" borderId="0" xfId="54" applyFont="1" applyFill="1" applyBorder="1" applyAlignment="1" applyProtection="1">
      <alignment horizontal="center" vertical="center"/>
      <protection locked="0"/>
    </xf>
    <xf numFmtId="0" fontId="22" fillId="34" borderId="0" xfId="54" applyFont="1" applyFill="1" applyBorder="1" applyAlignment="1" applyProtection="1">
      <alignment horizontal="left" vertical="center"/>
      <protection locked="0"/>
    </xf>
    <xf numFmtId="0" fontId="19" fillId="34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>
      <alignment/>
      <protection/>
    </xf>
    <xf numFmtId="0" fontId="23" fillId="0" borderId="0" xfId="54" applyFont="1">
      <alignment/>
      <protection/>
    </xf>
    <xf numFmtId="0" fontId="25" fillId="34" borderId="0" xfId="54" applyFont="1" applyFill="1" applyBorder="1" applyAlignment="1" applyProtection="1">
      <alignment horizontal="left" vertical="center"/>
      <protection locked="0"/>
    </xf>
    <xf numFmtId="0" fontId="22" fillId="34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vertical="top" wrapText="1"/>
      <protection/>
    </xf>
    <xf numFmtId="0" fontId="69" fillId="0" borderId="43" xfId="52" applyFont="1" applyBorder="1" applyAlignment="1">
      <alignment vertical="top" wrapText="1"/>
      <protection/>
    </xf>
    <xf numFmtId="0" fontId="69" fillId="0" borderId="44" xfId="52" applyFont="1" applyBorder="1" applyAlignment="1">
      <alignment vertical="top" wrapText="1"/>
      <protection/>
    </xf>
    <xf numFmtId="0" fontId="69" fillId="0" borderId="45" xfId="52" applyFont="1" applyBorder="1" applyAlignment="1">
      <alignment vertical="top" wrapText="1"/>
      <protection/>
    </xf>
    <xf numFmtId="0" fontId="71" fillId="0" borderId="44" xfId="0" applyFont="1" applyBorder="1" applyAlignment="1">
      <alignment wrapText="1"/>
    </xf>
    <xf numFmtId="0" fontId="69" fillId="0" borderId="46" xfId="52" applyFont="1" applyBorder="1" applyAlignment="1">
      <alignment vertical="top" wrapText="1"/>
      <protection/>
    </xf>
    <xf numFmtId="0" fontId="4" fillId="0" borderId="44" xfId="52" applyFont="1" applyBorder="1" applyAlignment="1">
      <alignment vertical="top" wrapText="1"/>
      <protection/>
    </xf>
    <xf numFmtId="0" fontId="4" fillId="0" borderId="44" xfId="52" applyNumberFormat="1" applyFont="1" applyFill="1" applyBorder="1" applyAlignment="1" applyProtection="1">
      <alignment horizontal="left" vertical="top" wrapText="1"/>
      <protection/>
    </xf>
    <xf numFmtId="0" fontId="2" fillId="0" borderId="44" xfId="52" applyNumberFormat="1" applyFont="1" applyFill="1" applyBorder="1" applyAlignment="1" applyProtection="1">
      <alignment horizontal="left" vertical="top" wrapText="1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top"/>
    </xf>
    <xf numFmtId="0" fontId="17" fillId="33" borderId="3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textRotation="90" wrapText="1"/>
    </xf>
    <xf numFmtId="0" fontId="4" fillId="33" borderId="21" xfId="0" applyFont="1" applyFill="1" applyBorder="1" applyAlignment="1">
      <alignment horizontal="center" textRotation="90" wrapText="1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top" wrapText="1"/>
      <protection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7" fillId="33" borderId="2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textRotation="90" wrapText="1"/>
    </xf>
    <xf numFmtId="0" fontId="2" fillId="0" borderId="39" xfId="0" applyFont="1" applyFill="1" applyBorder="1" applyAlignment="1" applyProtection="1">
      <alignment horizontal="center" vertical="top" wrapText="1"/>
      <protection/>
    </xf>
    <xf numFmtId="0" fontId="2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top" wrapText="1"/>
      <protection/>
    </xf>
    <xf numFmtId="0" fontId="7" fillId="33" borderId="39" xfId="0" applyFont="1" applyFill="1" applyBorder="1" applyAlignment="1">
      <alignment horizontal="center" vertical="center"/>
    </xf>
    <xf numFmtId="0" fontId="71" fillId="0" borderId="44" xfId="0" applyFont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center" vertical="top"/>
      <protection/>
    </xf>
    <xf numFmtId="0" fontId="2" fillId="0" borderId="21" xfId="52" applyNumberFormat="1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center" vertical="top"/>
      <protection/>
    </xf>
    <xf numFmtId="0" fontId="4" fillId="0" borderId="21" xfId="52" applyNumberFormat="1" applyFont="1" applyFill="1" applyBorder="1" applyAlignment="1" applyProtection="1">
      <alignment horizontal="center" vertical="top"/>
      <protection/>
    </xf>
    <xf numFmtId="0" fontId="5" fillId="0" borderId="26" xfId="0" applyFont="1" applyFill="1" applyBorder="1" applyAlignment="1" applyProtection="1">
      <alignment horizontal="center" vertical="top" wrapText="1"/>
      <protection/>
    </xf>
    <xf numFmtId="0" fontId="2" fillId="0" borderId="26" xfId="52" applyNumberFormat="1" applyFont="1" applyFill="1" applyBorder="1" applyAlignment="1" applyProtection="1">
      <alignment horizontal="center" vertical="top"/>
      <protection/>
    </xf>
    <xf numFmtId="0" fontId="11" fillId="0" borderId="39" xfId="0" applyFont="1" applyFill="1" applyBorder="1" applyAlignment="1" applyProtection="1">
      <alignment horizontal="center" vertical="top"/>
      <protection/>
    </xf>
    <xf numFmtId="0" fontId="8" fillId="0" borderId="39" xfId="0" applyFont="1" applyFill="1" applyBorder="1" applyAlignment="1" applyProtection="1">
      <alignment horizontal="center" vertical="top"/>
      <protection/>
    </xf>
    <xf numFmtId="0" fontId="4" fillId="0" borderId="26" xfId="52" applyNumberFormat="1" applyFont="1" applyFill="1" applyBorder="1" applyAlignment="1" applyProtection="1">
      <alignment horizontal="center" vertical="top"/>
      <protection/>
    </xf>
    <xf numFmtId="0" fontId="11" fillId="0" borderId="41" xfId="0" applyFont="1" applyFill="1" applyBorder="1" applyAlignment="1" applyProtection="1">
      <alignment horizontal="center" vertical="top"/>
      <protection/>
    </xf>
    <xf numFmtId="0" fontId="11" fillId="0" borderId="29" xfId="0" applyFont="1" applyFill="1" applyBorder="1" applyAlignment="1" applyProtection="1">
      <alignment horizontal="center" vertical="top"/>
      <protection/>
    </xf>
    <xf numFmtId="0" fontId="11" fillId="0" borderId="48" xfId="0" applyFont="1" applyFill="1" applyBorder="1" applyAlignment="1" applyProtection="1">
      <alignment horizontal="left" vertical="top"/>
      <protection/>
    </xf>
    <xf numFmtId="0" fontId="4" fillId="0" borderId="21" xfId="0" applyFont="1" applyFill="1" applyBorder="1" applyAlignment="1" applyProtection="1">
      <alignment horizontal="center" textRotation="90" wrapText="1"/>
      <protection/>
    </xf>
    <xf numFmtId="0" fontId="2" fillId="0" borderId="21" xfId="0" applyFont="1" applyFill="1" applyBorder="1" applyAlignment="1" applyProtection="1">
      <alignment horizontal="center" vertical="top"/>
      <protection/>
    </xf>
    <xf numFmtId="0" fontId="21" fillId="0" borderId="21" xfId="0" applyFont="1" applyFill="1" applyBorder="1" applyAlignment="1" applyProtection="1">
      <alignment horizontal="center" vertical="top"/>
      <protection/>
    </xf>
    <xf numFmtId="0" fontId="4" fillId="0" borderId="39" xfId="52" applyNumberFormat="1" applyFont="1" applyFill="1" applyBorder="1" applyAlignment="1" applyProtection="1">
      <alignment horizontal="center" vertical="top"/>
      <protection/>
    </xf>
    <xf numFmtId="0" fontId="2" fillId="0" borderId="37" xfId="52" applyNumberFormat="1" applyFont="1" applyFill="1" applyBorder="1" applyAlignment="1" applyProtection="1">
      <alignment horizontal="center" vertical="top"/>
      <protection/>
    </xf>
    <xf numFmtId="0" fontId="2" fillId="33" borderId="37" xfId="0" applyFont="1" applyFill="1" applyBorder="1" applyAlignment="1" applyProtection="1">
      <alignment horizontal="center" vertical="top"/>
      <protection/>
    </xf>
    <xf numFmtId="0" fontId="2" fillId="0" borderId="49" xfId="52" applyNumberFormat="1" applyFont="1" applyFill="1" applyBorder="1" applyAlignment="1" applyProtection="1">
      <alignment horizontal="center" vertical="top"/>
      <protection/>
    </xf>
    <xf numFmtId="0" fontId="73" fillId="33" borderId="37" xfId="0" applyFont="1" applyFill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top" wrapText="1"/>
      <protection/>
    </xf>
    <xf numFmtId="0" fontId="2" fillId="0" borderId="50" xfId="0" applyFont="1" applyFill="1" applyBorder="1" applyAlignment="1" applyProtection="1">
      <alignment horizontal="center" vertical="top" wrapText="1"/>
      <protection/>
    </xf>
    <xf numFmtId="0" fontId="2" fillId="0" borderId="50" xfId="52" applyNumberFormat="1" applyFont="1" applyFill="1" applyBorder="1" applyAlignment="1" applyProtection="1">
      <alignment horizontal="center" vertical="top"/>
      <protection/>
    </xf>
    <xf numFmtId="0" fontId="2" fillId="0" borderId="31" xfId="52" applyNumberFormat="1" applyFont="1" applyFill="1" applyBorder="1" applyAlignment="1" applyProtection="1">
      <alignment horizontal="center" vertical="top"/>
      <protection/>
    </xf>
    <xf numFmtId="0" fontId="8" fillId="0" borderId="40" xfId="0" applyFont="1" applyFill="1" applyBorder="1" applyAlignment="1" applyProtection="1">
      <alignment horizontal="center" vertical="top"/>
      <protection/>
    </xf>
    <xf numFmtId="0" fontId="8" fillId="0" borderId="50" xfId="0" applyFont="1" applyFill="1" applyBorder="1" applyAlignment="1" applyProtection="1">
      <alignment horizontal="center" vertical="top"/>
      <protection/>
    </xf>
    <xf numFmtId="0" fontId="2" fillId="0" borderId="37" xfId="0" applyFont="1" applyFill="1" applyBorder="1" applyAlignment="1" applyProtection="1">
      <alignment horizontal="center" vertical="top"/>
      <protection/>
    </xf>
    <xf numFmtId="0" fontId="7" fillId="0" borderId="38" xfId="0" applyFont="1" applyFill="1" applyBorder="1" applyAlignment="1" applyProtection="1">
      <alignment horizontal="center" vertical="top"/>
      <protection/>
    </xf>
    <xf numFmtId="0" fontId="7" fillId="0" borderId="37" xfId="0" applyFont="1" applyFill="1" applyBorder="1" applyAlignment="1" applyProtection="1">
      <alignment horizontal="center" vertical="top"/>
      <protection/>
    </xf>
    <xf numFmtId="0" fontId="2" fillId="0" borderId="50" xfId="0" applyFont="1" applyFill="1" applyBorder="1" applyAlignment="1" applyProtection="1">
      <alignment horizontal="center" vertical="top"/>
      <protection/>
    </xf>
    <xf numFmtId="0" fontId="75" fillId="33" borderId="2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69" fillId="11" borderId="39" xfId="52" applyFont="1" applyFill="1" applyBorder="1" applyAlignment="1">
      <alignment vertical="top" wrapText="1"/>
      <protection/>
    </xf>
    <xf numFmtId="0" fontId="69" fillId="11" borderId="44" xfId="52" applyFont="1" applyFill="1" applyBorder="1" applyAlignment="1">
      <alignment vertical="top" wrapText="1"/>
      <protection/>
    </xf>
    <xf numFmtId="0" fontId="2" fillId="11" borderId="39" xfId="0" applyFont="1" applyFill="1" applyBorder="1" applyAlignment="1" applyProtection="1">
      <alignment horizontal="center" vertical="top" wrapText="1"/>
      <protection/>
    </xf>
    <xf numFmtId="0" fontId="2" fillId="11" borderId="21" xfId="0" applyFont="1" applyFill="1" applyBorder="1" applyAlignment="1" applyProtection="1">
      <alignment horizontal="center" vertical="top" wrapText="1"/>
      <protection/>
    </xf>
    <xf numFmtId="0" fontId="2" fillId="11" borderId="21" xfId="52" applyNumberFormat="1" applyFont="1" applyFill="1" applyBorder="1" applyAlignment="1" applyProtection="1">
      <alignment horizontal="center" vertical="top"/>
      <protection/>
    </xf>
    <xf numFmtId="0" fontId="4" fillId="11" borderId="21" xfId="0" applyFont="1" applyFill="1" applyBorder="1" applyAlignment="1" applyProtection="1">
      <alignment horizontal="center" vertical="top"/>
      <protection/>
    </xf>
    <xf numFmtId="0" fontId="2" fillId="11" borderId="26" xfId="52" applyNumberFormat="1" applyFont="1" applyFill="1" applyBorder="1" applyAlignment="1" applyProtection="1">
      <alignment horizontal="center" vertical="top"/>
      <protection/>
    </xf>
    <xf numFmtId="0" fontId="8" fillId="11" borderId="21" xfId="0" applyFont="1" applyFill="1" applyBorder="1" applyAlignment="1" applyProtection="1">
      <alignment horizontal="center" vertical="top"/>
      <protection/>
    </xf>
    <xf numFmtId="0" fontId="69" fillId="17" borderId="39" xfId="52" applyFont="1" applyFill="1" applyBorder="1" applyAlignment="1">
      <alignment vertical="top" wrapText="1"/>
      <protection/>
    </xf>
    <xf numFmtId="0" fontId="69" fillId="17" borderId="44" xfId="52" applyFont="1" applyFill="1" applyBorder="1" applyAlignment="1">
      <alignment vertical="top" wrapText="1"/>
      <protection/>
    </xf>
    <xf numFmtId="0" fontId="2" fillId="17" borderId="39" xfId="0" applyFont="1" applyFill="1" applyBorder="1" applyAlignment="1" applyProtection="1">
      <alignment horizontal="center" vertical="top" wrapText="1"/>
      <protection/>
    </xf>
    <xf numFmtId="0" fontId="2" fillId="17" borderId="21" xfId="0" applyFont="1" applyFill="1" applyBorder="1" applyAlignment="1" applyProtection="1">
      <alignment horizontal="center" vertical="top" wrapText="1"/>
      <protection/>
    </xf>
    <xf numFmtId="0" fontId="2" fillId="17" borderId="21" xfId="52" applyNumberFormat="1" applyFont="1" applyFill="1" applyBorder="1" applyAlignment="1" applyProtection="1">
      <alignment horizontal="center" vertical="top"/>
      <protection/>
    </xf>
    <xf numFmtId="0" fontId="4" fillId="17" borderId="21" xfId="0" applyFont="1" applyFill="1" applyBorder="1" applyAlignment="1" applyProtection="1">
      <alignment horizontal="center" vertical="top"/>
      <protection/>
    </xf>
    <xf numFmtId="0" fontId="2" fillId="17" borderId="26" xfId="52" applyNumberFormat="1" applyFont="1" applyFill="1" applyBorder="1" applyAlignment="1" applyProtection="1">
      <alignment horizontal="center" vertical="top"/>
      <protection/>
    </xf>
    <xf numFmtId="0" fontId="8" fillId="17" borderId="21" xfId="0" applyFont="1" applyFill="1" applyBorder="1" applyAlignment="1" applyProtection="1">
      <alignment horizontal="center" vertical="top"/>
      <protection/>
    </xf>
    <xf numFmtId="0" fontId="69" fillId="11" borderId="40" xfId="52" applyFont="1" applyFill="1" applyBorder="1" applyAlignment="1">
      <alignment vertical="top" wrapText="1"/>
      <protection/>
    </xf>
    <xf numFmtId="0" fontId="69" fillId="11" borderId="51" xfId="52" applyFont="1" applyFill="1" applyBorder="1" applyAlignment="1">
      <alignment vertical="top" wrapText="1"/>
      <protection/>
    </xf>
    <xf numFmtId="0" fontId="2" fillId="11" borderId="39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18" fillId="0" borderId="50" xfId="0" applyFont="1" applyFill="1" applyBorder="1" applyAlignment="1" applyProtection="1">
      <alignment horizontal="center" vertical="top"/>
      <protection/>
    </xf>
    <xf numFmtId="0" fontId="18" fillId="0" borderId="37" xfId="0" applyFont="1" applyFill="1" applyBorder="1" applyAlignment="1" applyProtection="1">
      <alignment horizontal="center" vertical="top"/>
      <protection/>
    </xf>
    <xf numFmtId="0" fontId="4" fillId="0" borderId="49" xfId="52" applyNumberFormat="1" applyFont="1" applyFill="1" applyBorder="1" applyAlignment="1" applyProtection="1">
      <alignment vertical="top"/>
      <protection/>
    </xf>
    <xf numFmtId="0" fontId="7" fillId="0" borderId="44" xfId="0" applyFont="1" applyFill="1" applyBorder="1" applyAlignment="1" applyProtection="1">
      <alignment vertical="top"/>
      <protection/>
    </xf>
    <xf numFmtId="0" fontId="2" fillId="0" borderId="45" xfId="52" applyNumberFormat="1" applyFont="1" applyFill="1" applyBorder="1" applyAlignment="1" applyProtection="1">
      <alignment horizontal="left" vertical="top" wrapText="1"/>
      <protection/>
    </xf>
    <xf numFmtId="0" fontId="2" fillId="0" borderId="21" xfId="52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1" fillId="0" borderId="5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69" fillId="0" borderId="44" xfId="52" applyFont="1" applyBorder="1" applyAlignment="1">
      <alignment horizontal="left" vertical="top" wrapText="1"/>
      <protection/>
    </xf>
    <xf numFmtId="0" fontId="2" fillId="33" borderId="21" xfId="0" applyNumberFormat="1" applyFont="1" applyFill="1" applyBorder="1" applyAlignment="1" applyProtection="1">
      <alignment horizontal="left" vertical="center"/>
      <protection/>
    </xf>
    <xf numFmtId="0" fontId="2" fillId="33" borderId="44" xfId="0" applyNumberFormat="1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166" fontId="2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top"/>
      <protection/>
    </xf>
    <xf numFmtId="0" fontId="4" fillId="33" borderId="26" xfId="0" applyFont="1" applyFill="1" applyBorder="1" applyAlignment="1" applyProtection="1">
      <alignment horizontal="center"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vertical="top"/>
      <protection/>
    </xf>
    <xf numFmtId="0" fontId="2" fillId="33" borderId="44" xfId="0" applyNumberFormat="1" applyFont="1" applyFill="1" applyBorder="1" applyAlignment="1" applyProtection="1">
      <alignment horizontal="left" vertical="center" wrapText="1"/>
      <protection/>
    </xf>
    <xf numFmtId="0" fontId="75" fillId="33" borderId="21" xfId="0" applyFont="1" applyFill="1" applyBorder="1" applyAlignment="1" applyProtection="1">
      <alignment horizontal="center" vertical="center"/>
      <protection/>
    </xf>
    <xf numFmtId="0" fontId="71" fillId="33" borderId="44" xfId="0" applyFont="1" applyFill="1" applyBorder="1" applyAlignment="1" applyProtection="1">
      <alignment horizontal="left" vertical="center"/>
      <protection/>
    </xf>
    <xf numFmtId="0" fontId="2" fillId="33" borderId="52" xfId="0" applyNumberFormat="1" applyFont="1" applyFill="1" applyBorder="1" applyAlignment="1" applyProtection="1">
      <alignment horizontal="left" vertical="center"/>
      <protection/>
    </xf>
    <xf numFmtId="0" fontId="2" fillId="33" borderId="45" xfId="0" applyNumberFormat="1" applyFont="1" applyFill="1" applyBorder="1" applyAlignment="1" applyProtection="1">
      <alignment horizontal="left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top"/>
      <protection/>
    </xf>
    <xf numFmtId="0" fontId="4" fillId="33" borderId="31" xfId="0" applyFont="1" applyFill="1" applyBorder="1" applyAlignment="1" applyProtection="1">
      <alignment horizontal="center" vertical="top"/>
      <protection/>
    </xf>
    <xf numFmtId="0" fontId="2" fillId="0" borderId="50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  <protection/>
    </xf>
    <xf numFmtId="166" fontId="2" fillId="33" borderId="21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0" fillId="0" borderId="43" xfId="52" applyFont="1" applyBorder="1" applyAlignment="1">
      <alignment vertical="top" wrapText="1"/>
      <protection/>
    </xf>
    <xf numFmtId="0" fontId="11" fillId="0" borderId="33" xfId="0" applyFont="1" applyFill="1" applyBorder="1" applyAlignment="1" applyProtection="1">
      <alignment horizontal="center" vertical="top"/>
      <protection/>
    </xf>
    <xf numFmtId="0" fontId="2" fillId="33" borderId="4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top" wrapText="1"/>
      <protection/>
    </xf>
    <xf numFmtId="0" fontId="2" fillId="0" borderId="2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top" wrapText="1"/>
      <protection/>
    </xf>
    <xf numFmtId="0" fontId="7" fillId="0" borderId="29" xfId="0" applyNumberFormat="1" applyFont="1" applyFill="1" applyBorder="1" applyAlignment="1" applyProtection="1">
      <alignment horizontal="center" vertical="top" wrapText="1"/>
      <protection/>
    </xf>
    <xf numFmtId="0" fontId="2" fillId="0" borderId="43" xfId="52" applyNumberFormat="1" applyFont="1" applyFill="1" applyBorder="1" applyAlignment="1" applyProtection="1">
      <alignment horizontal="center" vertical="top"/>
      <protection/>
    </xf>
    <xf numFmtId="0" fontId="2" fillId="0" borderId="44" xfId="52" applyNumberFormat="1" applyFont="1" applyFill="1" applyBorder="1" applyAlignment="1" applyProtection="1">
      <alignment horizontal="center" vertical="top"/>
      <protection/>
    </xf>
    <xf numFmtId="0" fontId="2" fillId="0" borderId="45" xfId="52" applyNumberFormat="1" applyFont="1" applyFill="1" applyBorder="1" applyAlignment="1" applyProtection="1">
      <alignment horizontal="center" vertical="top"/>
      <protection/>
    </xf>
    <xf numFmtId="0" fontId="4" fillId="0" borderId="44" xfId="52" applyNumberFormat="1" applyFont="1" applyFill="1" applyBorder="1" applyAlignment="1" applyProtection="1">
      <alignment horizontal="center" vertical="top"/>
      <protection/>
    </xf>
    <xf numFmtId="0" fontId="2" fillId="0" borderId="44" xfId="52" applyNumberFormat="1" applyFont="1" applyFill="1" applyBorder="1" applyAlignment="1" applyProtection="1">
      <alignment horizontal="center" vertical="center"/>
      <protection/>
    </xf>
    <xf numFmtId="0" fontId="2" fillId="0" borderId="53" xfId="52" applyNumberFormat="1" applyFont="1" applyFill="1" applyBorder="1" applyAlignment="1" applyProtection="1">
      <alignment horizontal="center" vertical="top"/>
      <protection/>
    </xf>
    <xf numFmtId="0" fontId="2" fillId="0" borderId="54" xfId="52" applyNumberFormat="1" applyFont="1" applyFill="1" applyBorder="1" applyAlignment="1" applyProtection="1">
      <alignment horizontal="center" vertical="top"/>
      <protection/>
    </xf>
    <xf numFmtId="0" fontId="2" fillId="0" borderId="55" xfId="52" applyNumberFormat="1" applyFont="1" applyFill="1" applyBorder="1" applyAlignment="1" applyProtection="1">
      <alignment horizontal="center" vertical="top"/>
      <protection/>
    </xf>
    <xf numFmtId="0" fontId="4" fillId="0" borderId="54" xfId="52" applyNumberFormat="1" applyFont="1" applyFill="1" applyBorder="1" applyAlignment="1" applyProtection="1">
      <alignment horizontal="center" vertical="top"/>
      <protection/>
    </xf>
    <xf numFmtId="0" fontId="2" fillId="0" borderId="54" xfId="52" applyNumberFormat="1" applyFont="1" applyFill="1" applyBorder="1" applyAlignment="1" applyProtection="1">
      <alignment horizontal="center" vertical="center"/>
      <protection/>
    </xf>
    <xf numFmtId="0" fontId="71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2" fillId="11" borderId="54" xfId="52" applyNumberFormat="1" applyFont="1" applyFill="1" applyBorder="1" applyAlignment="1" applyProtection="1">
      <alignment horizontal="center" vertical="top"/>
      <protection/>
    </xf>
    <xf numFmtId="0" fontId="2" fillId="17" borderId="54" xfId="52" applyNumberFormat="1" applyFont="1" applyFill="1" applyBorder="1" applyAlignment="1" applyProtection="1">
      <alignment horizontal="center" vertical="top"/>
      <protection/>
    </xf>
    <xf numFmtId="0" fontId="2" fillId="11" borderId="55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center"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20" xfId="52" applyNumberFormat="1" applyFont="1" applyFill="1" applyBorder="1" applyAlignment="1" applyProtection="1">
      <alignment horizontal="center" vertical="top"/>
      <protection/>
    </xf>
    <xf numFmtId="0" fontId="2" fillId="0" borderId="56" xfId="52" applyNumberFormat="1" applyFont="1" applyFill="1" applyBorder="1" applyAlignment="1" applyProtection="1">
      <alignment horizontal="center" vertical="top"/>
      <protection/>
    </xf>
    <xf numFmtId="0" fontId="4" fillId="0" borderId="20" xfId="52" applyNumberFormat="1" applyFont="1" applyFill="1" applyBorder="1" applyAlignment="1" applyProtection="1">
      <alignment horizontal="center" vertical="top"/>
      <protection/>
    </xf>
    <xf numFmtId="0" fontId="2" fillId="0" borderId="20" xfId="52" applyNumberFormat="1" applyFont="1" applyFill="1" applyBorder="1" applyAlignment="1" applyProtection="1">
      <alignment horizontal="center" vertical="center"/>
      <protection/>
    </xf>
    <xf numFmtId="0" fontId="2" fillId="11" borderId="20" xfId="52" applyNumberFormat="1" applyFont="1" applyFill="1" applyBorder="1" applyAlignment="1" applyProtection="1">
      <alignment horizontal="center" vertical="top"/>
      <protection/>
    </xf>
    <xf numFmtId="0" fontId="2" fillId="17" borderId="20" xfId="52" applyNumberFormat="1" applyFont="1" applyFill="1" applyBorder="1" applyAlignment="1" applyProtection="1">
      <alignment horizontal="center" vertical="top"/>
      <protection/>
    </xf>
    <xf numFmtId="0" fontId="2" fillId="11" borderId="56" xfId="52" applyNumberFormat="1" applyFont="1" applyFill="1" applyBorder="1" applyAlignment="1" applyProtection="1">
      <alignment horizontal="center" vertical="top"/>
      <protection/>
    </xf>
    <xf numFmtId="0" fontId="0" fillId="0" borderId="26" xfId="0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 applyProtection="1">
      <alignment horizontal="left" vertical="center"/>
      <protection/>
    </xf>
    <xf numFmtId="0" fontId="2" fillId="33" borderId="57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horizontal="center" vertical="top"/>
      <protection/>
    </xf>
    <xf numFmtId="0" fontId="4" fillId="33" borderId="58" xfId="0" applyFont="1" applyFill="1" applyBorder="1" applyAlignment="1" applyProtection="1">
      <alignment horizontal="center" vertical="top"/>
      <protection/>
    </xf>
    <xf numFmtId="0" fontId="28" fillId="0" borderId="37" xfId="0" applyFont="1" applyBorder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0" fontId="69" fillId="35" borderId="21" xfId="0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top"/>
      <protection/>
    </xf>
    <xf numFmtId="0" fontId="7" fillId="0" borderId="33" xfId="0" applyFont="1" applyFill="1" applyBorder="1" applyAlignment="1" applyProtection="1">
      <alignment horizontal="center" vertical="top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71" fillId="0" borderId="29" xfId="0" applyFont="1" applyBorder="1" applyAlignment="1">
      <alignment horizontal="center" vertical="center"/>
    </xf>
    <xf numFmtId="0" fontId="73" fillId="33" borderId="59" xfId="0" applyFont="1" applyFill="1" applyBorder="1" applyAlignment="1" applyProtection="1">
      <alignment horizontal="center" vertical="top"/>
      <protection/>
    </xf>
    <xf numFmtId="0" fontId="28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textRotation="90" wrapText="1"/>
    </xf>
    <xf numFmtId="0" fontId="4" fillId="0" borderId="21" xfId="0" applyFont="1" applyBorder="1" applyAlignment="1">
      <alignment textRotation="90" wrapText="1"/>
    </xf>
    <xf numFmtId="0" fontId="4" fillId="33" borderId="21" xfId="0" applyFont="1" applyFill="1" applyBorder="1" applyAlignment="1" applyProtection="1">
      <alignment horizontal="center" textRotation="90" wrapText="1"/>
      <protection/>
    </xf>
    <xf numFmtId="0" fontId="4" fillId="0" borderId="21" xfId="0" applyFont="1" applyBorder="1" applyAlignment="1">
      <alignment textRotation="90"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/>
    </xf>
    <xf numFmtId="166" fontId="4" fillId="33" borderId="29" xfId="0" applyNumberFormat="1" applyFont="1" applyFill="1" applyBorder="1" applyAlignment="1" applyProtection="1">
      <alignment horizontal="center" vertical="center"/>
      <protection/>
    </xf>
    <xf numFmtId="166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top" wrapText="1"/>
      <protection/>
    </xf>
    <xf numFmtId="0" fontId="2" fillId="35" borderId="39" xfId="0" applyFont="1" applyFill="1" applyBorder="1" applyAlignment="1">
      <alignment horizontal="center" vertical="center"/>
    </xf>
    <xf numFmtId="0" fontId="69" fillId="35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29" xfId="0" applyFont="1" applyFill="1" applyBorder="1" applyAlignment="1" applyProtection="1">
      <alignment horizontal="center" vertical="top"/>
      <protection/>
    </xf>
    <xf numFmtId="0" fontId="4" fillId="33" borderId="48" xfId="0" applyFont="1" applyFill="1" applyBorder="1" applyAlignment="1" applyProtection="1">
      <alignment horizontal="center" vertical="top"/>
      <protection/>
    </xf>
    <xf numFmtId="0" fontId="11" fillId="0" borderId="26" xfId="0" applyFont="1" applyFill="1" applyBorder="1" applyAlignment="1" applyProtection="1">
      <alignment horizontal="center" vertical="top"/>
      <protection/>
    </xf>
    <xf numFmtId="0" fontId="11" fillId="0" borderId="48" xfId="0" applyFont="1" applyFill="1" applyBorder="1" applyAlignment="1" applyProtection="1">
      <alignment horizontal="center" vertical="top"/>
      <protection/>
    </xf>
    <xf numFmtId="0" fontId="70" fillId="0" borderId="44" xfId="52" applyFont="1" applyBorder="1" applyAlignment="1">
      <alignment vertical="top" wrapText="1"/>
      <protection/>
    </xf>
    <xf numFmtId="0" fontId="70" fillId="7" borderId="47" xfId="52" applyFont="1" applyFill="1" applyBorder="1" applyAlignment="1">
      <alignment vertical="top" wrapText="1"/>
      <protection/>
    </xf>
    <xf numFmtId="0" fontId="70" fillId="7" borderId="63" xfId="52" applyFont="1" applyFill="1" applyBorder="1" applyAlignment="1">
      <alignment vertical="top" wrapText="1"/>
      <protection/>
    </xf>
    <xf numFmtId="0" fontId="4" fillId="7" borderId="47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7" borderId="66" xfId="52" applyNumberFormat="1" applyFont="1" applyFill="1" applyBorder="1" applyAlignment="1" applyProtection="1">
      <alignment horizontal="center" vertical="top"/>
      <protection/>
    </xf>
    <xf numFmtId="0" fontId="4" fillId="7" borderId="47" xfId="52" applyNumberFormat="1" applyFont="1" applyFill="1" applyBorder="1" applyAlignment="1" applyProtection="1">
      <alignment horizontal="center" vertical="top"/>
      <protection/>
    </xf>
    <xf numFmtId="0" fontId="4" fillId="7" borderId="67" xfId="52" applyNumberFormat="1" applyFont="1" applyFill="1" applyBorder="1" applyAlignment="1" applyProtection="1">
      <alignment horizontal="center" vertical="top"/>
      <protection/>
    </xf>
    <xf numFmtId="0" fontId="4" fillId="7" borderId="68" xfId="52" applyNumberFormat="1" applyFont="1" applyFill="1" applyBorder="1" applyAlignment="1" applyProtection="1">
      <alignment horizontal="center" vertical="top"/>
      <protection/>
    </xf>
    <xf numFmtId="0" fontId="4" fillId="7" borderId="69" xfId="52" applyNumberFormat="1" applyFont="1" applyFill="1" applyBorder="1" applyAlignment="1" applyProtection="1">
      <alignment horizontal="center" vertical="top"/>
      <protection/>
    </xf>
    <xf numFmtId="0" fontId="4" fillId="7" borderId="60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70" xfId="0" applyFont="1" applyFill="1" applyBorder="1" applyAlignment="1">
      <alignment horizontal="center" vertical="center"/>
    </xf>
    <xf numFmtId="166" fontId="4" fillId="7" borderId="71" xfId="52" applyNumberFormat="1" applyFont="1" applyFill="1" applyBorder="1" applyAlignment="1" applyProtection="1">
      <alignment horizontal="center" vertical="top"/>
      <protection/>
    </xf>
    <xf numFmtId="0" fontId="4" fillId="7" borderId="60" xfId="52" applyNumberFormat="1" applyFont="1" applyFill="1" applyBorder="1" applyAlignment="1" applyProtection="1">
      <alignment horizontal="center" vertical="top"/>
      <protection/>
    </xf>
    <xf numFmtId="0" fontId="4" fillId="7" borderId="72" xfId="52" applyNumberFormat="1" applyFont="1" applyFill="1" applyBorder="1" applyAlignment="1" applyProtection="1">
      <alignment horizontal="center" vertical="top"/>
      <protection/>
    </xf>
    <xf numFmtId="0" fontId="4" fillId="7" borderId="73" xfId="52" applyNumberFormat="1" applyFont="1" applyFill="1" applyBorder="1" applyAlignment="1" applyProtection="1">
      <alignment horizontal="center" vertical="top"/>
      <protection/>
    </xf>
    <xf numFmtId="0" fontId="19" fillId="12" borderId="47" xfId="0" applyNumberFormat="1" applyFont="1" applyFill="1" applyBorder="1" applyAlignment="1" applyProtection="1">
      <alignment vertical="center" wrapText="1"/>
      <protection/>
    </xf>
    <xf numFmtId="0" fontId="4" fillId="12" borderId="63" xfId="52" applyFont="1" applyFill="1" applyBorder="1" applyAlignment="1">
      <alignment vertical="center" wrapText="1"/>
      <protection/>
    </xf>
    <xf numFmtId="0" fontId="4" fillId="12" borderId="47" xfId="0" applyFont="1" applyFill="1" applyBorder="1" applyAlignment="1" applyProtection="1">
      <alignment horizontal="center" vertical="top" wrapText="1"/>
      <protection/>
    </xf>
    <xf numFmtId="0" fontId="4" fillId="12" borderId="64" xfId="0" applyFont="1" applyFill="1" applyBorder="1" applyAlignment="1" applyProtection="1">
      <alignment horizontal="center" vertical="top" wrapText="1"/>
      <protection/>
    </xf>
    <xf numFmtId="0" fontId="4" fillId="12" borderId="65" xfId="0" applyFont="1" applyFill="1" applyBorder="1" applyAlignment="1" applyProtection="1">
      <alignment horizontal="center" vertical="top" wrapText="1"/>
      <protection/>
    </xf>
    <xf numFmtId="166" fontId="4" fillId="12" borderId="71" xfId="0" applyNumberFormat="1" applyFont="1" applyFill="1" applyBorder="1" applyAlignment="1" applyProtection="1">
      <alignment horizontal="center" vertical="top" wrapText="1"/>
      <protection/>
    </xf>
    <xf numFmtId="0" fontId="4" fillId="12" borderId="61" xfId="0" applyFont="1" applyFill="1" applyBorder="1" applyAlignment="1" applyProtection="1">
      <alignment horizontal="center" vertical="top" wrapText="1"/>
      <protection/>
    </xf>
    <xf numFmtId="0" fontId="4" fillId="12" borderId="62" xfId="0" applyFont="1" applyFill="1" applyBorder="1" applyAlignment="1" applyProtection="1">
      <alignment horizontal="center" vertical="top" wrapText="1"/>
      <protection/>
    </xf>
    <xf numFmtId="0" fontId="4" fillId="12" borderId="60" xfId="0" applyFont="1" applyFill="1" applyBorder="1" applyAlignment="1" applyProtection="1">
      <alignment horizontal="center" vertical="top" wrapText="1"/>
      <protection/>
    </xf>
    <xf numFmtId="0" fontId="4" fillId="12" borderId="73" xfId="0" applyFont="1" applyFill="1" applyBorder="1" applyAlignment="1" applyProtection="1">
      <alignment horizontal="center" vertical="top" wrapText="1"/>
      <protection/>
    </xf>
    <xf numFmtId="0" fontId="4" fillId="12" borderId="69" xfId="0" applyFont="1" applyFill="1" applyBorder="1" applyAlignment="1" applyProtection="1">
      <alignment horizontal="center" vertical="top" wrapText="1"/>
      <protection/>
    </xf>
    <xf numFmtId="0" fontId="70" fillId="6" borderId="47" xfId="52" applyFont="1" applyFill="1" applyBorder="1" applyAlignment="1">
      <alignment vertical="top" wrapText="1"/>
      <protection/>
    </xf>
    <xf numFmtId="0" fontId="70" fillId="6" borderId="63" xfId="52" applyFont="1" applyFill="1" applyBorder="1" applyAlignment="1">
      <alignment vertical="top" wrapText="1"/>
      <protection/>
    </xf>
    <xf numFmtId="0" fontId="4" fillId="6" borderId="47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166" fontId="4" fillId="6" borderId="66" xfId="52" applyNumberFormat="1" applyFont="1" applyFill="1" applyBorder="1" applyAlignment="1" applyProtection="1">
      <alignment horizontal="center" vertical="top"/>
      <protection/>
    </xf>
    <xf numFmtId="0" fontId="4" fillId="6" borderId="47" xfId="52" applyNumberFormat="1" applyFont="1" applyFill="1" applyBorder="1" applyAlignment="1" applyProtection="1">
      <alignment horizontal="center" vertical="top"/>
      <protection/>
    </xf>
    <xf numFmtId="166" fontId="4" fillId="6" borderId="47" xfId="52" applyNumberFormat="1" applyFont="1" applyFill="1" applyBorder="1" applyAlignment="1" applyProtection="1">
      <alignment horizontal="center" vertical="top"/>
      <protection/>
    </xf>
    <xf numFmtId="0" fontId="4" fillId="6" borderId="67" xfId="52" applyNumberFormat="1" applyFont="1" applyFill="1" applyBorder="1" applyAlignment="1" applyProtection="1">
      <alignment horizontal="center" vertical="top"/>
      <protection/>
    </xf>
    <xf numFmtId="0" fontId="4" fillId="6" borderId="68" xfId="52" applyNumberFormat="1" applyFont="1" applyFill="1" applyBorder="1" applyAlignment="1" applyProtection="1">
      <alignment horizontal="center" vertical="top"/>
      <protection/>
    </xf>
    <xf numFmtId="0" fontId="4" fillId="6" borderId="66" xfId="52" applyNumberFormat="1" applyFont="1" applyFill="1" applyBorder="1" applyAlignment="1" applyProtection="1">
      <alignment horizontal="center" vertical="top"/>
      <protection/>
    </xf>
    <xf numFmtId="0" fontId="4" fillId="6" borderId="74" xfId="52" applyNumberFormat="1" applyFont="1" applyFill="1" applyBorder="1" applyAlignment="1" applyProtection="1">
      <alignment horizontal="center" vertical="top"/>
      <protection/>
    </xf>
    <xf numFmtId="0" fontId="4" fillId="6" borderId="64" xfId="52" applyNumberFormat="1" applyFont="1" applyFill="1" applyBorder="1" applyAlignment="1" applyProtection="1">
      <alignment horizontal="center" vertical="top"/>
      <protection/>
    </xf>
    <xf numFmtId="0" fontId="4" fillId="6" borderId="65" xfId="52" applyNumberFormat="1" applyFont="1" applyFill="1" applyBorder="1" applyAlignment="1" applyProtection="1">
      <alignment horizontal="center" vertical="top"/>
      <protection/>
    </xf>
    <xf numFmtId="0" fontId="8" fillId="6" borderId="47" xfId="0" applyFont="1" applyFill="1" applyBorder="1" applyAlignment="1" applyProtection="1">
      <alignment horizontal="center" vertical="top" wrapText="1"/>
      <protection/>
    </xf>
    <xf numFmtId="0" fontId="8" fillId="6" borderId="64" xfId="0" applyFont="1" applyFill="1" applyBorder="1" applyAlignment="1" applyProtection="1">
      <alignment horizontal="center" vertical="top" wrapText="1"/>
      <protection/>
    </xf>
    <xf numFmtId="0" fontId="8" fillId="6" borderId="65" xfId="0" applyFont="1" applyFill="1" applyBorder="1" applyAlignment="1" applyProtection="1">
      <alignment horizontal="center" vertical="top" wrapText="1"/>
      <protection/>
    </xf>
    <xf numFmtId="0" fontId="8" fillId="6" borderId="47" xfId="0" applyFont="1" applyFill="1" applyBorder="1" applyAlignment="1" applyProtection="1">
      <alignment horizontal="center" vertical="top"/>
      <protection/>
    </xf>
    <xf numFmtId="0" fontId="8" fillId="6" borderId="64" xfId="0" applyFont="1" applyFill="1" applyBorder="1" applyAlignment="1" applyProtection="1">
      <alignment horizontal="center" vertical="top"/>
      <protection/>
    </xf>
    <xf numFmtId="0" fontId="28" fillId="33" borderId="21" xfId="0" applyFont="1" applyFill="1" applyBorder="1" applyAlignment="1">
      <alignment vertical="center"/>
    </xf>
    <xf numFmtId="0" fontId="4" fillId="9" borderId="61" xfId="0" applyNumberFormat="1" applyFont="1" applyFill="1" applyBorder="1" applyAlignment="1" applyProtection="1">
      <alignment horizontal="left" vertical="center"/>
      <protection/>
    </xf>
    <xf numFmtId="0" fontId="4" fillId="9" borderId="62" xfId="0" applyNumberFormat="1" applyFont="1" applyFill="1" applyBorder="1" applyAlignment="1" applyProtection="1">
      <alignment horizontal="left" vertical="center"/>
      <protection/>
    </xf>
    <xf numFmtId="0" fontId="4" fillId="9" borderId="39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4" fillId="9" borderId="44" xfId="0" applyFont="1" applyFill="1" applyBorder="1" applyAlignment="1" applyProtection="1">
      <alignment horizontal="center" vertical="center"/>
      <protection/>
    </xf>
    <xf numFmtId="166" fontId="4" fillId="9" borderId="39" xfId="0" applyNumberFormat="1" applyFont="1" applyFill="1" applyBorder="1" applyAlignment="1" applyProtection="1">
      <alignment horizontal="center" vertical="center"/>
      <protection/>
    </xf>
    <xf numFmtId="166" fontId="4" fillId="9" borderId="21" xfId="0" applyNumberFormat="1" applyFont="1" applyFill="1" applyBorder="1" applyAlignment="1" applyProtection="1">
      <alignment horizontal="center" vertical="center"/>
      <protection/>
    </xf>
    <xf numFmtId="0" fontId="70" fillId="9" borderId="21" xfId="0" applyFont="1" applyFill="1" applyBorder="1" applyAlignment="1">
      <alignment horizontal="center" vertical="center"/>
    </xf>
    <xf numFmtId="166" fontId="4" fillId="9" borderId="26" xfId="0" applyNumberFormat="1" applyFont="1" applyFill="1" applyBorder="1" applyAlignment="1" applyProtection="1">
      <alignment horizontal="center" vertical="center"/>
      <protection/>
    </xf>
    <xf numFmtId="0" fontId="2" fillId="17" borderId="44" xfId="0" applyFont="1" applyFill="1" applyBorder="1" applyAlignment="1" applyProtection="1">
      <alignment horizontal="center" vertical="top" wrapText="1"/>
      <protection/>
    </xf>
    <xf numFmtId="0" fontId="2" fillId="33" borderId="45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2" fillId="11" borderId="50" xfId="52" applyNumberFormat="1" applyFont="1" applyFill="1" applyBorder="1" applyAlignment="1" applyProtection="1">
      <alignment horizontal="center" vertical="top"/>
      <protection/>
    </xf>
    <xf numFmtId="0" fontId="21" fillId="11" borderId="50" xfId="0" applyFont="1" applyFill="1" applyBorder="1" applyAlignment="1" applyProtection="1">
      <alignment horizontal="center" vertical="top"/>
      <protection/>
    </xf>
    <xf numFmtId="0" fontId="11" fillId="11" borderId="50" xfId="0" applyFont="1" applyFill="1" applyBorder="1" applyAlignment="1" applyProtection="1">
      <alignment horizontal="center" vertical="top"/>
      <protection/>
    </xf>
    <xf numFmtId="0" fontId="2" fillId="11" borderId="31" xfId="52" applyNumberFormat="1" applyFont="1" applyFill="1" applyBorder="1" applyAlignment="1" applyProtection="1">
      <alignment horizontal="center" vertical="top"/>
      <protection/>
    </xf>
    <xf numFmtId="0" fontId="11" fillId="0" borderId="37" xfId="0" applyFont="1" applyFill="1" applyBorder="1" applyAlignment="1" applyProtection="1">
      <alignment horizontal="center" vertical="top"/>
      <protection/>
    </xf>
    <xf numFmtId="0" fontId="11" fillId="0" borderId="38" xfId="0" applyFont="1" applyFill="1" applyBorder="1" applyAlignment="1" applyProtection="1">
      <alignment horizontal="center" vertical="top"/>
      <protection/>
    </xf>
    <xf numFmtId="0" fontId="11" fillId="0" borderId="49" xfId="0" applyFont="1" applyFill="1" applyBorder="1" applyAlignment="1" applyProtection="1">
      <alignment horizontal="center" vertical="top"/>
      <protection/>
    </xf>
    <xf numFmtId="0" fontId="4" fillId="33" borderId="43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11" borderId="44" xfId="0" applyFont="1" applyFill="1" applyBorder="1" applyAlignment="1" applyProtection="1">
      <alignment horizontal="center" vertical="top" wrapText="1"/>
      <protection/>
    </xf>
    <xf numFmtId="0" fontId="2" fillId="0" borderId="44" xfId="0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 applyProtection="1">
      <alignment horizontal="center" vertical="top" wrapText="1"/>
      <protection/>
    </xf>
    <xf numFmtId="0" fontId="2" fillId="0" borderId="44" xfId="0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75" xfId="52" applyNumberFormat="1" applyFont="1" applyFill="1" applyBorder="1" applyAlignment="1" applyProtection="1">
      <alignment horizontal="center" vertical="top"/>
      <protection/>
    </xf>
    <xf numFmtId="0" fontId="4" fillId="0" borderId="76" xfId="52" applyNumberFormat="1" applyFont="1" applyFill="1" applyBorder="1" applyAlignment="1" applyProtection="1">
      <alignment horizontal="center" vertical="top"/>
      <protection/>
    </xf>
    <xf numFmtId="0" fontId="4" fillId="0" borderId="77" xfId="52" applyNumberFormat="1" applyFont="1" applyFill="1" applyBorder="1" applyAlignment="1" applyProtection="1">
      <alignment horizontal="center" vertical="top"/>
      <protection/>
    </xf>
    <xf numFmtId="0" fontId="2" fillId="17" borderId="39" xfId="52" applyNumberFormat="1" applyFont="1" applyFill="1" applyBorder="1" applyAlignment="1" applyProtection="1">
      <alignment horizontal="center" vertical="top"/>
      <protection/>
    </xf>
    <xf numFmtId="0" fontId="2" fillId="0" borderId="40" xfId="52" applyNumberFormat="1" applyFont="1" applyFill="1" applyBorder="1" applyAlignment="1" applyProtection="1">
      <alignment horizontal="center" vertical="top"/>
      <protection/>
    </xf>
    <xf numFmtId="0" fontId="76" fillId="33" borderId="50" xfId="52" applyNumberFormat="1" applyFont="1" applyFill="1" applyBorder="1" applyAlignment="1" applyProtection="1">
      <alignment horizontal="center" vertical="top"/>
      <protection/>
    </xf>
    <xf numFmtId="0" fontId="76" fillId="0" borderId="50" xfId="52" applyNumberFormat="1" applyFont="1" applyFill="1" applyBorder="1" applyAlignment="1" applyProtection="1">
      <alignment horizontal="center" vertical="top"/>
      <protection/>
    </xf>
    <xf numFmtId="0" fontId="77" fillId="0" borderId="38" xfId="0" applyFont="1" applyFill="1" applyBorder="1" applyAlignment="1" applyProtection="1">
      <alignment horizontal="center" vertical="top"/>
      <protection/>
    </xf>
    <xf numFmtId="0" fontId="76" fillId="0" borderId="37" xfId="52" applyNumberFormat="1" applyFont="1" applyFill="1" applyBorder="1" applyAlignment="1" applyProtection="1">
      <alignment horizontal="center" vertical="top"/>
      <protection/>
    </xf>
    <xf numFmtId="0" fontId="76" fillId="0" borderId="37" xfId="0" applyFont="1" applyFill="1" applyBorder="1" applyAlignment="1" applyProtection="1">
      <alignment horizontal="center" vertical="top"/>
      <protection/>
    </xf>
    <xf numFmtId="0" fontId="76" fillId="0" borderId="49" xfId="0" applyFont="1" applyFill="1" applyBorder="1" applyAlignment="1" applyProtection="1">
      <alignment horizontal="center" vertical="top"/>
      <protection/>
    </xf>
    <xf numFmtId="166" fontId="4" fillId="0" borderId="47" xfId="52" applyNumberFormat="1" applyFont="1" applyFill="1" applyBorder="1" applyAlignment="1" applyProtection="1">
      <alignment horizontal="center" vertical="top"/>
      <protection/>
    </xf>
    <xf numFmtId="166" fontId="4" fillId="0" borderId="64" xfId="52" applyNumberFormat="1" applyFont="1" applyFill="1" applyBorder="1" applyAlignment="1" applyProtection="1">
      <alignment horizontal="center" vertical="top"/>
      <protection/>
    </xf>
    <xf numFmtId="166" fontId="4" fillId="0" borderId="65" xfId="52" applyNumberFormat="1" applyFont="1" applyFill="1" applyBorder="1" applyAlignment="1" applyProtection="1">
      <alignment horizontal="center" vertical="top"/>
      <protection/>
    </xf>
    <xf numFmtId="0" fontId="18" fillId="0" borderId="64" xfId="0" applyFont="1" applyFill="1" applyBorder="1" applyAlignment="1" applyProtection="1">
      <alignment horizontal="center" vertical="top"/>
      <protection/>
    </xf>
    <xf numFmtId="166" fontId="8" fillId="0" borderId="64" xfId="0" applyNumberFormat="1" applyFont="1" applyFill="1" applyBorder="1" applyAlignment="1" applyProtection="1">
      <alignment vertical="top"/>
      <protection/>
    </xf>
    <xf numFmtId="166" fontId="8" fillId="0" borderId="65" xfId="0" applyNumberFormat="1" applyFont="1" applyFill="1" applyBorder="1" applyAlignment="1" applyProtection="1">
      <alignment vertical="top"/>
      <protection/>
    </xf>
    <xf numFmtId="0" fontId="8" fillId="11" borderId="39" xfId="0" applyFont="1" applyFill="1" applyBorder="1" applyAlignment="1" applyProtection="1">
      <alignment horizontal="center" vertical="top"/>
      <protection/>
    </xf>
    <xf numFmtId="0" fontId="8" fillId="17" borderId="39" xfId="0" applyFont="1" applyFill="1" applyBorder="1" applyAlignment="1" applyProtection="1">
      <alignment horizontal="center" vertical="top"/>
      <protection/>
    </xf>
    <xf numFmtId="0" fontId="11" fillId="11" borderId="40" xfId="0" applyFont="1" applyFill="1" applyBorder="1" applyAlignment="1" applyProtection="1">
      <alignment horizontal="center" vertical="top"/>
      <protection/>
    </xf>
    <xf numFmtId="0" fontId="76" fillId="33" borderId="40" xfId="52" applyNumberFormat="1" applyFont="1" applyFill="1" applyBorder="1" applyAlignment="1" applyProtection="1">
      <alignment horizontal="center" vertical="top"/>
      <protection/>
    </xf>
    <xf numFmtId="0" fontId="76" fillId="33" borderId="31" xfId="52" applyNumberFormat="1" applyFont="1" applyFill="1" applyBorder="1" applyAlignment="1" applyProtection="1">
      <alignment horizontal="center" vertical="top"/>
      <protection/>
    </xf>
    <xf numFmtId="166" fontId="8" fillId="0" borderId="47" xfId="0" applyNumberFormat="1" applyFont="1" applyFill="1" applyBorder="1" applyAlignment="1" applyProtection="1">
      <alignment vertical="top"/>
      <protection/>
    </xf>
    <xf numFmtId="0" fontId="18" fillId="0" borderId="38" xfId="0" applyFont="1" applyFill="1" applyBorder="1" applyAlignment="1" applyProtection="1">
      <alignment horizontal="center" vertical="top"/>
      <protection/>
    </xf>
    <xf numFmtId="0" fontId="4" fillId="0" borderId="78" xfId="52" applyNumberFormat="1" applyFont="1" applyFill="1" applyBorder="1" applyAlignment="1" applyProtection="1">
      <alignment horizontal="center" vertical="top"/>
      <protection/>
    </xf>
    <xf numFmtId="0" fontId="2" fillId="0" borderId="79" xfId="52" applyNumberFormat="1" applyFont="1" applyFill="1" applyBorder="1" applyAlignment="1" applyProtection="1">
      <alignment horizontal="center" vertical="top"/>
      <protection/>
    </xf>
    <xf numFmtId="0" fontId="4" fillId="0" borderId="80" xfId="52" applyNumberFormat="1" applyFont="1" applyFill="1" applyBorder="1" applyAlignment="1" applyProtection="1">
      <alignment horizontal="center" vertical="top"/>
      <protection/>
    </xf>
    <xf numFmtId="0" fontId="18" fillId="0" borderId="47" xfId="0" applyFont="1" applyFill="1" applyBorder="1" applyAlignment="1" applyProtection="1">
      <alignment horizontal="center" vertical="top"/>
      <protection/>
    </xf>
    <xf numFmtId="0" fontId="18" fillId="0" borderId="65" xfId="0" applyFont="1" applyFill="1" applyBorder="1" applyAlignment="1" applyProtection="1">
      <alignment horizontal="center" vertical="top"/>
      <protection/>
    </xf>
    <xf numFmtId="0" fontId="18" fillId="0" borderId="49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166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>
      <alignment horizontal="center" vertical="center"/>
    </xf>
    <xf numFmtId="0" fontId="4" fillId="33" borderId="41" xfId="0" applyFont="1" applyFill="1" applyBorder="1" applyAlignment="1" applyProtection="1">
      <alignment horizontal="center" vertical="center"/>
      <protection/>
    </xf>
    <xf numFmtId="166" fontId="4" fillId="33" borderId="33" xfId="0" applyNumberFormat="1" applyFont="1" applyFill="1" applyBorder="1" applyAlignment="1" applyProtection="1">
      <alignment horizontal="center" vertical="center"/>
      <protection/>
    </xf>
    <xf numFmtId="166" fontId="4" fillId="33" borderId="33" xfId="0" applyNumberFormat="1" applyFont="1" applyFill="1" applyBorder="1" applyAlignment="1" applyProtection="1">
      <alignment horizontal="center" vertical="top"/>
      <protection/>
    </xf>
    <xf numFmtId="166" fontId="4" fillId="33" borderId="39" xfId="0" applyNumberFormat="1" applyFont="1" applyFill="1" applyBorder="1" applyAlignment="1" applyProtection="1">
      <alignment horizontal="center" vertical="top"/>
      <protection/>
    </xf>
    <xf numFmtId="0" fontId="4" fillId="11" borderId="39" xfId="52" applyNumberFormat="1" applyFont="1" applyFill="1" applyBorder="1" applyAlignment="1" applyProtection="1">
      <alignment horizontal="center" vertical="top"/>
      <protection/>
    </xf>
    <xf numFmtId="0" fontId="4" fillId="17" borderId="39" xfId="52" applyNumberFormat="1" applyFont="1" applyFill="1" applyBorder="1" applyAlignment="1" applyProtection="1">
      <alignment horizontal="center" vertical="top"/>
      <protection/>
    </xf>
    <xf numFmtId="0" fontId="4" fillId="11" borderId="40" xfId="52" applyNumberFormat="1" applyFont="1" applyFill="1" applyBorder="1" applyAlignment="1" applyProtection="1">
      <alignment horizontal="center" vertical="top"/>
      <protection/>
    </xf>
    <xf numFmtId="0" fontId="4" fillId="0" borderId="40" xfId="52" applyNumberFormat="1" applyFont="1" applyFill="1" applyBorder="1" applyAlignment="1" applyProtection="1">
      <alignment horizontal="center" vertical="top"/>
      <protection/>
    </xf>
    <xf numFmtId="0" fontId="12" fillId="0" borderId="38" xfId="0" applyFont="1" applyFill="1" applyBorder="1" applyAlignment="1" applyProtection="1">
      <alignment horizontal="center" vertical="top"/>
      <protection/>
    </xf>
    <xf numFmtId="0" fontId="12" fillId="0" borderId="39" xfId="0" applyFont="1" applyFill="1" applyBorder="1" applyAlignment="1" applyProtection="1">
      <alignment horizontal="center" vertical="top"/>
      <protection/>
    </xf>
    <xf numFmtId="0" fontId="12" fillId="0" borderId="41" xfId="0" applyFont="1" applyFill="1" applyBorder="1" applyAlignment="1" applyProtection="1">
      <alignment horizontal="center" vertical="top"/>
      <protection/>
    </xf>
    <xf numFmtId="0" fontId="8" fillId="0" borderId="19" xfId="0" applyFont="1" applyFill="1" applyBorder="1" applyAlignment="1" applyProtection="1">
      <alignment horizontal="center" vertical="top"/>
      <protection/>
    </xf>
    <xf numFmtId="166" fontId="2" fillId="9" borderId="21" xfId="0" applyNumberFormat="1" applyFont="1" applyFill="1" applyBorder="1" applyAlignment="1" applyProtection="1">
      <alignment horizontal="center" vertical="center"/>
      <protection/>
    </xf>
    <xf numFmtId="0" fontId="2" fillId="12" borderId="61" xfId="0" applyFont="1" applyFill="1" applyBorder="1" applyAlignment="1" applyProtection="1">
      <alignment horizontal="center" vertical="top" wrapText="1"/>
      <protection/>
    </xf>
    <xf numFmtId="0" fontId="2" fillId="6" borderId="47" xfId="52" applyNumberFormat="1" applyFont="1" applyFill="1" applyBorder="1" applyAlignment="1" applyProtection="1">
      <alignment horizontal="center" vertical="top"/>
      <protection/>
    </xf>
    <xf numFmtId="0" fontId="2" fillId="7" borderId="60" xfId="52" applyNumberFormat="1" applyFont="1" applyFill="1" applyBorder="1" applyAlignment="1" applyProtection="1">
      <alignment horizontal="center" vertical="top"/>
      <protection/>
    </xf>
    <xf numFmtId="0" fontId="2" fillId="7" borderId="47" xfId="52" applyNumberFormat="1" applyFont="1" applyFill="1" applyBorder="1" applyAlignment="1" applyProtection="1">
      <alignment horizontal="center" vertical="top"/>
      <protection/>
    </xf>
    <xf numFmtId="0" fontId="2" fillId="0" borderId="76" xfId="52" applyNumberFormat="1" applyFont="1" applyFill="1" applyBorder="1" applyAlignment="1" applyProtection="1">
      <alignment horizontal="center" vertical="top"/>
      <protection/>
    </xf>
    <xf numFmtId="166" fontId="2" fillId="0" borderId="64" xfId="52" applyNumberFormat="1" applyFont="1" applyFill="1" applyBorder="1" applyAlignment="1" applyProtection="1">
      <alignment horizontal="center" vertical="top"/>
      <protection/>
    </xf>
    <xf numFmtId="0" fontId="75" fillId="0" borderId="37" xfId="52" applyNumberFormat="1" applyFont="1" applyFill="1" applyBorder="1" applyAlignment="1" applyProtection="1">
      <alignment horizontal="center" vertical="top"/>
      <protection/>
    </xf>
    <xf numFmtId="0" fontId="27" fillId="34" borderId="0" xfId="54" applyFont="1" applyFill="1" applyBorder="1" applyAlignment="1" applyProtection="1">
      <alignment horizontal="center" vertical="top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top"/>
      <protection locked="0"/>
    </xf>
    <xf numFmtId="0" fontId="23" fillId="0" borderId="0" xfId="54" applyFont="1" applyAlignment="1" applyProtection="1">
      <alignment horizontal="center" vertical="center"/>
      <protection locked="0"/>
    </xf>
    <xf numFmtId="49" fontId="10" fillId="34" borderId="81" xfId="54" applyNumberFormat="1" applyFont="1" applyFill="1" applyBorder="1" applyAlignment="1" applyProtection="1">
      <alignment horizontal="center" vertical="center"/>
      <protection locked="0"/>
    </xf>
    <xf numFmtId="0" fontId="10" fillId="34" borderId="81" xfId="54" applyNumberFormat="1" applyFont="1" applyFill="1" applyBorder="1" applyAlignment="1" applyProtection="1">
      <alignment horizontal="left" vertical="center"/>
      <protection locked="0"/>
    </xf>
    <xf numFmtId="49" fontId="19" fillId="34" borderId="81" xfId="54" applyNumberFormat="1" applyFont="1" applyFill="1" applyBorder="1" applyAlignment="1" applyProtection="1">
      <alignment horizontal="left" vertical="center"/>
      <protection locked="0"/>
    </xf>
    <xf numFmtId="0" fontId="23" fillId="34" borderId="0" xfId="54" applyFont="1" applyFill="1" applyBorder="1" applyAlignment="1" applyProtection="1">
      <alignment horizontal="left" vertical="center"/>
      <protection locked="0"/>
    </xf>
    <xf numFmtId="49" fontId="23" fillId="34" borderId="81" xfId="54" applyNumberFormat="1" applyFont="1" applyFill="1" applyBorder="1" applyAlignment="1" applyProtection="1">
      <alignment horizontal="left" vertical="center"/>
      <protection locked="0"/>
    </xf>
    <xf numFmtId="0" fontId="25" fillId="34" borderId="0" xfId="54" applyFont="1" applyFill="1" applyBorder="1" applyAlignment="1" applyProtection="1">
      <alignment horizontal="left" vertical="center"/>
      <protection locked="0"/>
    </xf>
    <xf numFmtId="0" fontId="22" fillId="34" borderId="81" xfId="54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Alignment="1" applyProtection="1">
      <alignment horizontal="left" vertical="top"/>
      <protection locked="0"/>
    </xf>
    <xf numFmtId="14" fontId="19" fillId="34" borderId="81" xfId="54" applyNumberFormat="1" applyFont="1" applyFill="1" applyBorder="1" applyAlignment="1" applyProtection="1">
      <alignment horizontal="left" vertical="center"/>
      <protection locked="0"/>
    </xf>
    <xf numFmtId="0" fontId="19" fillId="34" borderId="81" xfId="54" applyNumberFormat="1" applyFont="1" applyFill="1" applyBorder="1" applyAlignment="1" applyProtection="1">
      <alignment horizontal="left" vertical="center"/>
      <protection locked="0"/>
    </xf>
    <xf numFmtId="0" fontId="23" fillId="34" borderId="0" xfId="54" applyFont="1" applyFill="1" applyBorder="1" applyAlignment="1" applyProtection="1">
      <alignment horizontal="right" vertical="center"/>
      <protection locked="0"/>
    </xf>
    <xf numFmtId="0" fontId="6" fillId="0" borderId="82" xfId="0" applyFont="1" applyFill="1" applyBorder="1" applyAlignment="1" applyProtection="1">
      <alignment horizontal="center" vertical="top"/>
      <protection/>
    </xf>
    <xf numFmtId="0" fontId="6" fillId="0" borderId="83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84" xfId="0" applyFont="1" applyFill="1" applyBorder="1" applyAlignment="1" applyProtection="1">
      <alignment horizontal="center" vertical="top"/>
      <protection/>
    </xf>
    <xf numFmtId="0" fontId="6" fillId="0" borderId="85" xfId="0" applyFont="1" applyFill="1" applyBorder="1" applyAlignment="1" applyProtection="1">
      <alignment horizontal="center" vertical="top"/>
      <protection/>
    </xf>
    <xf numFmtId="0" fontId="6" fillId="0" borderId="86" xfId="0" applyFont="1" applyFill="1" applyBorder="1" applyAlignment="1" applyProtection="1">
      <alignment horizontal="center" vertical="top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center" vertical="center" textRotation="90"/>
      <protection/>
    </xf>
    <xf numFmtId="0" fontId="3" fillId="0" borderId="90" xfId="0" applyFont="1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 applyProtection="1">
      <alignment horizontal="center" vertical="center" textRotation="90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5" fillId="0" borderId="91" xfId="0" applyFont="1" applyFill="1" applyBorder="1" applyAlignment="1" applyProtection="1">
      <alignment horizontal="center" vertical="center" textRotation="90"/>
      <protection/>
    </xf>
    <xf numFmtId="0" fontId="5" fillId="0" borderId="92" xfId="0" applyFont="1" applyFill="1" applyBorder="1" applyAlignment="1" applyProtection="1">
      <alignment horizontal="center" vertical="center" textRotation="90" wrapText="1"/>
      <protection/>
    </xf>
    <xf numFmtId="0" fontId="5" fillId="0" borderId="93" xfId="0" applyFont="1" applyFill="1" applyBorder="1" applyAlignment="1" applyProtection="1">
      <alignment horizontal="center" vertical="center" textRotation="90" wrapText="1"/>
      <protection/>
    </xf>
    <xf numFmtId="0" fontId="5" fillId="0" borderId="94" xfId="0" applyFont="1" applyFill="1" applyBorder="1" applyAlignment="1" applyProtection="1">
      <alignment horizontal="center" vertical="center" wrapText="1" shrinkToFit="1"/>
      <protection/>
    </xf>
    <xf numFmtId="0" fontId="5" fillId="0" borderId="95" xfId="0" applyFont="1" applyFill="1" applyBorder="1" applyAlignment="1" applyProtection="1">
      <alignment horizontal="center" vertical="center" textRotation="90" wrapText="1"/>
      <protection/>
    </xf>
    <xf numFmtId="0" fontId="5" fillId="0" borderId="95" xfId="0" applyFont="1" applyFill="1" applyBorder="1" applyAlignment="1" applyProtection="1">
      <alignment horizontal="center" vertical="center" textRotation="90"/>
      <protection/>
    </xf>
    <xf numFmtId="0" fontId="3" fillId="0" borderId="96" xfId="0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top" wrapText="1"/>
      <protection/>
    </xf>
    <xf numFmtId="0" fontId="5" fillId="0" borderId="98" xfId="0" applyFont="1" applyFill="1" applyBorder="1" applyAlignment="1" applyProtection="1">
      <alignment horizontal="center" vertical="center" textRotation="90" wrapText="1"/>
      <protection/>
    </xf>
    <xf numFmtId="0" fontId="5" fillId="0" borderId="99" xfId="0" applyFont="1" applyFill="1" applyBorder="1" applyAlignment="1" applyProtection="1">
      <alignment horizontal="center" vertical="center" textRotation="90" wrapText="1"/>
      <protection/>
    </xf>
    <xf numFmtId="0" fontId="5" fillId="0" borderId="100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101" xfId="0" applyFont="1" applyFill="1" applyBorder="1" applyAlignment="1" applyProtection="1">
      <alignment horizontal="center" vertical="center" textRotation="90" wrapText="1"/>
      <protection/>
    </xf>
    <xf numFmtId="0" fontId="5" fillId="0" borderId="102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Fill="1" applyBorder="1" applyAlignment="1" applyProtection="1">
      <alignment horizontal="center" vertical="center" textRotation="90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75" xfId="0" applyFont="1" applyFill="1" applyBorder="1" applyAlignment="1" applyProtection="1">
      <alignment horizontal="center" vertical="top" wrapText="1"/>
      <protection/>
    </xf>
    <xf numFmtId="0" fontId="23" fillId="0" borderId="39" xfId="0" applyFont="1" applyFill="1" applyBorder="1" applyAlignment="1" applyProtection="1">
      <alignment horizontal="center" textRotation="90" wrapText="1"/>
      <protection/>
    </xf>
    <xf numFmtId="0" fontId="0" fillId="0" borderId="7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center" vertical="top"/>
      <protection/>
    </xf>
    <xf numFmtId="0" fontId="5" fillId="0" borderId="26" xfId="0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 applyProtection="1">
      <alignment horizontal="center" textRotation="90" wrapText="1"/>
      <protection/>
    </xf>
    <xf numFmtId="0" fontId="8" fillId="0" borderId="103" xfId="0" applyFont="1" applyFill="1" applyBorder="1" applyAlignment="1" applyProtection="1">
      <alignment horizontal="right" vertical="top"/>
      <protection/>
    </xf>
    <xf numFmtId="0" fontId="17" fillId="0" borderId="74" xfId="0" applyFont="1" applyFill="1" applyBorder="1" applyAlignment="1" applyProtection="1">
      <alignment horizontal="right" vertical="top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2" fillId="33" borderId="5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4" fillId="0" borderId="77" xfId="0" applyFont="1" applyBorder="1" applyAlignment="1">
      <alignment textRotation="90"/>
    </xf>
    <xf numFmtId="0" fontId="0" fillId="0" borderId="26" xfId="0" applyBorder="1" applyAlignment="1">
      <alignment textRotation="90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textRotation="90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top"/>
      <protection/>
    </xf>
    <xf numFmtId="0" fontId="8" fillId="0" borderId="104" xfId="0" applyFont="1" applyFill="1" applyBorder="1" applyAlignment="1" applyProtection="1">
      <alignment horizontal="right" vertical="top"/>
      <protection/>
    </xf>
    <xf numFmtId="0" fontId="8" fillId="0" borderId="34" xfId="0" applyFont="1" applyFill="1" applyBorder="1" applyAlignment="1" applyProtection="1">
      <alignment horizontal="right" vertical="top"/>
      <protection/>
    </xf>
    <xf numFmtId="0" fontId="8" fillId="0" borderId="105" xfId="0" applyFont="1" applyFill="1" applyBorder="1" applyAlignment="1" applyProtection="1">
      <alignment horizontal="right" vertical="top"/>
      <protection/>
    </xf>
    <xf numFmtId="0" fontId="8" fillId="0" borderId="106" xfId="0" applyFont="1" applyFill="1" applyBorder="1" applyAlignment="1" applyProtection="1">
      <alignment horizontal="center" vertical="top"/>
      <protection/>
    </xf>
    <xf numFmtId="0" fontId="8" fillId="0" borderId="107" xfId="0" applyFont="1" applyFill="1" applyBorder="1" applyAlignment="1" applyProtection="1">
      <alignment horizontal="center" vertical="top"/>
      <protection/>
    </xf>
    <xf numFmtId="0" fontId="8" fillId="0" borderId="108" xfId="0" applyFont="1" applyFill="1" applyBorder="1" applyAlignment="1" applyProtection="1">
      <alignment horizontal="center" vertical="top"/>
      <protection/>
    </xf>
    <xf numFmtId="0" fontId="2" fillId="33" borderId="37" xfId="0" applyFont="1" applyFill="1" applyBorder="1" applyAlignment="1">
      <alignment horizontal="center" vertical="center"/>
    </xf>
    <xf numFmtId="0" fontId="4" fillId="0" borderId="77" xfId="0" applyFont="1" applyFill="1" applyBorder="1" applyAlignment="1" applyProtection="1">
      <alignment horizontal="center" vertical="top" wrapText="1"/>
      <protection/>
    </xf>
    <xf numFmtId="0" fontId="4" fillId="0" borderId="39" xfId="0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 applyProtection="1">
      <alignment horizontal="center" vertical="top" wrapText="1"/>
      <protection/>
    </xf>
    <xf numFmtId="0" fontId="8" fillId="0" borderId="104" xfId="0" applyFont="1" applyFill="1" applyBorder="1" applyAlignment="1" applyProtection="1">
      <alignment horizontal="right" vertical="top" wrapText="1"/>
      <protection/>
    </xf>
    <xf numFmtId="0" fontId="8" fillId="0" borderId="34" xfId="0" applyFont="1" applyFill="1" applyBorder="1" applyAlignment="1" applyProtection="1">
      <alignment horizontal="right" vertical="top" wrapText="1"/>
      <protection/>
    </xf>
    <xf numFmtId="0" fontId="8" fillId="0" borderId="105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8" fillId="0" borderId="21" xfId="0" applyFont="1" applyFill="1" applyBorder="1" applyAlignment="1" applyProtection="1">
      <alignment horizontal="center" vertical="center" textRotation="90"/>
      <protection/>
    </xf>
    <xf numFmtId="0" fontId="5" fillId="0" borderId="45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43" xfId="0" applyFont="1" applyFill="1" applyBorder="1" applyAlignment="1" applyProtection="1">
      <alignment horizontal="left" vertical="top" wrapText="1"/>
      <protection/>
    </xf>
    <xf numFmtId="0" fontId="5" fillId="0" borderId="81" xfId="0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49" fontId="8" fillId="0" borderId="0" xfId="54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3</xdr:col>
      <xdr:colOff>533400</xdr:colOff>
      <xdr:row>4</xdr:row>
      <xdr:rowOff>95250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zoomScale="80" zoomScaleNormal="80" zoomScalePageLayoutView="0" workbookViewId="0" topLeftCell="A1">
      <selection activeCell="S31" sqref="S31:Z31"/>
    </sheetView>
  </sheetViews>
  <sheetFormatPr defaultColWidth="9.140625" defaultRowHeight="12.75"/>
  <cols>
    <col min="1" max="3" width="2.8515625" style="0" customWidth="1"/>
    <col min="4" max="4" width="9.00390625" style="0" customWidth="1"/>
    <col min="5" max="33" width="2.8515625" style="0" customWidth="1"/>
    <col min="34" max="34" width="7.7109375" style="0" customWidth="1"/>
    <col min="35" max="47" width="2.8515625" style="0" customWidth="1"/>
    <col min="48" max="48" width="1.57421875" style="0" customWidth="1"/>
    <col min="49" max="49" width="2.57421875" style="0" customWidth="1"/>
    <col min="50" max="50" width="2.140625" style="0" customWidth="1"/>
    <col min="51" max="51" width="2.7109375" style="0" customWidth="1"/>
    <col min="52" max="52" width="2.28125" style="0" customWidth="1"/>
    <col min="53" max="54" width="2.57421875" style="0" customWidth="1"/>
    <col min="55" max="55" width="2.140625" style="0" customWidth="1"/>
    <col min="56" max="56" width="1.57421875" style="0" customWidth="1"/>
    <col min="57" max="57" width="2.421875" style="0" customWidth="1"/>
    <col min="58" max="58" width="2.00390625" style="0" customWidth="1"/>
    <col min="59" max="59" width="0.9921875" style="0" customWidth="1"/>
    <col min="60" max="60" width="1.7109375" style="0" customWidth="1"/>
    <col min="61" max="61" width="1.57421875" style="0" customWidth="1"/>
    <col min="62" max="62" width="0.85546875" style="0" customWidth="1"/>
  </cols>
  <sheetData>
    <row r="1" spans="1:62" ht="15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09"/>
      <c r="S1" s="109"/>
      <c r="T1" s="109"/>
      <c r="U1" s="109"/>
      <c r="V1" s="109"/>
      <c r="W1" s="109"/>
      <c r="X1" s="109"/>
      <c r="Y1" s="109"/>
      <c r="Z1" s="110" t="s">
        <v>219</v>
      </c>
      <c r="AA1" s="109"/>
      <c r="AB1" s="109"/>
      <c r="AC1" s="109"/>
      <c r="AD1" s="109"/>
      <c r="AE1" s="109"/>
      <c r="AF1" s="109"/>
      <c r="AG1" s="109"/>
      <c r="AH1" s="109"/>
      <c r="AI1" s="111"/>
      <c r="AJ1" s="108"/>
      <c r="AK1" s="108"/>
      <c r="AL1" s="108"/>
      <c r="AM1" s="108"/>
      <c r="AN1" s="108"/>
      <c r="AO1" s="108"/>
      <c r="AP1" s="108"/>
      <c r="AQ1" s="108"/>
      <c r="AR1" s="108"/>
      <c r="AS1" s="112"/>
      <c r="AT1" s="112"/>
      <c r="AU1" s="112"/>
      <c r="AV1" s="112"/>
      <c r="AW1" s="112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</row>
    <row r="2" spans="1:62" ht="15.75">
      <c r="A2" s="108"/>
      <c r="B2" s="108"/>
      <c r="C2" s="108"/>
      <c r="D2" s="113"/>
      <c r="E2" s="114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15" t="s">
        <v>220</v>
      </c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12"/>
      <c r="AV2" s="112"/>
      <c r="AW2" s="112"/>
      <c r="AX2" s="11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</row>
    <row r="3" spans="1:62" ht="15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15" t="s">
        <v>221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12"/>
      <c r="AT3" s="112"/>
      <c r="AU3" s="112"/>
      <c r="AV3" s="112"/>
      <c r="AW3" s="112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</row>
    <row r="4" spans="1:62" ht="15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</row>
    <row r="5" spans="1:62" ht="15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</row>
    <row r="6" spans="1:62" ht="15.75">
      <c r="A6" s="116" t="s">
        <v>222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6" t="s">
        <v>223</v>
      </c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</row>
    <row r="7" spans="1:62" ht="15.75">
      <c r="A7" s="117" t="s">
        <v>224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17" t="s">
        <v>225</v>
      </c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</row>
    <row r="8" spans="1:62" ht="15.75">
      <c r="A8" s="108" t="s">
        <v>226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</row>
    <row r="9" spans="1:62" ht="18.75">
      <c r="A9" s="108" t="s">
        <v>227</v>
      </c>
      <c r="B9" s="108"/>
      <c r="C9" s="108"/>
      <c r="D9" s="108"/>
      <c r="E9" s="108"/>
      <c r="F9" s="108"/>
      <c r="G9" s="108"/>
      <c r="H9" s="11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18" t="s">
        <v>228</v>
      </c>
      <c r="AK9" s="108"/>
      <c r="AL9" s="108"/>
      <c r="AM9" s="108"/>
      <c r="AN9" s="108"/>
      <c r="AO9" s="108"/>
      <c r="AP9" s="108"/>
      <c r="AQ9" s="117"/>
      <c r="AR9" s="108"/>
      <c r="AS9" s="108"/>
      <c r="AT9" s="108"/>
      <c r="AU9" s="108"/>
      <c r="AV9" s="108"/>
      <c r="AW9" s="108"/>
      <c r="AX9" s="108"/>
      <c r="AY9" s="108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</row>
    <row r="10" spans="1:62" ht="15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</row>
    <row r="11" spans="1:62" ht="15.75">
      <c r="A11" s="119" t="s">
        <v>229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19" t="s">
        <v>251</v>
      </c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</row>
    <row r="12" spans="1:62" ht="15.75">
      <c r="A12" s="121" t="s">
        <v>230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</row>
    <row r="13" spans="1:62" ht="15.75">
      <c r="A13" s="461" t="s">
        <v>231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108"/>
      <c r="AX13" s="108"/>
      <c r="AY13" s="108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</row>
    <row r="14" spans="1:62" ht="15.75">
      <c r="A14" s="462" t="s">
        <v>232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109"/>
      <c r="AX14" s="109"/>
      <c r="AY14" s="109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</row>
    <row r="15" spans="1:62" ht="15.75">
      <c r="A15" s="463" t="s">
        <v>233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109"/>
      <c r="AX15" s="109"/>
      <c r="AY15" s="109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</row>
    <row r="16" spans="1:62" ht="18.75">
      <c r="A16" s="464" t="s">
        <v>234</v>
      </c>
      <c r="B16" s="464"/>
      <c r="C16" s="464"/>
      <c r="D16" s="464"/>
      <c r="E16" s="464"/>
      <c r="F16" s="123"/>
      <c r="G16" s="465" t="s">
        <v>235</v>
      </c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109"/>
      <c r="AX16" s="109"/>
      <c r="AY16" s="109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</row>
    <row r="17" spans="1:62" ht="15.75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124"/>
      <c r="AW17" s="108"/>
      <c r="AX17" s="108"/>
      <c r="AY17" s="108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</row>
    <row r="18" spans="1:62" ht="15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467" t="s">
        <v>236</v>
      </c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25"/>
      <c r="AW18" s="109"/>
      <c r="AX18" s="109"/>
      <c r="AY18" s="109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</row>
    <row r="19" spans="1:62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</row>
    <row r="20" spans="1:62" ht="15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 t="s">
        <v>237</v>
      </c>
      <c r="P20" s="127"/>
      <c r="Q20" s="127"/>
      <c r="R20" s="127"/>
      <c r="S20" s="127"/>
      <c r="T20" s="127"/>
      <c r="U20" s="127"/>
      <c r="V20" s="127"/>
      <c r="W20" s="127" t="s">
        <v>238</v>
      </c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</row>
    <row r="21" spans="1:62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</row>
    <row r="22" spans="1:62" ht="15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 t="s">
        <v>239</v>
      </c>
      <c r="P22" s="127"/>
      <c r="Q22" s="127"/>
      <c r="R22" s="127"/>
      <c r="S22" s="127"/>
      <c r="T22" s="127"/>
      <c r="U22" s="127"/>
      <c r="V22" s="127"/>
      <c r="W22" s="127" t="s">
        <v>240</v>
      </c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</row>
    <row r="23" spans="1:62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</row>
    <row r="24" spans="1:62" ht="15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 t="s">
        <v>241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468" t="s">
        <v>242</v>
      </c>
      <c r="AB24" s="468"/>
      <c r="AC24" s="468"/>
      <c r="AD24" s="468"/>
      <c r="AE24" s="468"/>
      <c r="AF24" s="109" t="s">
        <v>243</v>
      </c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</row>
    <row r="25" spans="1:62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</row>
    <row r="26" spans="1:62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469" t="s">
        <v>244</v>
      </c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70" t="s">
        <v>245</v>
      </c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</row>
    <row r="27" spans="1:62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471" t="s">
        <v>246</v>
      </c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</row>
    <row r="28" spans="1:62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</row>
    <row r="29" spans="1:62" ht="15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 t="s">
        <v>247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472">
        <v>41771</v>
      </c>
      <c r="AD29" s="473"/>
      <c r="AE29" s="473"/>
      <c r="AF29" s="473"/>
      <c r="AG29" s="473"/>
      <c r="AH29" s="127"/>
      <c r="AI29" s="474" t="s">
        <v>248</v>
      </c>
      <c r="AJ29" s="474"/>
      <c r="AK29" s="473">
        <v>508</v>
      </c>
      <c r="AL29" s="473"/>
      <c r="AM29" s="473"/>
      <c r="AN29" s="473"/>
      <c r="AO29" s="473"/>
      <c r="AP29" s="473"/>
      <c r="AQ29" s="127"/>
      <c r="AR29" s="127"/>
      <c r="AS29" s="127"/>
      <c r="AT29" s="127"/>
      <c r="AU29" s="127"/>
      <c r="AV29" s="127"/>
      <c r="AW29" s="127"/>
      <c r="AX29" s="127"/>
      <c r="AY29" s="127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</row>
    <row r="30" spans="1:62" ht="15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</row>
    <row r="31" spans="1:62" ht="15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 t="s">
        <v>249</v>
      </c>
      <c r="P31" s="127"/>
      <c r="Q31" s="127"/>
      <c r="R31" s="127"/>
      <c r="S31" s="558" t="s">
        <v>292</v>
      </c>
      <c r="T31" s="558"/>
      <c r="U31" s="558"/>
      <c r="V31" s="558"/>
      <c r="W31" s="558"/>
      <c r="X31" s="558"/>
      <c r="Y31" s="558"/>
      <c r="Z31" s="558"/>
      <c r="AA31" s="127" t="s">
        <v>250</v>
      </c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466" t="s">
        <v>252</v>
      </c>
      <c r="AO31" s="466"/>
      <c r="AP31" s="466"/>
      <c r="AQ31" s="466"/>
      <c r="AR31" s="466"/>
      <c r="AS31" s="127"/>
      <c r="AT31" s="127"/>
      <c r="AU31" s="127"/>
      <c r="AV31" s="127"/>
      <c r="AW31" s="127"/>
      <c r="AX31" s="127"/>
      <c r="AY31" s="127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</row>
  </sheetData>
  <sheetProtection/>
  <mergeCells count="17">
    <mergeCell ref="AA24:AE24"/>
    <mergeCell ref="O26:AH26"/>
    <mergeCell ref="AI26:BJ26"/>
    <mergeCell ref="AI27:BJ27"/>
    <mergeCell ref="AC29:AG29"/>
    <mergeCell ref="AI29:AJ29"/>
    <mergeCell ref="AK29:AP29"/>
    <mergeCell ref="S31:Z31"/>
    <mergeCell ref="A17:F17"/>
    <mergeCell ref="G17:AU17"/>
    <mergeCell ref="A13:AV13"/>
    <mergeCell ref="A14:AV14"/>
    <mergeCell ref="A15:AV15"/>
    <mergeCell ref="A16:E16"/>
    <mergeCell ref="G16:AV16"/>
    <mergeCell ref="AN31:AR31"/>
    <mergeCell ref="O18:AB18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="140" zoomScaleNormal="140" zoomScalePageLayoutView="0" workbookViewId="0" topLeftCell="A7">
      <selection activeCell="AI30" sqref="AI30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2:52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5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497" t="s">
        <v>106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8" t="s">
        <v>107</v>
      </c>
      <c r="BD4" s="498"/>
      <c r="BE4" s="498"/>
      <c r="BF4" s="498"/>
      <c r="BG4" s="498"/>
      <c r="BH4" s="498"/>
      <c r="BI4" s="498"/>
      <c r="BJ4" s="498"/>
      <c r="BK4" s="498"/>
    </row>
    <row r="5" spans="1:63" ht="12.75" customHeight="1" thickBot="1">
      <c r="A5" s="499" t="s">
        <v>0</v>
      </c>
      <c r="B5" s="500"/>
      <c r="C5" s="487" t="s">
        <v>1</v>
      </c>
      <c r="D5" s="487"/>
      <c r="E5" s="487"/>
      <c r="F5" s="487"/>
      <c r="G5" s="488" t="s">
        <v>2</v>
      </c>
      <c r="H5" s="487" t="s">
        <v>3</v>
      </c>
      <c r="I5" s="487"/>
      <c r="J5" s="487"/>
      <c r="K5" s="488" t="s">
        <v>4</v>
      </c>
      <c r="L5" s="487" t="s">
        <v>5</v>
      </c>
      <c r="M5" s="487"/>
      <c r="N5" s="487"/>
      <c r="O5" s="487"/>
      <c r="P5" s="487" t="s">
        <v>6</v>
      </c>
      <c r="Q5" s="487"/>
      <c r="R5" s="487"/>
      <c r="S5" s="487"/>
      <c r="T5" s="489" t="s">
        <v>7</v>
      </c>
      <c r="U5" s="487" t="s">
        <v>8</v>
      </c>
      <c r="V5" s="487"/>
      <c r="W5" s="487"/>
      <c r="X5" s="488" t="s">
        <v>9</v>
      </c>
      <c r="Y5" s="487" t="s">
        <v>10</v>
      </c>
      <c r="Z5" s="487"/>
      <c r="AA5" s="487"/>
      <c r="AB5" s="488" t="s">
        <v>11</v>
      </c>
      <c r="AC5" s="487" t="s">
        <v>12</v>
      </c>
      <c r="AD5" s="487"/>
      <c r="AE5" s="487"/>
      <c r="AF5" s="487"/>
      <c r="AG5" s="488" t="s">
        <v>13</v>
      </c>
      <c r="AH5" s="487" t="s">
        <v>14</v>
      </c>
      <c r="AI5" s="487"/>
      <c r="AJ5" s="487"/>
      <c r="AK5" s="488" t="s">
        <v>15</v>
      </c>
      <c r="AL5" s="487" t="s">
        <v>16</v>
      </c>
      <c r="AM5" s="487"/>
      <c r="AN5" s="487"/>
      <c r="AO5" s="487"/>
      <c r="AP5" s="487" t="s">
        <v>17</v>
      </c>
      <c r="AQ5" s="487"/>
      <c r="AR5" s="487"/>
      <c r="AS5" s="487"/>
      <c r="AT5" s="488" t="s">
        <v>18</v>
      </c>
      <c r="AU5" s="487" t="s">
        <v>19</v>
      </c>
      <c r="AV5" s="487"/>
      <c r="AW5" s="487"/>
      <c r="AX5" s="488" t="s">
        <v>20</v>
      </c>
      <c r="AY5" s="496" t="s">
        <v>21</v>
      </c>
      <c r="AZ5" s="496"/>
      <c r="BA5" s="496"/>
      <c r="BB5" s="496"/>
      <c r="BC5" s="486" t="s">
        <v>0</v>
      </c>
      <c r="BD5" s="494" t="s">
        <v>22</v>
      </c>
      <c r="BE5" s="490" t="s">
        <v>23</v>
      </c>
      <c r="BF5" s="493" t="s">
        <v>24</v>
      </c>
      <c r="BG5" s="493"/>
      <c r="BH5" s="490" t="s">
        <v>25</v>
      </c>
      <c r="BI5" s="490" t="s">
        <v>26</v>
      </c>
      <c r="BJ5" s="495" t="s">
        <v>27</v>
      </c>
      <c r="BK5" s="490" t="s">
        <v>28</v>
      </c>
    </row>
    <row r="6" spans="1:63" ht="33.75" customHeight="1" thickBot="1">
      <c r="A6" s="501"/>
      <c r="B6" s="502"/>
      <c r="C6" s="487"/>
      <c r="D6" s="487"/>
      <c r="E6" s="487"/>
      <c r="F6" s="487"/>
      <c r="G6" s="488"/>
      <c r="H6" s="487"/>
      <c r="I6" s="487"/>
      <c r="J6" s="487"/>
      <c r="K6" s="488"/>
      <c r="L6" s="487"/>
      <c r="M6" s="487"/>
      <c r="N6" s="487"/>
      <c r="O6" s="487"/>
      <c r="P6" s="487"/>
      <c r="Q6" s="487"/>
      <c r="R6" s="487"/>
      <c r="S6" s="487"/>
      <c r="T6" s="489"/>
      <c r="U6" s="487"/>
      <c r="V6" s="487"/>
      <c r="W6" s="487"/>
      <c r="X6" s="488"/>
      <c r="Y6" s="487"/>
      <c r="Z6" s="487"/>
      <c r="AA6" s="487"/>
      <c r="AB6" s="488"/>
      <c r="AC6" s="487"/>
      <c r="AD6" s="487"/>
      <c r="AE6" s="487"/>
      <c r="AF6" s="487"/>
      <c r="AG6" s="488"/>
      <c r="AH6" s="487"/>
      <c r="AI6" s="487"/>
      <c r="AJ6" s="487"/>
      <c r="AK6" s="488"/>
      <c r="AL6" s="487"/>
      <c r="AM6" s="487"/>
      <c r="AN6" s="487"/>
      <c r="AO6" s="487"/>
      <c r="AP6" s="487"/>
      <c r="AQ6" s="487"/>
      <c r="AR6" s="487"/>
      <c r="AS6" s="487"/>
      <c r="AT6" s="488"/>
      <c r="AU6" s="487"/>
      <c r="AV6" s="487"/>
      <c r="AW6" s="487"/>
      <c r="AX6" s="488"/>
      <c r="AY6" s="496"/>
      <c r="AZ6" s="496"/>
      <c r="BA6" s="496"/>
      <c r="BB6" s="496"/>
      <c r="BC6" s="486"/>
      <c r="BD6" s="494"/>
      <c r="BE6" s="490"/>
      <c r="BF6" s="493"/>
      <c r="BG6" s="493"/>
      <c r="BH6" s="490"/>
      <c r="BI6" s="490"/>
      <c r="BJ6" s="495"/>
      <c r="BK6" s="490"/>
    </row>
    <row r="7" spans="1:63" ht="12.75" customHeight="1" thickBot="1">
      <c r="A7" s="501"/>
      <c r="B7" s="502"/>
      <c r="C7" s="4"/>
      <c r="D7" s="4"/>
      <c r="E7" s="4"/>
      <c r="F7" s="5"/>
      <c r="G7" s="488"/>
      <c r="H7" s="4"/>
      <c r="I7" s="4"/>
      <c r="J7" s="5"/>
      <c r="K7" s="488"/>
      <c r="L7" s="4"/>
      <c r="M7" s="4"/>
      <c r="N7" s="4"/>
      <c r="O7" s="4"/>
      <c r="P7" s="4"/>
      <c r="Q7" s="4"/>
      <c r="R7" s="4"/>
      <c r="S7" s="5"/>
      <c r="T7" s="489"/>
      <c r="U7" s="4"/>
      <c r="V7" s="4"/>
      <c r="W7" s="5"/>
      <c r="X7" s="488"/>
      <c r="Y7" s="4"/>
      <c r="Z7" s="4"/>
      <c r="AA7" s="5"/>
      <c r="AB7" s="488"/>
      <c r="AC7" s="4"/>
      <c r="AD7" s="4"/>
      <c r="AE7" s="4"/>
      <c r="AF7" s="5"/>
      <c r="AG7" s="488"/>
      <c r="AH7" s="4"/>
      <c r="AI7" s="4"/>
      <c r="AJ7" s="5"/>
      <c r="AK7" s="488"/>
      <c r="AL7" s="4"/>
      <c r="AM7" s="4"/>
      <c r="AN7" s="4"/>
      <c r="AO7" s="4"/>
      <c r="AP7" s="4"/>
      <c r="AQ7" s="4"/>
      <c r="AR7" s="4"/>
      <c r="AS7" s="5"/>
      <c r="AT7" s="488"/>
      <c r="AU7" s="4"/>
      <c r="AV7" s="4"/>
      <c r="AW7" s="5"/>
      <c r="AX7" s="488"/>
      <c r="AY7" s="4"/>
      <c r="AZ7" s="4"/>
      <c r="BA7" s="4"/>
      <c r="BB7" s="6"/>
      <c r="BC7" s="486"/>
      <c r="BD7" s="494"/>
      <c r="BE7" s="490"/>
      <c r="BF7" s="491" t="s">
        <v>29</v>
      </c>
      <c r="BG7" s="492" t="s">
        <v>30</v>
      </c>
      <c r="BH7" s="490"/>
      <c r="BI7" s="490"/>
      <c r="BJ7" s="495"/>
      <c r="BK7" s="490"/>
    </row>
    <row r="8" spans="1:63" ht="12.75" customHeight="1" thickBot="1">
      <c r="A8" s="501"/>
      <c r="B8" s="502"/>
      <c r="C8" s="7"/>
      <c r="D8" s="7"/>
      <c r="E8" s="7"/>
      <c r="F8" s="8"/>
      <c r="G8" s="488"/>
      <c r="H8" s="7"/>
      <c r="I8" s="7"/>
      <c r="J8" s="8"/>
      <c r="K8" s="488"/>
      <c r="L8" s="7"/>
      <c r="M8" s="7"/>
      <c r="N8" s="7"/>
      <c r="O8" s="7"/>
      <c r="P8" s="7"/>
      <c r="Q8" s="7"/>
      <c r="R8" s="7"/>
      <c r="S8" s="8"/>
      <c r="T8" s="489"/>
      <c r="U8" s="7"/>
      <c r="V8" s="7"/>
      <c r="W8" s="8"/>
      <c r="X8" s="488"/>
      <c r="Y8" s="7"/>
      <c r="Z8" s="7"/>
      <c r="AA8" s="8"/>
      <c r="AB8" s="488"/>
      <c r="AC8" s="7"/>
      <c r="AD8" s="7"/>
      <c r="AE8" s="7"/>
      <c r="AF8" s="8"/>
      <c r="AG8" s="488"/>
      <c r="AH8" s="7"/>
      <c r="AI8" s="7"/>
      <c r="AJ8" s="8"/>
      <c r="AK8" s="488"/>
      <c r="AL8" s="7"/>
      <c r="AM8" s="7"/>
      <c r="AN8" s="7"/>
      <c r="AO8" s="7"/>
      <c r="AP8" s="7"/>
      <c r="AQ8" s="7"/>
      <c r="AR8" s="7"/>
      <c r="AS8" s="8"/>
      <c r="AT8" s="488"/>
      <c r="AU8" s="7"/>
      <c r="AV8" s="7"/>
      <c r="AW8" s="8"/>
      <c r="AX8" s="488"/>
      <c r="AY8" s="7"/>
      <c r="AZ8" s="7"/>
      <c r="BA8" s="7"/>
      <c r="BB8" s="6"/>
      <c r="BC8" s="486"/>
      <c r="BD8" s="494"/>
      <c r="BE8" s="490"/>
      <c r="BF8" s="491"/>
      <c r="BG8" s="492"/>
      <c r="BH8" s="490"/>
      <c r="BI8" s="490"/>
      <c r="BJ8" s="495"/>
      <c r="BK8" s="490"/>
    </row>
    <row r="9" spans="1:63" ht="12.75" customHeight="1" thickBot="1">
      <c r="A9" s="501"/>
      <c r="B9" s="502"/>
      <c r="C9" s="7">
        <v>1</v>
      </c>
      <c r="D9" s="7">
        <v>8</v>
      </c>
      <c r="E9" s="7">
        <v>15</v>
      </c>
      <c r="F9" s="7">
        <v>22</v>
      </c>
      <c r="G9" s="488"/>
      <c r="H9" s="7">
        <v>6</v>
      </c>
      <c r="I9" s="7">
        <v>13</v>
      </c>
      <c r="J9" s="7">
        <v>20</v>
      </c>
      <c r="K9" s="488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489"/>
      <c r="U9" s="7">
        <v>5</v>
      </c>
      <c r="V9" s="7">
        <v>12</v>
      </c>
      <c r="W9" s="7">
        <v>19</v>
      </c>
      <c r="X9" s="488"/>
      <c r="Y9" s="7">
        <v>2</v>
      </c>
      <c r="Z9" s="7">
        <v>9</v>
      </c>
      <c r="AA9" s="7">
        <v>16</v>
      </c>
      <c r="AB9" s="488"/>
      <c r="AC9" s="7">
        <v>2</v>
      </c>
      <c r="AD9" s="7">
        <v>9</v>
      </c>
      <c r="AE9" s="7">
        <v>16</v>
      </c>
      <c r="AF9" s="7">
        <v>23</v>
      </c>
      <c r="AG9" s="488"/>
      <c r="AH9" s="7">
        <v>6</v>
      </c>
      <c r="AI9" s="7">
        <v>13</v>
      </c>
      <c r="AJ9" s="7">
        <v>20</v>
      </c>
      <c r="AK9" s="488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488"/>
      <c r="AU9" s="7">
        <v>6</v>
      </c>
      <c r="AV9" s="7">
        <v>13</v>
      </c>
      <c r="AW9" s="7">
        <v>20</v>
      </c>
      <c r="AX9" s="488"/>
      <c r="AY9" s="7">
        <v>3</v>
      </c>
      <c r="AZ9" s="7">
        <v>10</v>
      </c>
      <c r="BA9" s="7">
        <v>17</v>
      </c>
      <c r="BB9" s="9">
        <v>24</v>
      </c>
      <c r="BC9" s="486"/>
      <c r="BD9" s="494"/>
      <c r="BE9" s="490"/>
      <c r="BF9" s="491"/>
      <c r="BG9" s="492"/>
      <c r="BH9" s="490"/>
      <c r="BI9" s="490"/>
      <c r="BJ9" s="495"/>
      <c r="BK9" s="490"/>
    </row>
    <row r="10" spans="1:63" ht="12.75" customHeight="1" thickBot="1">
      <c r="A10" s="501"/>
      <c r="B10" s="502"/>
      <c r="C10" s="7">
        <v>7</v>
      </c>
      <c r="D10" s="7">
        <v>14</v>
      </c>
      <c r="E10" s="7">
        <v>21</v>
      </c>
      <c r="F10" s="7">
        <v>28</v>
      </c>
      <c r="G10" s="488"/>
      <c r="H10" s="7">
        <v>12</v>
      </c>
      <c r="I10" s="7">
        <v>19</v>
      </c>
      <c r="J10" s="7">
        <v>26</v>
      </c>
      <c r="K10" s="488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489"/>
      <c r="U10" s="7">
        <v>11</v>
      </c>
      <c r="V10" s="7">
        <v>18</v>
      </c>
      <c r="W10" s="7">
        <v>25</v>
      </c>
      <c r="X10" s="488"/>
      <c r="Y10" s="7">
        <v>8</v>
      </c>
      <c r="Z10" s="7">
        <v>15</v>
      </c>
      <c r="AA10" s="7">
        <v>22</v>
      </c>
      <c r="AB10" s="488"/>
      <c r="AC10" s="7">
        <v>8</v>
      </c>
      <c r="AD10" s="7">
        <v>15</v>
      </c>
      <c r="AE10" s="7">
        <v>22</v>
      </c>
      <c r="AF10" s="7">
        <v>29</v>
      </c>
      <c r="AG10" s="488"/>
      <c r="AH10" s="7">
        <v>12</v>
      </c>
      <c r="AI10" s="7">
        <v>19</v>
      </c>
      <c r="AJ10" s="7">
        <v>26</v>
      </c>
      <c r="AK10" s="488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488"/>
      <c r="AU10" s="7">
        <v>12</v>
      </c>
      <c r="AV10" s="7">
        <v>19</v>
      </c>
      <c r="AW10" s="7">
        <v>26</v>
      </c>
      <c r="AX10" s="488"/>
      <c r="AY10" s="7">
        <v>9</v>
      </c>
      <c r="AZ10" s="7">
        <v>16</v>
      </c>
      <c r="BA10" s="7">
        <v>23</v>
      </c>
      <c r="BB10" s="9">
        <v>31</v>
      </c>
      <c r="BC10" s="486"/>
      <c r="BD10" s="494"/>
      <c r="BE10" s="490"/>
      <c r="BF10" s="491"/>
      <c r="BG10" s="492"/>
      <c r="BH10" s="490"/>
      <c r="BI10" s="490"/>
      <c r="BJ10" s="495"/>
      <c r="BK10" s="490"/>
    </row>
    <row r="11" spans="1:63" ht="12.75" customHeight="1" thickBot="1">
      <c r="A11" s="501"/>
      <c r="B11" s="502"/>
      <c r="C11" s="7"/>
      <c r="D11" s="7"/>
      <c r="E11" s="7"/>
      <c r="F11" s="7"/>
      <c r="G11" s="488"/>
      <c r="H11" s="7"/>
      <c r="I11" s="7"/>
      <c r="J11" s="7"/>
      <c r="K11" s="488"/>
      <c r="L11" s="7"/>
      <c r="M11" s="7"/>
      <c r="N11" s="7"/>
      <c r="O11" s="7"/>
      <c r="P11" s="7"/>
      <c r="Q11" s="7"/>
      <c r="R11" s="7"/>
      <c r="S11" s="7"/>
      <c r="T11" s="489"/>
      <c r="U11" s="7"/>
      <c r="V11" s="7"/>
      <c r="W11" s="7"/>
      <c r="X11" s="488"/>
      <c r="Y11" s="7"/>
      <c r="Z11" s="7"/>
      <c r="AA11" s="7"/>
      <c r="AB11" s="488"/>
      <c r="AC11" s="7"/>
      <c r="AD11" s="7"/>
      <c r="AE11" s="7"/>
      <c r="AF11" s="7"/>
      <c r="AG11" s="488"/>
      <c r="AH11" s="7"/>
      <c r="AI11" s="7"/>
      <c r="AJ11" s="7"/>
      <c r="AK11" s="488"/>
      <c r="AL11" s="7"/>
      <c r="AM11" s="7"/>
      <c r="AN11" s="7"/>
      <c r="AO11" s="7"/>
      <c r="AP11" s="7"/>
      <c r="AQ11" s="7"/>
      <c r="AR11" s="7"/>
      <c r="AS11" s="7"/>
      <c r="AT11" s="488"/>
      <c r="AU11" s="7"/>
      <c r="AV11" s="7"/>
      <c r="AW11" s="7"/>
      <c r="AX11" s="488"/>
      <c r="AY11" s="7"/>
      <c r="AZ11" s="7"/>
      <c r="BA11" s="7"/>
      <c r="BB11" s="9"/>
      <c r="BC11" s="486"/>
      <c r="BD11" s="494"/>
      <c r="BE11" s="490"/>
      <c r="BF11" s="491"/>
      <c r="BG11" s="492"/>
      <c r="BH11" s="490"/>
      <c r="BI11" s="490"/>
      <c r="BJ11" s="495"/>
      <c r="BK11" s="490"/>
    </row>
    <row r="12" spans="1:63" ht="12.75" customHeight="1" thickBot="1">
      <c r="A12" s="501"/>
      <c r="B12" s="502"/>
      <c r="C12" s="7"/>
      <c r="D12" s="7"/>
      <c r="E12" s="7"/>
      <c r="F12" s="7"/>
      <c r="G12" s="488"/>
      <c r="H12" s="7"/>
      <c r="I12" s="7"/>
      <c r="J12" s="7"/>
      <c r="K12" s="488"/>
      <c r="L12" s="7"/>
      <c r="M12" s="7"/>
      <c r="N12" s="7"/>
      <c r="O12" s="7"/>
      <c r="P12" s="7"/>
      <c r="Q12" s="7"/>
      <c r="R12" s="7"/>
      <c r="S12" s="7"/>
      <c r="T12" s="489"/>
      <c r="U12" s="7"/>
      <c r="V12" s="7"/>
      <c r="W12" s="7"/>
      <c r="X12" s="488"/>
      <c r="Y12" s="7"/>
      <c r="Z12" s="7"/>
      <c r="AA12" s="7"/>
      <c r="AB12" s="488"/>
      <c r="AC12" s="7"/>
      <c r="AD12" s="7"/>
      <c r="AE12" s="7"/>
      <c r="AF12" s="7"/>
      <c r="AG12" s="488"/>
      <c r="AH12" s="7"/>
      <c r="AI12" s="7"/>
      <c r="AJ12" s="7"/>
      <c r="AK12" s="488"/>
      <c r="AL12" s="7"/>
      <c r="AM12" s="7"/>
      <c r="AN12" s="7"/>
      <c r="AO12" s="7"/>
      <c r="AP12" s="7"/>
      <c r="AQ12" s="7"/>
      <c r="AR12" s="7"/>
      <c r="AS12" s="7"/>
      <c r="AT12" s="488"/>
      <c r="AU12" s="7"/>
      <c r="AV12" s="7"/>
      <c r="AW12" s="7"/>
      <c r="AX12" s="488"/>
      <c r="AY12" s="7"/>
      <c r="AZ12" s="7"/>
      <c r="BA12" s="7"/>
      <c r="BB12" s="9"/>
      <c r="BC12" s="486"/>
      <c r="BD12" s="494"/>
      <c r="BE12" s="490"/>
      <c r="BF12" s="491"/>
      <c r="BG12" s="492"/>
      <c r="BH12" s="490"/>
      <c r="BI12" s="490"/>
      <c r="BJ12" s="495"/>
      <c r="BK12" s="490"/>
    </row>
    <row r="13" spans="1:63" ht="12.75" customHeight="1" thickBot="1">
      <c r="A13" s="501"/>
      <c r="B13" s="502"/>
      <c r="C13" s="7"/>
      <c r="D13" s="7"/>
      <c r="E13" s="7"/>
      <c r="F13" s="7"/>
      <c r="G13" s="488"/>
      <c r="H13" s="7"/>
      <c r="I13" s="7"/>
      <c r="J13" s="7"/>
      <c r="K13" s="488"/>
      <c r="L13" s="7"/>
      <c r="M13" s="7"/>
      <c r="N13" s="7"/>
      <c r="O13" s="7"/>
      <c r="P13" s="7"/>
      <c r="Q13" s="7"/>
      <c r="R13" s="7"/>
      <c r="S13" s="7"/>
      <c r="T13" s="489"/>
      <c r="U13" s="7"/>
      <c r="V13" s="7"/>
      <c r="W13" s="7"/>
      <c r="X13" s="488"/>
      <c r="Y13" s="7"/>
      <c r="Z13" s="7"/>
      <c r="AA13" s="7"/>
      <c r="AB13" s="488"/>
      <c r="AC13" s="7"/>
      <c r="AD13" s="7"/>
      <c r="AE13" s="7"/>
      <c r="AF13" s="7"/>
      <c r="AG13" s="488"/>
      <c r="AH13" s="7"/>
      <c r="AI13" s="7"/>
      <c r="AJ13" s="7"/>
      <c r="AK13" s="488"/>
      <c r="AL13" s="7"/>
      <c r="AM13" s="7"/>
      <c r="AN13" s="7"/>
      <c r="AO13" s="7"/>
      <c r="AP13" s="7"/>
      <c r="AQ13" s="7"/>
      <c r="AR13" s="7"/>
      <c r="AS13" s="7"/>
      <c r="AT13" s="488"/>
      <c r="AU13" s="7"/>
      <c r="AV13" s="7"/>
      <c r="AW13" s="7"/>
      <c r="AX13" s="488"/>
      <c r="AY13" s="7"/>
      <c r="AZ13" s="7"/>
      <c r="BA13" s="7"/>
      <c r="BB13" s="9"/>
      <c r="BC13" s="486"/>
      <c r="BD13" s="494"/>
      <c r="BE13" s="490"/>
      <c r="BF13" s="491"/>
      <c r="BG13" s="492"/>
      <c r="BH13" s="490"/>
      <c r="BI13" s="490"/>
      <c r="BJ13" s="495"/>
      <c r="BK13" s="490"/>
    </row>
    <row r="14" spans="1:63" ht="22.5" customHeight="1" thickBot="1">
      <c r="A14" s="503"/>
      <c r="B14" s="504"/>
      <c r="C14" s="7"/>
      <c r="D14" s="7"/>
      <c r="E14" s="7"/>
      <c r="F14" s="7"/>
      <c r="G14" s="489"/>
      <c r="H14" s="7"/>
      <c r="I14" s="7"/>
      <c r="J14" s="7"/>
      <c r="K14" s="489"/>
      <c r="L14" s="7"/>
      <c r="M14" s="7"/>
      <c r="N14" s="7"/>
      <c r="O14" s="7"/>
      <c r="P14" s="7"/>
      <c r="Q14" s="7"/>
      <c r="R14" s="7"/>
      <c r="S14" s="7"/>
      <c r="T14" s="489"/>
      <c r="U14" s="7"/>
      <c r="V14" s="7"/>
      <c r="W14" s="7"/>
      <c r="X14" s="489"/>
      <c r="Y14" s="7"/>
      <c r="Z14" s="7"/>
      <c r="AA14" s="7"/>
      <c r="AB14" s="489"/>
      <c r="AC14" s="7"/>
      <c r="AD14" s="7"/>
      <c r="AE14" s="7"/>
      <c r="AF14" s="7"/>
      <c r="AG14" s="489"/>
      <c r="AH14" s="7"/>
      <c r="AI14" s="7"/>
      <c r="AJ14" s="7"/>
      <c r="AK14" s="489"/>
      <c r="AL14" s="7"/>
      <c r="AM14" s="7"/>
      <c r="AN14" s="7"/>
      <c r="AO14" s="7"/>
      <c r="AP14" s="7"/>
      <c r="AQ14" s="7"/>
      <c r="AR14" s="7"/>
      <c r="AS14" s="7"/>
      <c r="AT14" s="489"/>
      <c r="AU14" s="7"/>
      <c r="AV14" s="7"/>
      <c r="AW14" s="7"/>
      <c r="AX14" s="489"/>
      <c r="AY14" s="7"/>
      <c r="AZ14" s="7"/>
      <c r="BA14" s="7"/>
      <c r="BB14" s="9"/>
      <c r="BC14" s="486"/>
      <c r="BD14" s="494"/>
      <c r="BE14" s="490"/>
      <c r="BF14" s="491"/>
      <c r="BG14" s="492"/>
      <c r="BH14" s="490"/>
      <c r="BI14" s="490"/>
      <c r="BJ14" s="495"/>
      <c r="BK14" s="490"/>
    </row>
    <row r="15" spans="1:63" ht="12.75" customHeight="1">
      <c r="A15" s="475">
        <v>1</v>
      </c>
      <c r="B15" s="476"/>
      <c r="C15" s="55"/>
      <c r="D15" s="55"/>
      <c r="E15" s="55"/>
      <c r="F15" s="55"/>
      <c r="G15" s="55"/>
      <c r="H15" s="56">
        <v>17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 t="s">
        <v>31</v>
      </c>
      <c r="U15" s="56" t="s">
        <v>31</v>
      </c>
      <c r="V15" s="56"/>
      <c r="W15" s="56"/>
      <c r="X15" s="56"/>
      <c r="Y15" s="56"/>
      <c r="Z15" s="56"/>
      <c r="AA15" s="56">
        <v>22</v>
      </c>
      <c r="AB15" s="5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8" t="s">
        <v>32</v>
      </c>
      <c r="AS15" s="58" t="s">
        <v>32</v>
      </c>
      <c r="AT15" s="56" t="s">
        <v>31</v>
      </c>
      <c r="AU15" s="56" t="s">
        <v>31</v>
      </c>
      <c r="AV15" s="56" t="s">
        <v>31</v>
      </c>
      <c r="AW15" s="56" t="s">
        <v>31</v>
      </c>
      <c r="AX15" s="56" t="s">
        <v>31</v>
      </c>
      <c r="AY15" s="56" t="s">
        <v>31</v>
      </c>
      <c r="AZ15" s="56" t="s">
        <v>31</v>
      </c>
      <c r="BA15" s="56" t="s">
        <v>31</v>
      </c>
      <c r="BB15" s="59" t="s">
        <v>31</v>
      </c>
      <c r="BC15" s="54">
        <v>1</v>
      </c>
      <c r="BD15" s="73">
        <v>39</v>
      </c>
      <c r="BE15" s="73"/>
      <c r="BF15" s="73"/>
      <c r="BG15" s="73"/>
      <c r="BH15" s="73">
        <v>2</v>
      </c>
      <c r="BI15" s="73"/>
      <c r="BJ15" s="75">
        <v>11</v>
      </c>
      <c r="BK15" s="76">
        <v>52</v>
      </c>
    </row>
    <row r="16" spans="1:63" ht="12.75" customHeight="1">
      <c r="A16" s="480">
        <v>2</v>
      </c>
      <c r="B16" s="481"/>
      <c r="C16" s="10"/>
      <c r="D16" s="10"/>
      <c r="E16" s="10"/>
      <c r="F16" s="10"/>
      <c r="G16" s="50"/>
      <c r="H16" s="51">
        <v>17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 t="s">
        <v>31</v>
      </c>
      <c r="U16" s="51" t="s">
        <v>31</v>
      </c>
      <c r="V16" s="51"/>
      <c r="W16" s="51"/>
      <c r="X16" s="51"/>
      <c r="Y16" s="51"/>
      <c r="Z16" s="51"/>
      <c r="AA16" s="51">
        <v>19</v>
      </c>
      <c r="AB16" s="52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3"/>
      <c r="AN16" s="51"/>
      <c r="AO16" s="51">
        <v>0</v>
      </c>
      <c r="AP16" s="51">
        <v>0</v>
      </c>
      <c r="AQ16" s="51">
        <v>8</v>
      </c>
      <c r="AR16" s="51">
        <v>8</v>
      </c>
      <c r="AS16" s="51" t="s">
        <v>32</v>
      </c>
      <c r="AT16" s="51" t="s">
        <v>31</v>
      </c>
      <c r="AU16" s="51" t="s">
        <v>31</v>
      </c>
      <c r="AV16" s="51" t="s">
        <v>31</v>
      </c>
      <c r="AW16" s="51" t="s">
        <v>31</v>
      </c>
      <c r="AX16" s="51" t="s">
        <v>31</v>
      </c>
      <c r="AY16" s="51" t="s">
        <v>31</v>
      </c>
      <c r="AZ16" s="51" t="s">
        <v>31</v>
      </c>
      <c r="BA16" s="51" t="s">
        <v>31</v>
      </c>
      <c r="BB16" s="60" t="s">
        <v>31</v>
      </c>
      <c r="BC16" s="70">
        <v>2</v>
      </c>
      <c r="BD16" s="71">
        <v>36</v>
      </c>
      <c r="BE16" s="71">
        <v>2</v>
      </c>
      <c r="BF16" s="71">
        <v>2</v>
      </c>
      <c r="BG16" s="71"/>
      <c r="BH16" s="71">
        <v>1</v>
      </c>
      <c r="BI16" s="71"/>
      <c r="BJ16" s="71">
        <v>11</v>
      </c>
      <c r="BK16" s="71">
        <v>52</v>
      </c>
    </row>
    <row r="17" spans="1:63" ht="12.75" customHeight="1" thickBot="1">
      <c r="A17" s="482">
        <v>3</v>
      </c>
      <c r="B17" s="483"/>
      <c r="C17" s="61"/>
      <c r="D17" s="61"/>
      <c r="E17" s="61"/>
      <c r="F17" s="61"/>
      <c r="G17" s="62"/>
      <c r="H17" s="63">
        <v>16</v>
      </c>
      <c r="I17" s="63"/>
      <c r="J17" s="63"/>
      <c r="K17" s="63"/>
      <c r="L17" s="63"/>
      <c r="M17" s="63"/>
      <c r="N17" s="63"/>
      <c r="O17" s="63"/>
      <c r="P17" s="63"/>
      <c r="Q17" s="64"/>
      <c r="R17" s="65"/>
      <c r="S17" s="65" t="s">
        <v>32</v>
      </c>
      <c r="T17" s="63" t="s">
        <v>31</v>
      </c>
      <c r="U17" s="63" t="s">
        <v>31</v>
      </c>
      <c r="V17" s="63"/>
      <c r="W17" s="63"/>
      <c r="X17" s="63"/>
      <c r="Y17" s="63"/>
      <c r="Z17" s="64"/>
      <c r="AA17" s="63">
        <v>9</v>
      </c>
      <c r="AB17" s="65"/>
      <c r="AC17" s="65"/>
      <c r="AD17" s="65"/>
      <c r="AE17" s="63">
        <v>0</v>
      </c>
      <c r="AF17" s="63">
        <v>0</v>
      </c>
      <c r="AG17" s="63">
        <v>8</v>
      </c>
      <c r="AH17" s="63">
        <v>8</v>
      </c>
      <c r="AI17" s="63" t="s">
        <v>32</v>
      </c>
      <c r="AJ17" s="63" t="s">
        <v>199</v>
      </c>
      <c r="AK17" s="63" t="s">
        <v>199</v>
      </c>
      <c r="AL17" s="63" t="s">
        <v>199</v>
      </c>
      <c r="AM17" s="63" t="s">
        <v>199</v>
      </c>
      <c r="AN17" s="63" t="s">
        <v>33</v>
      </c>
      <c r="AO17" s="63" t="s">
        <v>33</v>
      </c>
      <c r="AP17" s="63" t="s">
        <v>33</v>
      </c>
      <c r="AQ17" s="63" t="s">
        <v>33</v>
      </c>
      <c r="AR17" s="63" t="s">
        <v>33</v>
      </c>
      <c r="AS17" s="63" t="s">
        <v>33</v>
      </c>
      <c r="AT17" s="63"/>
      <c r="AU17" s="63"/>
      <c r="AV17" s="63"/>
      <c r="AW17" s="63"/>
      <c r="AX17" s="63"/>
      <c r="AY17" s="63"/>
      <c r="AZ17" s="63"/>
      <c r="BA17" s="63"/>
      <c r="BB17" s="67"/>
      <c r="BC17" s="68">
        <v>3</v>
      </c>
      <c r="BD17" s="76">
        <v>25</v>
      </c>
      <c r="BE17" s="11">
        <v>2</v>
      </c>
      <c r="BF17" s="11">
        <v>2</v>
      </c>
      <c r="BG17" s="11">
        <v>4</v>
      </c>
      <c r="BH17" s="11">
        <v>2</v>
      </c>
      <c r="BI17" s="11">
        <v>6</v>
      </c>
      <c r="BJ17" s="74">
        <v>2</v>
      </c>
      <c r="BK17" s="80">
        <v>43</v>
      </c>
    </row>
    <row r="18" spans="2:63" ht="12.75" customHeight="1" thickBot="1">
      <c r="B18" s="2"/>
      <c r="BB18" s="484" t="s">
        <v>34</v>
      </c>
      <c r="BC18" s="485"/>
      <c r="BD18" s="69">
        <v>100</v>
      </c>
      <c r="BE18" s="66">
        <v>4</v>
      </c>
      <c r="BF18" s="12">
        <v>4</v>
      </c>
      <c r="BG18" s="12">
        <v>4</v>
      </c>
      <c r="BH18" s="12">
        <v>5</v>
      </c>
      <c r="BI18" s="12">
        <v>6</v>
      </c>
      <c r="BJ18" s="13">
        <v>24</v>
      </c>
      <c r="BK18" s="80">
        <v>147</v>
      </c>
    </row>
    <row r="19" spans="1:63" ht="12.75" customHeight="1">
      <c r="A19" s="477" t="s">
        <v>35</v>
      </c>
      <c r="B19" s="477"/>
      <c r="C19" s="477"/>
      <c r="D19" s="477"/>
      <c r="E19" s="477"/>
      <c r="F19" s="477"/>
      <c r="G19" s="14"/>
      <c r="H19" s="477" t="s">
        <v>36</v>
      </c>
      <c r="I19" s="477"/>
      <c r="J19" s="477"/>
      <c r="K19" s="477"/>
      <c r="L19" s="477"/>
      <c r="M19" s="477"/>
      <c r="N19" s="477"/>
      <c r="O19" s="14"/>
      <c r="P19" s="477" t="s">
        <v>37</v>
      </c>
      <c r="Q19" s="477"/>
      <c r="R19" s="477"/>
      <c r="S19" s="477"/>
      <c r="T19" s="477"/>
      <c r="U19" s="477"/>
      <c r="V19" s="477"/>
      <c r="W19" s="15"/>
      <c r="X19" s="477" t="s">
        <v>38</v>
      </c>
      <c r="Y19" s="477"/>
      <c r="Z19" s="477"/>
      <c r="AA19" s="477"/>
      <c r="AB19" s="477"/>
      <c r="AC19" s="477"/>
      <c r="AD19" s="477"/>
      <c r="AE19" s="14"/>
      <c r="AF19" s="477" t="s">
        <v>39</v>
      </c>
      <c r="AG19" s="477"/>
      <c r="AH19" s="477"/>
      <c r="AI19" s="477"/>
      <c r="AJ19" s="477"/>
      <c r="AK19" s="477"/>
      <c r="AL19" s="477"/>
      <c r="AM19" s="14"/>
      <c r="AN19" s="477" t="s">
        <v>40</v>
      </c>
      <c r="AO19" s="477"/>
      <c r="AP19" s="477"/>
      <c r="AQ19" s="477"/>
      <c r="AR19" s="477"/>
      <c r="AS19" s="477"/>
      <c r="AT19" s="477"/>
      <c r="AU19" s="14"/>
      <c r="AV19" s="477" t="s">
        <v>41</v>
      </c>
      <c r="AW19" s="477"/>
      <c r="AX19" s="477"/>
      <c r="AY19" s="477"/>
      <c r="AZ19" s="477"/>
      <c r="BA19" s="477"/>
      <c r="BB19" s="477"/>
      <c r="BD19" s="477" t="s">
        <v>27</v>
      </c>
      <c r="BE19" s="477"/>
      <c r="BF19" s="477"/>
      <c r="BG19" s="130"/>
      <c r="BH19" s="130"/>
      <c r="BI19" s="130"/>
      <c r="BJ19" s="130"/>
      <c r="BK19" s="14"/>
    </row>
    <row r="20" spans="1:63" ht="12.75" customHeight="1">
      <c r="A20" s="477"/>
      <c r="B20" s="477"/>
      <c r="C20" s="477"/>
      <c r="D20" s="477"/>
      <c r="E20" s="477"/>
      <c r="F20" s="477"/>
      <c r="G20" s="14"/>
      <c r="H20" s="477"/>
      <c r="I20" s="477"/>
      <c r="J20" s="477"/>
      <c r="K20" s="477"/>
      <c r="L20" s="477"/>
      <c r="M20" s="477"/>
      <c r="N20" s="477"/>
      <c r="O20" s="14"/>
      <c r="P20" s="477"/>
      <c r="Q20" s="477"/>
      <c r="R20" s="477"/>
      <c r="S20" s="477"/>
      <c r="T20" s="477"/>
      <c r="U20" s="477"/>
      <c r="V20" s="477"/>
      <c r="W20" s="15"/>
      <c r="X20" s="477"/>
      <c r="Y20" s="477"/>
      <c r="Z20" s="477"/>
      <c r="AA20" s="477"/>
      <c r="AB20" s="477"/>
      <c r="AC20" s="477"/>
      <c r="AD20" s="477"/>
      <c r="AE20" s="14"/>
      <c r="AF20" s="477"/>
      <c r="AG20" s="477"/>
      <c r="AH20" s="477"/>
      <c r="AI20" s="477"/>
      <c r="AJ20" s="477"/>
      <c r="AK20" s="477"/>
      <c r="AL20" s="477"/>
      <c r="AM20" s="14"/>
      <c r="AN20" s="477"/>
      <c r="AO20" s="477"/>
      <c r="AP20" s="477"/>
      <c r="AQ20" s="477"/>
      <c r="AR20" s="477"/>
      <c r="AS20" s="477"/>
      <c r="AT20" s="477"/>
      <c r="AU20" s="14"/>
      <c r="AV20" s="477"/>
      <c r="AW20" s="477"/>
      <c r="AX20" s="477"/>
      <c r="AY20" s="477"/>
      <c r="AZ20" s="477"/>
      <c r="BA20" s="477"/>
      <c r="BB20" s="477"/>
      <c r="BD20" s="477"/>
      <c r="BE20" s="477"/>
      <c r="BF20" s="477"/>
      <c r="BG20" s="35"/>
      <c r="BH20" s="35"/>
      <c r="BI20" s="35"/>
      <c r="BJ20" s="35"/>
      <c r="BK20" s="14"/>
    </row>
    <row r="21" spans="1:63" ht="12.75" customHeight="1">
      <c r="A21" s="477"/>
      <c r="B21" s="477"/>
      <c r="C21" s="477"/>
      <c r="D21" s="477"/>
      <c r="E21" s="477"/>
      <c r="F21" s="477"/>
      <c r="G21" s="14"/>
      <c r="H21" s="477"/>
      <c r="I21" s="477"/>
      <c r="J21" s="477"/>
      <c r="K21" s="477"/>
      <c r="L21" s="477"/>
      <c r="M21" s="477"/>
      <c r="N21" s="477"/>
      <c r="O21" s="14"/>
      <c r="P21" s="477"/>
      <c r="Q21" s="477"/>
      <c r="R21" s="477"/>
      <c r="S21" s="477"/>
      <c r="T21" s="477"/>
      <c r="U21" s="477"/>
      <c r="V21" s="477"/>
      <c r="W21" s="15"/>
      <c r="X21" s="477"/>
      <c r="Y21" s="477"/>
      <c r="Z21" s="477"/>
      <c r="AA21" s="477"/>
      <c r="AB21" s="477"/>
      <c r="AC21" s="477"/>
      <c r="AD21" s="477"/>
      <c r="AE21" s="14"/>
      <c r="AF21" s="477"/>
      <c r="AG21" s="477"/>
      <c r="AH21" s="477"/>
      <c r="AI21" s="477"/>
      <c r="AJ21" s="477"/>
      <c r="AK21" s="477"/>
      <c r="AL21" s="477"/>
      <c r="AM21" s="14"/>
      <c r="AN21" s="477"/>
      <c r="AO21" s="477"/>
      <c r="AP21" s="477"/>
      <c r="AQ21" s="477"/>
      <c r="AR21" s="477"/>
      <c r="AS21" s="477"/>
      <c r="AT21" s="477"/>
      <c r="AU21" s="14"/>
      <c r="AV21" s="477"/>
      <c r="AW21" s="477"/>
      <c r="AX21" s="477"/>
      <c r="AY21" s="477"/>
      <c r="AZ21" s="477"/>
      <c r="BA21" s="477"/>
      <c r="BB21" s="477"/>
      <c r="BD21" s="477"/>
      <c r="BE21" s="477"/>
      <c r="BF21" s="477"/>
      <c r="BG21" s="35"/>
      <c r="BH21" s="35"/>
      <c r="BI21" s="35"/>
      <c r="BJ21" s="35"/>
      <c r="BK21" s="14"/>
    </row>
    <row r="22" spans="1:63" ht="9" customHeight="1">
      <c r="A22" s="477"/>
      <c r="B22" s="477"/>
      <c r="C22" s="477"/>
      <c r="D22" s="477"/>
      <c r="E22" s="477"/>
      <c r="F22" s="477"/>
      <c r="G22" s="14"/>
      <c r="H22" s="477"/>
      <c r="I22" s="477"/>
      <c r="J22" s="477"/>
      <c r="K22" s="477"/>
      <c r="L22" s="477"/>
      <c r="M22" s="477"/>
      <c r="N22" s="477"/>
      <c r="O22" s="14"/>
      <c r="P22" s="477"/>
      <c r="Q22" s="477"/>
      <c r="R22" s="477"/>
      <c r="S22" s="477"/>
      <c r="T22" s="477"/>
      <c r="U22" s="477"/>
      <c r="V22" s="477"/>
      <c r="W22" s="15"/>
      <c r="X22" s="477"/>
      <c r="Y22" s="477"/>
      <c r="Z22" s="477"/>
      <c r="AA22" s="477"/>
      <c r="AB22" s="477"/>
      <c r="AC22" s="477"/>
      <c r="AD22" s="477"/>
      <c r="AE22" s="14"/>
      <c r="AF22" s="477"/>
      <c r="AG22" s="477"/>
      <c r="AH22" s="477"/>
      <c r="AI22" s="477"/>
      <c r="AJ22" s="477"/>
      <c r="AK22" s="477"/>
      <c r="AL22" s="477"/>
      <c r="AM22" s="14"/>
      <c r="AN22" s="477"/>
      <c r="AO22" s="477"/>
      <c r="AP22" s="477"/>
      <c r="AQ22" s="477"/>
      <c r="AR22" s="477"/>
      <c r="AS22" s="477"/>
      <c r="AT22" s="477"/>
      <c r="AU22" s="14"/>
      <c r="AV22" s="477"/>
      <c r="AW22" s="477"/>
      <c r="AX22" s="477"/>
      <c r="AY22" s="477"/>
      <c r="AZ22" s="477"/>
      <c r="BA22" s="477"/>
      <c r="BB22" s="477"/>
      <c r="BD22" s="477"/>
      <c r="BE22" s="477"/>
      <c r="BF22" s="477"/>
      <c r="BG22" s="35"/>
      <c r="BH22" s="35"/>
      <c r="BI22" s="35"/>
      <c r="BJ22" s="35"/>
      <c r="BK22" s="14"/>
    </row>
    <row r="23" spans="1:63" ht="12.75" customHeight="1" hidden="1">
      <c r="A23" s="477"/>
      <c r="B23" s="477"/>
      <c r="C23" s="477"/>
      <c r="D23" s="477"/>
      <c r="E23" s="477"/>
      <c r="F23" s="477"/>
      <c r="G23" s="14"/>
      <c r="H23" s="477"/>
      <c r="I23" s="477"/>
      <c r="J23" s="477"/>
      <c r="K23" s="477"/>
      <c r="L23" s="477"/>
      <c r="M23" s="477"/>
      <c r="N23" s="477"/>
      <c r="O23" s="14"/>
      <c r="P23" s="477"/>
      <c r="Q23" s="477"/>
      <c r="R23" s="477"/>
      <c r="S23" s="477"/>
      <c r="T23" s="477"/>
      <c r="U23" s="477"/>
      <c r="V23" s="477"/>
      <c r="W23" s="15"/>
      <c r="X23" s="477"/>
      <c r="Y23" s="477"/>
      <c r="Z23" s="477"/>
      <c r="AA23" s="477"/>
      <c r="AB23" s="477"/>
      <c r="AC23" s="477"/>
      <c r="AD23" s="477"/>
      <c r="AE23" s="14"/>
      <c r="AF23" s="477"/>
      <c r="AG23" s="477"/>
      <c r="AH23" s="477"/>
      <c r="AI23" s="477"/>
      <c r="AJ23" s="477"/>
      <c r="AK23" s="477"/>
      <c r="AL23" s="477"/>
      <c r="AM23" s="14"/>
      <c r="AN23" s="477"/>
      <c r="AO23" s="477"/>
      <c r="AP23" s="477"/>
      <c r="AQ23" s="477"/>
      <c r="AR23" s="477"/>
      <c r="AS23" s="477"/>
      <c r="AT23" s="477"/>
      <c r="AU23" s="14"/>
      <c r="AV23" s="477"/>
      <c r="AW23" s="477"/>
      <c r="AX23" s="477"/>
      <c r="AY23" s="477"/>
      <c r="AZ23" s="477"/>
      <c r="BA23" s="477"/>
      <c r="BB23" s="477"/>
      <c r="BD23" s="477"/>
      <c r="BE23" s="477"/>
      <c r="BF23" s="477"/>
      <c r="BG23" s="35"/>
      <c r="BH23" s="35"/>
      <c r="BI23" s="35"/>
      <c r="BJ23" s="35"/>
      <c r="BK23" s="14"/>
    </row>
    <row r="24" spans="2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0:63" ht="12.75" customHeight="1">
      <c r="J25" s="478"/>
      <c r="K25" s="478"/>
      <c r="L25" s="478"/>
      <c r="O25" s="14"/>
      <c r="P25" s="14"/>
      <c r="R25" s="478" t="s">
        <v>42</v>
      </c>
      <c r="S25" s="478"/>
      <c r="T25" s="478"/>
      <c r="Z25" s="478">
        <v>8</v>
      </c>
      <c r="AA25" s="478"/>
      <c r="AB25" s="478"/>
      <c r="AH25" s="478" t="s">
        <v>43</v>
      </c>
      <c r="AI25" s="478"/>
      <c r="AJ25" s="478"/>
      <c r="AP25" s="478" t="s">
        <v>44</v>
      </c>
      <c r="AQ25" s="478"/>
      <c r="AR25" s="478"/>
      <c r="AX25" s="478" t="s">
        <v>33</v>
      </c>
      <c r="AY25" s="478"/>
      <c r="AZ25" s="478"/>
      <c r="BE25" s="479" t="s">
        <v>45</v>
      </c>
      <c r="BF25" s="479"/>
      <c r="BH25" s="14"/>
      <c r="BI25" s="14"/>
      <c r="BJ25" s="14"/>
      <c r="BK25" s="14"/>
    </row>
    <row r="26" spans="10:63" ht="12.75" customHeight="1">
      <c r="J26" s="478"/>
      <c r="K26" s="478"/>
      <c r="L26" s="478"/>
      <c r="O26" s="14"/>
      <c r="P26" s="14"/>
      <c r="R26" s="478"/>
      <c r="S26" s="478"/>
      <c r="T26" s="478"/>
      <c r="Z26" s="478"/>
      <c r="AA26" s="478"/>
      <c r="AB26" s="478"/>
      <c r="AH26" s="478"/>
      <c r="AI26" s="478"/>
      <c r="AJ26" s="478"/>
      <c r="AP26" s="478"/>
      <c r="AQ26" s="478"/>
      <c r="AR26" s="478"/>
      <c r="AX26" s="478"/>
      <c r="AY26" s="478"/>
      <c r="AZ26" s="478"/>
      <c r="BE26" s="479"/>
      <c r="BF26" s="479"/>
      <c r="BH26" s="14"/>
      <c r="BI26" s="14"/>
      <c r="BJ26" s="14"/>
      <c r="BK26" s="14"/>
    </row>
    <row r="27" spans="15:63" ht="12.75" customHeight="1">
      <c r="O27" s="14"/>
      <c r="P27" s="14"/>
      <c r="BF27" s="14"/>
      <c r="BH27" s="14"/>
      <c r="BI27" s="14"/>
      <c r="BJ27" s="14"/>
      <c r="BK27" s="14"/>
    </row>
    <row r="28" spans="15:63" ht="12.75" customHeight="1">
      <c r="O28" s="14"/>
      <c r="P28" s="14"/>
      <c r="BF28" s="14"/>
      <c r="BH28" s="14"/>
      <c r="BI28" s="14"/>
      <c r="BJ28" s="14"/>
      <c r="BK28" s="14"/>
    </row>
    <row r="29" spans="15:63" ht="12.75" customHeight="1">
      <c r="O29" s="14"/>
      <c r="P29" s="14"/>
      <c r="BF29" s="14"/>
      <c r="BJ29" s="14"/>
      <c r="BK29" s="14"/>
    </row>
    <row r="30" spans="3:63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J30" s="14"/>
      <c r="BK30" s="14"/>
    </row>
    <row r="32" spans="17:23" ht="12.75">
      <c r="Q32" s="14"/>
      <c r="R32" s="14"/>
      <c r="S32" s="14"/>
      <c r="T32" s="14"/>
      <c r="U32" s="14"/>
      <c r="V32" s="14"/>
      <c r="W32" s="14"/>
    </row>
    <row r="33" spans="17:23" ht="12.75">
      <c r="Q33" s="14"/>
      <c r="R33" s="14"/>
      <c r="S33" s="14"/>
      <c r="T33" s="14"/>
      <c r="U33" s="14"/>
      <c r="V33" s="14"/>
      <c r="W33" s="14"/>
    </row>
    <row r="34" spans="17:23" ht="12.75">
      <c r="Q34" s="14"/>
      <c r="R34" s="14"/>
      <c r="S34" s="14"/>
      <c r="T34" s="14"/>
      <c r="U34" s="14"/>
      <c r="V34" s="14"/>
      <c r="W34" s="14"/>
    </row>
    <row r="35" spans="17:23" ht="12.75">
      <c r="Q35" s="14"/>
      <c r="R35" s="14"/>
      <c r="S35" s="14"/>
      <c r="T35" s="14"/>
      <c r="U35" s="14"/>
      <c r="V35" s="14"/>
      <c r="W35" s="14"/>
    </row>
    <row r="36" spans="17:23" ht="12.75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3">
    <mergeCell ref="AB5:AB14"/>
    <mergeCell ref="AC5:AF6"/>
    <mergeCell ref="BI5:BI14"/>
    <mergeCell ref="A4:BB4"/>
    <mergeCell ref="BC4:BK4"/>
    <mergeCell ref="A5:B14"/>
    <mergeCell ref="C5:F6"/>
    <mergeCell ref="G5:G14"/>
    <mergeCell ref="L5:O6"/>
    <mergeCell ref="P5:S6"/>
    <mergeCell ref="T5:T14"/>
    <mergeCell ref="BJ5:BJ14"/>
    <mergeCell ref="AP5:AS6"/>
    <mergeCell ref="AT5:AT14"/>
    <mergeCell ref="AU5:AW6"/>
    <mergeCell ref="AX5:AX14"/>
    <mergeCell ref="X5:X14"/>
    <mergeCell ref="Y5:AA6"/>
    <mergeCell ref="U5:W6"/>
    <mergeCell ref="AY5:BB6"/>
    <mergeCell ref="BK5:BK14"/>
    <mergeCell ref="BF7:BF14"/>
    <mergeCell ref="BG7:BG14"/>
    <mergeCell ref="BH5:BH14"/>
    <mergeCell ref="BF5:BG6"/>
    <mergeCell ref="BD5:BD14"/>
    <mergeCell ref="BE5:BE14"/>
    <mergeCell ref="A16:B16"/>
    <mergeCell ref="A17:B17"/>
    <mergeCell ref="BB18:BC18"/>
    <mergeCell ref="BC5:BC14"/>
    <mergeCell ref="AH5:AJ6"/>
    <mergeCell ref="AK5:AK14"/>
    <mergeCell ref="AL5:AO6"/>
    <mergeCell ref="AG5:AG14"/>
    <mergeCell ref="H5:J6"/>
    <mergeCell ref="K5:K14"/>
    <mergeCell ref="A19:F23"/>
    <mergeCell ref="H19:N23"/>
    <mergeCell ref="P19:V23"/>
    <mergeCell ref="X19:AD23"/>
    <mergeCell ref="AF19:AL23"/>
    <mergeCell ref="AX25:AZ26"/>
    <mergeCell ref="A15:B15"/>
    <mergeCell ref="AV19:BB23"/>
    <mergeCell ref="BD19:BF23"/>
    <mergeCell ref="J25:L26"/>
    <mergeCell ref="R25:T26"/>
    <mergeCell ref="Z25:AB26"/>
    <mergeCell ref="AH25:AJ26"/>
    <mergeCell ref="AP25:AR26"/>
    <mergeCell ref="BE25:BF26"/>
    <mergeCell ref="AN19:AT23"/>
  </mergeCells>
  <printOptions/>
  <pageMargins left="0.5513888888888889" right="0.39375" top="0.7875" bottom="0.393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76"/>
  <sheetViews>
    <sheetView tabSelected="1" zoomScaleSheetLayoutView="130" zoomScalePageLayoutView="0" workbookViewId="0" topLeftCell="A1">
      <pane ySplit="6" topLeftCell="A31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13.28125" style="14" customWidth="1"/>
    <col min="2" max="2" width="47.57421875" style="14" customWidth="1"/>
    <col min="3" max="3" width="7.57421875" style="20" customWidth="1"/>
    <col min="4" max="4" width="5.421875" style="20" customWidth="1"/>
    <col min="5" max="5" width="6.140625" style="20" customWidth="1"/>
    <col min="6" max="6" width="7.8515625" style="20" customWidth="1"/>
    <col min="7" max="7" width="5.421875" style="20" customWidth="1"/>
    <col min="8" max="8" width="9.8515625" style="437" customWidth="1"/>
    <col min="9" max="9" width="6.8515625" style="20" customWidth="1"/>
    <col min="10" max="10" width="8.140625" style="20" customWidth="1"/>
    <col min="11" max="11" width="7.28125" style="20" customWidth="1"/>
    <col min="12" max="12" width="7.140625" style="20" customWidth="1"/>
    <col min="13" max="13" width="6.57421875" style="20" customWidth="1"/>
    <col min="14" max="15" width="6.7109375" style="20" customWidth="1"/>
    <col min="16" max="16" width="6.28125" style="20" customWidth="1"/>
    <col min="17" max="17" width="8.57421875" style="20" customWidth="1"/>
    <col min="18" max="19" width="7.28125" style="20" customWidth="1"/>
    <col min="20" max="20" width="4.140625" style="20" customWidth="1"/>
    <col min="21" max="21" width="7.421875" style="20" customWidth="1"/>
    <col min="22" max="22" width="8.57421875" style="20" customWidth="1"/>
    <col min="23" max="23" width="7.421875" style="20" customWidth="1"/>
    <col min="24" max="24" width="8.00390625" style="20" customWidth="1"/>
    <col min="25" max="26" width="7.8515625" style="20" customWidth="1"/>
    <col min="27" max="16384" width="9.140625" style="14" customWidth="1"/>
  </cols>
  <sheetData>
    <row r="1" ht="39.75" customHeight="1"/>
    <row r="2" spans="1:26" ht="19.5" thickBot="1">
      <c r="A2" s="505" t="s">
        <v>116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</row>
    <row r="3" spans="1:26" s="21" customFormat="1" ht="27.75" customHeight="1">
      <c r="A3" s="506" t="s">
        <v>46</v>
      </c>
      <c r="B3" s="508" t="s">
        <v>47</v>
      </c>
      <c r="C3" s="528" t="s">
        <v>117</v>
      </c>
      <c r="D3" s="529"/>
      <c r="E3" s="529"/>
      <c r="F3" s="529"/>
      <c r="G3" s="530"/>
      <c r="H3" s="512" t="s">
        <v>48</v>
      </c>
      <c r="I3" s="510"/>
      <c r="J3" s="510"/>
      <c r="K3" s="510"/>
      <c r="L3" s="510"/>
      <c r="M3" s="510"/>
      <c r="N3" s="510"/>
      <c r="O3" s="510" t="s">
        <v>49</v>
      </c>
      <c r="P3" s="510"/>
      <c r="Q3" s="510" t="s">
        <v>283</v>
      </c>
      <c r="R3" s="514"/>
      <c r="S3" s="514"/>
      <c r="T3" s="524" t="s">
        <v>279</v>
      </c>
      <c r="U3" s="512" t="s">
        <v>50</v>
      </c>
      <c r="V3" s="510"/>
      <c r="W3" s="510"/>
      <c r="X3" s="510"/>
      <c r="Y3" s="510"/>
      <c r="Z3" s="542"/>
    </row>
    <row r="4" spans="1:26" s="21" customFormat="1" ht="15" customHeight="1">
      <c r="A4" s="506"/>
      <c r="B4" s="508"/>
      <c r="C4" s="531"/>
      <c r="D4" s="532"/>
      <c r="E4" s="532"/>
      <c r="F4" s="532"/>
      <c r="G4" s="533"/>
      <c r="H4" s="513" t="s">
        <v>277</v>
      </c>
      <c r="I4" s="518" t="s">
        <v>51</v>
      </c>
      <c r="J4" s="511" t="s">
        <v>52</v>
      </c>
      <c r="K4" s="511"/>
      <c r="L4" s="511"/>
      <c r="M4" s="511"/>
      <c r="N4" s="511"/>
      <c r="O4" s="511"/>
      <c r="P4" s="511"/>
      <c r="Q4" s="515"/>
      <c r="R4" s="515"/>
      <c r="S4" s="515"/>
      <c r="T4" s="525"/>
      <c r="U4" s="543"/>
      <c r="V4" s="511"/>
      <c r="W4" s="511"/>
      <c r="X4" s="511"/>
      <c r="Y4" s="511"/>
      <c r="Z4" s="544"/>
    </row>
    <row r="5" spans="1:26" s="21" customFormat="1" ht="21" customHeight="1">
      <c r="A5" s="506"/>
      <c r="B5" s="508"/>
      <c r="C5" s="531"/>
      <c r="D5" s="532"/>
      <c r="E5" s="532"/>
      <c r="F5" s="532"/>
      <c r="G5" s="533"/>
      <c r="H5" s="513"/>
      <c r="I5" s="518"/>
      <c r="J5" s="527" t="s">
        <v>278</v>
      </c>
      <c r="K5" s="521" t="s">
        <v>53</v>
      </c>
      <c r="L5" s="521"/>
      <c r="M5" s="521"/>
      <c r="N5" s="521"/>
      <c r="O5" s="518" t="s">
        <v>54</v>
      </c>
      <c r="P5" s="518" t="s">
        <v>55</v>
      </c>
      <c r="Q5" s="515"/>
      <c r="R5" s="515"/>
      <c r="S5" s="515"/>
      <c r="T5" s="525"/>
      <c r="U5" s="534" t="s">
        <v>56</v>
      </c>
      <c r="V5" s="516"/>
      <c r="W5" s="516" t="s">
        <v>57</v>
      </c>
      <c r="X5" s="516"/>
      <c r="Y5" s="516" t="s">
        <v>58</v>
      </c>
      <c r="Z5" s="517"/>
    </row>
    <row r="6" spans="1:26" s="21" customFormat="1" ht="153.75" customHeight="1" thickBot="1">
      <c r="A6" s="507"/>
      <c r="B6" s="509"/>
      <c r="C6" s="150" t="s">
        <v>59</v>
      </c>
      <c r="D6" s="143" t="s">
        <v>276</v>
      </c>
      <c r="E6" s="143" t="s">
        <v>263</v>
      </c>
      <c r="F6" s="144" t="s">
        <v>268</v>
      </c>
      <c r="G6" s="308" t="s">
        <v>264</v>
      </c>
      <c r="H6" s="513"/>
      <c r="I6" s="518"/>
      <c r="J6" s="527"/>
      <c r="K6" s="309" t="s">
        <v>286</v>
      </c>
      <c r="L6" s="170" t="s">
        <v>60</v>
      </c>
      <c r="M6" s="170" t="s">
        <v>267</v>
      </c>
      <c r="N6" s="310" t="s">
        <v>272</v>
      </c>
      <c r="O6" s="518"/>
      <c r="P6" s="518"/>
      <c r="Q6" s="170" t="s">
        <v>282</v>
      </c>
      <c r="R6" s="311" t="s">
        <v>281</v>
      </c>
      <c r="S6" s="311" t="s">
        <v>280</v>
      </c>
      <c r="T6" s="525"/>
      <c r="U6" s="320" t="s">
        <v>104</v>
      </c>
      <c r="V6" s="156" t="s">
        <v>61</v>
      </c>
      <c r="W6" s="156" t="s">
        <v>105</v>
      </c>
      <c r="X6" s="156" t="s">
        <v>290</v>
      </c>
      <c r="Y6" s="156" t="s">
        <v>180</v>
      </c>
      <c r="Z6" s="162" t="s">
        <v>291</v>
      </c>
    </row>
    <row r="7" spans="1:26" s="19" customFormat="1" ht="15.75" customHeight="1" thickBot="1">
      <c r="A7" s="378" t="s">
        <v>191</v>
      </c>
      <c r="B7" s="379" t="s">
        <v>110</v>
      </c>
      <c r="C7" s="380">
        <v>4</v>
      </c>
      <c r="D7" s="381">
        <v>1</v>
      </c>
      <c r="E7" s="381">
        <v>8</v>
      </c>
      <c r="F7" s="381">
        <v>1</v>
      </c>
      <c r="G7" s="382">
        <v>3</v>
      </c>
      <c r="H7" s="383">
        <f>H8+H9+H10+H11+H12+H13+H14+H15+H16+H17+H18+H19+H20+H22+H21</f>
        <v>2106</v>
      </c>
      <c r="I7" s="384">
        <f>I8+I9+I10+I11+I12+I13+I14+I15+I16+I17+I18+I19+I20+I22</f>
        <v>702</v>
      </c>
      <c r="J7" s="452">
        <f>J8+J9+J10+J11+J12+J13+J14+J15+J16+J17+J18+J19+J20+J22+J21</f>
        <v>1404</v>
      </c>
      <c r="K7" s="384">
        <f>K8+K9+K10+K11+K12+K13+K14+K15+K16+K17+K18+K19+K20+K22+K21</f>
        <v>712</v>
      </c>
      <c r="L7" s="384">
        <f>L8+L9+L10+L11+L12+L13+L14+L15+L16+L17+L18+L19+L20+L22+L21</f>
        <v>660</v>
      </c>
      <c r="M7" s="384">
        <f>M8+M9+M10+M11+M12+M13+M14+M15+M16+M17+M18+M19+M20+M22+M21</f>
        <v>712</v>
      </c>
      <c r="N7" s="384">
        <f>N8+N9+N10+N11+N12+N13+N14+N15+N16+N17+N18+N19+N20+N22</f>
        <v>32</v>
      </c>
      <c r="O7" s="384">
        <f>O8+O9+O10+O11+O12+O13+O14+O15+O16+O17+O18+O19+O20+O22</f>
        <v>0</v>
      </c>
      <c r="P7" s="384">
        <f>P8+P9+P10+P11+P12+P13+P14+P15+P16+P17+P18+P19+P20+P22</f>
        <v>0</v>
      </c>
      <c r="Q7" s="385">
        <f>Q8+Q9+Q10+Q11+Q12+Q13+Q14+Q15</f>
        <v>40</v>
      </c>
      <c r="R7" s="385">
        <f>R8+R9+R10+R11+R12+R13+R14+R15</f>
        <v>8</v>
      </c>
      <c r="S7" s="385">
        <f>S8+S9+S10+S11+S12+S13+S14+S15</f>
        <v>24</v>
      </c>
      <c r="T7" s="386"/>
      <c r="U7" s="383">
        <f>U8+U9+U10+U11+U12+U13+U14+U15+U16+U17+U18+U19+U20+U21</f>
        <v>612</v>
      </c>
      <c r="V7" s="384">
        <f>V8+V9+V10+V11+V12+V13+V14+V15+V16+V17+V18+V19+V20+V21+V22</f>
        <v>792</v>
      </c>
      <c r="W7" s="384">
        <f>W8+W9+W10+W11+W12+W13+W14+W15+W16+W17+W18+W19+W20+W22</f>
        <v>0</v>
      </c>
      <c r="X7" s="384">
        <f>X8+X9+X10+X11+X12+X13+X14+X15+X16+X17+X18+X19+X20+X22</f>
        <v>0</v>
      </c>
      <c r="Y7" s="384">
        <f>Y8+Y9+Y10+Y11+Y12+Y13+Y14+Y15+Y16+Y17+Y18+Y19+Y20+Y22</f>
        <v>0</v>
      </c>
      <c r="Z7" s="386">
        <f>Z8+Z9+Z10+Z11+Z12+Z13+Z14+Z15+Z16+Z17+Z18+Z19+Z20+Z22</f>
        <v>0</v>
      </c>
    </row>
    <row r="8" spans="1:26" s="231" customFormat="1" ht="16.5" customHeight="1">
      <c r="A8" s="224" t="s">
        <v>111</v>
      </c>
      <c r="B8" s="225" t="s">
        <v>108</v>
      </c>
      <c r="C8" s="526" t="s">
        <v>265</v>
      </c>
      <c r="D8" s="226"/>
      <c r="E8" s="226"/>
      <c r="F8" s="226"/>
      <c r="G8" s="227"/>
      <c r="H8" s="438">
        <f>J8+I8</f>
        <v>93</v>
      </c>
      <c r="I8" s="217">
        <v>30</v>
      </c>
      <c r="J8" s="228">
        <f>U8+V8</f>
        <v>63</v>
      </c>
      <c r="K8" s="228">
        <f>M8</f>
        <v>36</v>
      </c>
      <c r="L8" s="228">
        <f>J8-M8</f>
        <v>27</v>
      </c>
      <c r="M8" s="293">
        <v>36</v>
      </c>
      <c r="N8" s="145"/>
      <c r="O8" s="145"/>
      <c r="P8" s="145"/>
      <c r="Q8" s="284">
        <v>5</v>
      </c>
      <c r="R8" s="284">
        <v>1</v>
      </c>
      <c r="S8" s="284">
        <v>3</v>
      </c>
      <c r="T8" s="283"/>
      <c r="U8" s="321">
        <v>34</v>
      </c>
      <c r="V8" s="294">
        <v>29</v>
      </c>
      <c r="W8" s="229"/>
      <c r="X8" s="229"/>
      <c r="Y8" s="229"/>
      <c r="Z8" s="230"/>
    </row>
    <row r="9" spans="1:26" s="231" customFormat="1" ht="15.75" customHeight="1">
      <c r="A9" s="224" t="s">
        <v>192</v>
      </c>
      <c r="B9" s="225" t="s">
        <v>62</v>
      </c>
      <c r="C9" s="526"/>
      <c r="D9" s="226">
        <v>1</v>
      </c>
      <c r="E9" s="226"/>
      <c r="F9" s="226"/>
      <c r="G9" s="227" t="s">
        <v>287</v>
      </c>
      <c r="H9" s="438">
        <f>J9+I9</f>
        <v>202</v>
      </c>
      <c r="I9" s="217">
        <v>67</v>
      </c>
      <c r="J9" s="228">
        <f aca="true" t="shared" si="0" ref="J9:J20">U9+V9</f>
        <v>135</v>
      </c>
      <c r="K9" s="228">
        <f aca="true" t="shared" si="1" ref="K9:K20">M9</f>
        <v>54</v>
      </c>
      <c r="L9" s="228">
        <f aca="true" t="shared" si="2" ref="L9:L20">J9-M9</f>
        <v>81</v>
      </c>
      <c r="M9" s="294">
        <v>54</v>
      </c>
      <c r="N9" s="145"/>
      <c r="O9" s="145"/>
      <c r="P9" s="145"/>
      <c r="Q9" s="284">
        <v>5</v>
      </c>
      <c r="R9" s="284">
        <v>1</v>
      </c>
      <c r="S9" s="284">
        <v>3</v>
      </c>
      <c r="T9" s="283"/>
      <c r="U9" s="322">
        <v>68</v>
      </c>
      <c r="V9" s="294">
        <v>67</v>
      </c>
      <c r="W9" s="290"/>
      <c r="X9" s="229"/>
      <c r="Y9" s="229"/>
      <c r="Z9" s="230"/>
    </row>
    <row r="10" spans="1:26" s="231" customFormat="1" ht="14.25" customHeight="1">
      <c r="A10" s="224" t="s">
        <v>112</v>
      </c>
      <c r="B10" s="225" t="s">
        <v>64</v>
      </c>
      <c r="C10" s="245">
        <v>2</v>
      </c>
      <c r="D10" s="226"/>
      <c r="F10" s="226"/>
      <c r="G10" s="227"/>
      <c r="H10" s="438">
        <f>I10+J10</f>
        <v>204</v>
      </c>
      <c r="I10" s="217">
        <f aca="true" t="shared" si="3" ref="I10:I21">J10/2</f>
        <v>68</v>
      </c>
      <c r="J10" s="228">
        <f t="shared" si="0"/>
        <v>136</v>
      </c>
      <c r="K10" s="228">
        <f t="shared" si="1"/>
        <v>46</v>
      </c>
      <c r="L10" s="228">
        <f t="shared" si="2"/>
        <v>90</v>
      </c>
      <c r="M10" s="294">
        <v>46</v>
      </c>
      <c r="N10" s="145"/>
      <c r="O10" s="145"/>
      <c r="P10" s="145"/>
      <c r="Q10" s="284"/>
      <c r="R10" s="284"/>
      <c r="S10" s="284"/>
      <c r="T10" s="283"/>
      <c r="U10" s="322">
        <v>68</v>
      </c>
      <c r="V10" s="294">
        <v>68</v>
      </c>
      <c r="W10" s="290"/>
      <c r="X10" s="229"/>
      <c r="Y10" s="229"/>
      <c r="Z10" s="230"/>
    </row>
    <row r="11" spans="1:26" s="231" customFormat="1" ht="13.5" customHeight="1">
      <c r="A11" s="224" t="s">
        <v>259</v>
      </c>
      <c r="B11" s="233" t="s">
        <v>253</v>
      </c>
      <c r="C11" s="245"/>
      <c r="D11" s="226"/>
      <c r="E11" s="226">
        <v>2</v>
      </c>
      <c r="F11" s="226"/>
      <c r="G11" s="227" t="s">
        <v>287</v>
      </c>
      <c r="H11" s="438">
        <f>I11+J11</f>
        <v>188</v>
      </c>
      <c r="I11" s="217">
        <v>62</v>
      </c>
      <c r="J11" s="228">
        <f t="shared" si="0"/>
        <v>126</v>
      </c>
      <c r="K11" s="228">
        <f t="shared" si="1"/>
        <v>68</v>
      </c>
      <c r="L11" s="228">
        <f t="shared" si="2"/>
        <v>58</v>
      </c>
      <c r="M11" s="294">
        <v>68</v>
      </c>
      <c r="N11" s="226"/>
      <c r="O11" s="145"/>
      <c r="P11" s="145"/>
      <c r="Q11" s="284">
        <v>10</v>
      </c>
      <c r="R11" s="284">
        <v>2</v>
      </c>
      <c r="S11" s="284">
        <v>6</v>
      </c>
      <c r="T11" s="283"/>
      <c r="U11" s="322">
        <v>68</v>
      </c>
      <c r="V11" s="294">
        <v>58</v>
      </c>
      <c r="W11" s="290"/>
      <c r="X11" s="229"/>
      <c r="Y11" s="229"/>
      <c r="Z11" s="230"/>
    </row>
    <row r="12" spans="1:26" s="231" customFormat="1" ht="15.75" customHeight="1">
      <c r="A12" s="224" t="s">
        <v>113</v>
      </c>
      <c r="B12" s="233" t="s">
        <v>254</v>
      </c>
      <c r="C12" s="245"/>
      <c r="D12" s="226"/>
      <c r="E12" s="226">
        <v>2</v>
      </c>
      <c r="F12" s="226"/>
      <c r="G12" s="227"/>
      <c r="H12" s="438">
        <f aca="true" t="shared" si="4" ref="H12:H22">I12+J12</f>
        <v>108</v>
      </c>
      <c r="I12" s="217">
        <f t="shared" si="3"/>
        <v>36</v>
      </c>
      <c r="J12" s="228">
        <f t="shared" si="0"/>
        <v>72</v>
      </c>
      <c r="K12" s="228">
        <f t="shared" si="1"/>
        <v>28</v>
      </c>
      <c r="L12" s="228">
        <f t="shared" si="2"/>
        <v>44</v>
      </c>
      <c r="M12" s="294">
        <v>28</v>
      </c>
      <c r="N12" s="226"/>
      <c r="O12" s="145"/>
      <c r="P12" s="145"/>
      <c r="Q12" s="284"/>
      <c r="R12" s="284"/>
      <c r="S12" s="284"/>
      <c r="T12" s="283"/>
      <c r="U12" s="322">
        <v>34</v>
      </c>
      <c r="V12" s="294">
        <v>38</v>
      </c>
      <c r="W12" s="290"/>
      <c r="X12" s="229"/>
      <c r="Y12" s="229"/>
      <c r="Z12" s="230"/>
    </row>
    <row r="13" spans="1:26" s="231" customFormat="1" ht="16.5" customHeight="1">
      <c r="A13" s="224" t="s">
        <v>114</v>
      </c>
      <c r="B13" s="225" t="s">
        <v>63</v>
      </c>
      <c r="C13" s="245"/>
      <c r="D13" s="226"/>
      <c r="E13" s="226">
        <v>2</v>
      </c>
      <c r="F13" s="226"/>
      <c r="G13" s="227"/>
      <c r="H13" s="438">
        <f t="shared" si="4"/>
        <v>162</v>
      </c>
      <c r="I13" s="217">
        <f t="shared" si="3"/>
        <v>54</v>
      </c>
      <c r="J13" s="228">
        <f t="shared" si="0"/>
        <v>108</v>
      </c>
      <c r="K13" s="228">
        <f t="shared" si="1"/>
        <v>106</v>
      </c>
      <c r="L13" s="228">
        <f t="shared" si="2"/>
        <v>2</v>
      </c>
      <c r="M13" s="294">
        <v>106</v>
      </c>
      <c r="N13" s="226"/>
      <c r="O13" s="145"/>
      <c r="P13" s="145"/>
      <c r="Q13" s="284"/>
      <c r="R13" s="284"/>
      <c r="S13" s="284"/>
      <c r="T13" s="283"/>
      <c r="U13" s="322">
        <v>34</v>
      </c>
      <c r="V13" s="294">
        <v>74</v>
      </c>
      <c r="W13" s="290"/>
      <c r="X13" s="229"/>
      <c r="Y13" s="229"/>
      <c r="Z13" s="230"/>
    </row>
    <row r="14" spans="1:26" s="231" customFormat="1" ht="15" customHeight="1">
      <c r="A14" s="224" t="s">
        <v>193</v>
      </c>
      <c r="B14" s="234" t="s">
        <v>66</v>
      </c>
      <c r="C14" s="245">
        <v>2</v>
      </c>
      <c r="D14" s="226"/>
      <c r="E14" s="226"/>
      <c r="F14" s="226"/>
      <c r="G14" s="227"/>
      <c r="H14" s="438">
        <f>I14+J14</f>
        <v>270</v>
      </c>
      <c r="I14" s="217">
        <f t="shared" si="3"/>
        <v>90</v>
      </c>
      <c r="J14" s="228">
        <f t="shared" si="0"/>
        <v>180</v>
      </c>
      <c r="K14" s="228">
        <f t="shared" si="1"/>
        <v>76</v>
      </c>
      <c r="L14" s="228">
        <f t="shared" si="2"/>
        <v>104</v>
      </c>
      <c r="M14" s="294">
        <v>76</v>
      </c>
      <c r="N14" s="226"/>
      <c r="O14" s="145"/>
      <c r="P14" s="145"/>
      <c r="Q14" s="284">
        <v>10</v>
      </c>
      <c r="R14" s="284">
        <v>2</v>
      </c>
      <c r="S14" s="284">
        <v>6</v>
      </c>
      <c r="T14" s="283"/>
      <c r="U14" s="322">
        <v>68</v>
      </c>
      <c r="V14" s="294">
        <v>112</v>
      </c>
      <c r="W14" s="290"/>
      <c r="X14" s="229"/>
      <c r="Y14" s="229"/>
      <c r="Z14" s="230"/>
    </row>
    <row r="15" spans="1:26" s="231" customFormat="1" ht="16.5" customHeight="1">
      <c r="A15" s="224" t="s">
        <v>194</v>
      </c>
      <c r="B15" s="234" t="s">
        <v>122</v>
      </c>
      <c r="C15" s="232">
        <v>2</v>
      </c>
      <c r="D15" s="226"/>
      <c r="E15" s="226"/>
      <c r="G15" s="227" t="s">
        <v>287</v>
      </c>
      <c r="H15" s="438">
        <f>I15+J15</f>
        <v>189</v>
      </c>
      <c r="I15" s="217">
        <f t="shared" si="3"/>
        <v>63</v>
      </c>
      <c r="J15" s="228">
        <f t="shared" si="0"/>
        <v>126</v>
      </c>
      <c r="K15" s="228">
        <f t="shared" si="1"/>
        <v>104</v>
      </c>
      <c r="L15" s="228">
        <f t="shared" si="2"/>
        <v>22</v>
      </c>
      <c r="M15" s="294">
        <v>104</v>
      </c>
      <c r="N15" s="226"/>
      <c r="O15" s="145"/>
      <c r="P15" s="145"/>
      <c r="Q15" s="284">
        <v>10</v>
      </c>
      <c r="R15" s="284">
        <v>2</v>
      </c>
      <c r="S15" s="284">
        <v>6</v>
      </c>
      <c r="T15" s="283"/>
      <c r="U15" s="322">
        <v>34</v>
      </c>
      <c r="V15" s="294">
        <v>92</v>
      </c>
      <c r="W15" s="290"/>
      <c r="X15" s="229"/>
      <c r="Y15" s="229"/>
      <c r="Z15" s="230"/>
    </row>
    <row r="16" spans="1:26" s="231" customFormat="1" ht="15" customHeight="1">
      <c r="A16" s="224" t="s">
        <v>115</v>
      </c>
      <c r="B16" s="225" t="s">
        <v>65</v>
      </c>
      <c r="C16" s="232"/>
      <c r="D16" s="235">
        <v>1</v>
      </c>
      <c r="E16" s="235">
        <v>2</v>
      </c>
      <c r="F16" s="226"/>
      <c r="G16" s="227"/>
      <c r="H16" s="438">
        <f t="shared" si="4"/>
        <v>144</v>
      </c>
      <c r="I16" s="295">
        <f>J16</f>
        <v>72</v>
      </c>
      <c r="J16" s="228">
        <f t="shared" si="0"/>
        <v>72</v>
      </c>
      <c r="K16" s="228">
        <f t="shared" si="1"/>
        <v>58</v>
      </c>
      <c r="L16" s="228">
        <f t="shared" si="2"/>
        <v>14</v>
      </c>
      <c r="M16" s="294">
        <v>58</v>
      </c>
      <c r="N16" s="226"/>
      <c r="O16" s="145"/>
      <c r="P16" s="145"/>
      <c r="Q16" s="274"/>
      <c r="R16" s="274"/>
      <c r="S16" s="274"/>
      <c r="T16" s="283"/>
      <c r="U16" s="322">
        <v>34</v>
      </c>
      <c r="V16" s="294">
        <v>38</v>
      </c>
      <c r="W16" s="290"/>
      <c r="X16" s="229"/>
      <c r="Y16" s="229"/>
      <c r="Z16" s="230"/>
    </row>
    <row r="17" spans="1:26" s="231" customFormat="1" ht="15" customHeight="1">
      <c r="A17" s="224" t="s">
        <v>260</v>
      </c>
      <c r="B17" s="236" t="s">
        <v>109</v>
      </c>
      <c r="C17" s="232"/>
      <c r="D17" s="226"/>
      <c r="E17" s="226">
        <v>2</v>
      </c>
      <c r="F17" s="226"/>
      <c r="G17" s="227"/>
      <c r="H17" s="438">
        <f t="shared" si="4"/>
        <v>102</v>
      </c>
      <c r="I17" s="217">
        <f t="shared" si="3"/>
        <v>34</v>
      </c>
      <c r="J17" s="228">
        <f t="shared" si="0"/>
        <v>68</v>
      </c>
      <c r="K17" s="228">
        <f t="shared" si="1"/>
        <v>46</v>
      </c>
      <c r="L17" s="228">
        <f t="shared" si="2"/>
        <v>22</v>
      </c>
      <c r="M17" s="294">
        <v>46</v>
      </c>
      <c r="N17" s="226"/>
      <c r="O17" s="145"/>
      <c r="P17" s="145"/>
      <c r="Q17" s="274"/>
      <c r="R17" s="274"/>
      <c r="S17" s="274"/>
      <c r="T17" s="283"/>
      <c r="U17" s="322">
        <v>34</v>
      </c>
      <c r="V17" s="294">
        <v>34</v>
      </c>
      <c r="W17" s="290"/>
      <c r="X17" s="229"/>
      <c r="Y17" s="229"/>
      <c r="Z17" s="230"/>
    </row>
    <row r="18" spans="1:26" s="231" customFormat="1" ht="15" customHeight="1">
      <c r="A18" s="224" t="s">
        <v>261</v>
      </c>
      <c r="B18" s="225" t="s">
        <v>255</v>
      </c>
      <c r="C18" s="232"/>
      <c r="D18" s="226"/>
      <c r="E18" s="226">
        <v>2</v>
      </c>
      <c r="F18" s="226"/>
      <c r="G18" s="227"/>
      <c r="H18" s="438">
        <f t="shared" si="4"/>
        <v>162</v>
      </c>
      <c r="I18" s="217">
        <f t="shared" si="3"/>
        <v>54</v>
      </c>
      <c r="J18" s="228">
        <f t="shared" si="0"/>
        <v>108</v>
      </c>
      <c r="K18" s="228">
        <f t="shared" si="1"/>
        <v>14</v>
      </c>
      <c r="L18" s="228">
        <f t="shared" si="2"/>
        <v>94</v>
      </c>
      <c r="M18" s="294">
        <v>14</v>
      </c>
      <c r="N18" s="226"/>
      <c r="O18" s="145"/>
      <c r="P18" s="145"/>
      <c r="Q18" s="274"/>
      <c r="R18" s="274"/>
      <c r="S18" s="274"/>
      <c r="T18" s="283"/>
      <c r="U18" s="322">
        <v>34</v>
      </c>
      <c r="V18" s="294">
        <v>74</v>
      </c>
      <c r="W18" s="290"/>
      <c r="X18" s="229"/>
      <c r="Y18" s="229"/>
      <c r="Z18" s="230"/>
    </row>
    <row r="19" spans="1:26" s="231" customFormat="1" ht="15.75" customHeight="1">
      <c r="A19" s="224" t="s">
        <v>195</v>
      </c>
      <c r="B19" s="233" t="s">
        <v>256</v>
      </c>
      <c r="C19" s="232"/>
      <c r="D19" s="226"/>
      <c r="E19" s="226">
        <v>2</v>
      </c>
      <c r="F19" s="226"/>
      <c r="G19" s="227"/>
      <c r="H19" s="438">
        <f t="shared" si="4"/>
        <v>108</v>
      </c>
      <c r="I19" s="217">
        <f t="shared" si="3"/>
        <v>36</v>
      </c>
      <c r="J19" s="228">
        <f t="shared" si="0"/>
        <v>72</v>
      </c>
      <c r="K19" s="228">
        <f t="shared" si="1"/>
        <v>38</v>
      </c>
      <c r="L19" s="228">
        <f t="shared" si="2"/>
        <v>34</v>
      </c>
      <c r="M19" s="294">
        <v>38</v>
      </c>
      <c r="N19" s="226"/>
      <c r="O19" s="226"/>
      <c r="P19" s="226"/>
      <c r="Q19" s="274"/>
      <c r="R19" s="274"/>
      <c r="S19" s="274"/>
      <c r="T19" s="283"/>
      <c r="U19" s="322">
        <v>34</v>
      </c>
      <c r="V19" s="294">
        <v>38</v>
      </c>
      <c r="W19" s="290"/>
      <c r="X19" s="229"/>
      <c r="Y19" s="229"/>
      <c r="Z19" s="230"/>
    </row>
    <row r="20" spans="1:26" s="231" customFormat="1" ht="14.25" customHeight="1">
      <c r="A20" s="285" t="s">
        <v>258</v>
      </c>
      <c r="B20" s="238" t="s">
        <v>257</v>
      </c>
      <c r="C20" s="239"/>
      <c r="D20" s="240"/>
      <c r="E20" s="240">
        <v>2</v>
      </c>
      <c r="F20" s="240"/>
      <c r="G20" s="241"/>
      <c r="H20" s="438">
        <f t="shared" si="4"/>
        <v>108</v>
      </c>
      <c r="I20" s="217">
        <f t="shared" si="3"/>
        <v>36</v>
      </c>
      <c r="J20" s="228">
        <f t="shared" si="0"/>
        <v>72</v>
      </c>
      <c r="K20" s="228">
        <f t="shared" si="1"/>
        <v>24</v>
      </c>
      <c r="L20" s="228">
        <f t="shared" si="2"/>
        <v>48</v>
      </c>
      <c r="M20" s="289">
        <v>24</v>
      </c>
      <c r="N20" s="226"/>
      <c r="O20" s="226"/>
      <c r="P20" s="226"/>
      <c r="Q20" s="274"/>
      <c r="R20" s="274"/>
      <c r="S20" s="274"/>
      <c r="T20" s="283"/>
      <c r="U20" s="313">
        <v>34</v>
      </c>
      <c r="V20" s="289">
        <v>38</v>
      </c>
      <c r="W20" s="291"/>
      <c r="X20" s="229"/>
      <c r="Y20" s="229"/>
      <c r="Z20" s="230"/>
    </row>
    <row r="21" spans="1:26" s="231" customFormat="1" ht="14.25" customHeight="1">
      <c r="A21" s="287" t="s">
        <v>284</v>
      </c>
      <c r="B21" s="303" t="s">
        <v>285</v>
      </c>
      <c r="C21" s="304"/>
      <c r="D21" s="288"/>
      <c r="E21" s="289">
        <v>1</v>
      </c>
      <c r="F21" s="288"/>
      <c r="G21" s="302"/>
      <c r="H21" s="439">
        <v>34</v>
      </c>
      <c r="I21" s="217">
        <f t="shared" si="3"/>
        <v>17</v>
      </c>
      <c r="J21" s="289">
        <v>34</v>
      </c>
      <c r="K21" s="289">
        <v>14</v>
      </c>
      <c r="L21" s="289">
        <v>20</v>
      </c>
      <c r="M21" s="289">
        <v>14</v>
      </c>
      <c r="N21" s="288"/>
      <c r="O21" s="288"/>
      <c r="P21" s="288"/>
      <c r="Q21" s="377"/>
      <c r="R21" s="377"/>
      <c r="S21" s="377"/>
      <c r="T21" s="305"/>
      <c r="U21" s="323">
        <v>34</v>
      </c>
      <c r="V21" s="292"/>
      <c r="W21" s="229"/>
      <c r="X21" s="242"/>
      <c r="Y21" s="242"/>
      <c r="Z21" s="243"/>
    </row>
    <row r="22" spans="1:26" s="231" customFormat="1" ht="14.25" customHeight="1" thickBot="1">
      <c r="A22" s="237"/>
      <c r="B22" s="286" t="s">
        <v>262</v>
      </c>
      <c r="C22" s="306"/>
      <c r="D22" s="307"/>
      <c r="E22" s="307"/>
      <c r="F22" s="307" t="s">
        <v>266</v>
      </c>
      <c r="G22" s="312"/>
      <c r="H22" s="440">
        <f t="shared" si="4"/>
        <v>32</v>
      </c>
      <c r="I22" s="314"/>
      <c r="J22" s="316">
        <f>N22</f>
        <v>32</v>
      </c>
      <c r="K22" s="315"/>
      <c r="L22" s="316"/>
      <c r="M22" s="317"/>
      <c r="N22" s="317">
        <v>32</v>
      </c>
      <c r="O22" s="317"/>
      <c r="P22" s="317"/>
      <c r="Q22" s="318"/>
      <c r="R22" s="318"/>
      <c r="S22" s="318"/>
      <c r="T22" s="319"/>
      <c r="U22" s="306"/>
      <c r="V22" s="307">
        <v>32</v>
      </c>
      <c r="W22" s="324"/>
      <c r="X22" s="325"/>
      <c r="Y22" s="325"/>
      <c r="Z22" s="326"/>
    </row>
    <row r="23" spans="1:26" s="19" customFormat="1" ht="21.75" customHeight="1" thickBot="1">
      <c r="A23" s="347"/>
      <c r="B23" s="348" t="s">
        <v>118</v>
      </c>
      <c r="C23" s="349">
        <f>C24+C29+C32</f>
        <v>10</v>
      </c>
      <c r="D23" s="350"/>
      <c r="E23" s="350">
        <f>E24+E29+E32</f>
        <v>20</v>
      </c>
      <c r="F23" s="350"/>
      <c r="G23" s="351"/>
      <c r="H23" s="352">
        <f aca="true" t="shared" si="5" ref="H23:P23">H24+H29+H32</f>
        <v>3294</v>
      </c>
      <c r="I23" s="353">
        <f t="shared" si="5"/>
        <v>1098</v>
      </c>
      <c r="J23" s="453">
        <f t="shared" si="5"/>
        <v>2196</v>
      </c>
      <c r="K23" s="353">
        <f t="shared" si="5"/>
        <v>1084</v>
      </c>
      <c r="L23" s="353">
        <f t="shared" si="5"/>
        <v>1072</v>
      </c>
      <c r="M23" s="353">
        <f t="shared" si="5"/>
        <v>1084</v>
      </c>
      <c r="N23" s="354">
        <f t="shared" si="5"/>
        <v>40</v>
      </c>
      <c r="O23" s="355">
        <f t="shared" si="5"/>
        <v>72</v>
      </c>
      <c r="P23" s="354">
        <f t="shared" si="5"/>
        <v>72</v>
      </c>
      <c r="Q23" s="356"/>
      <c r="R23" s="356"/>
      <c r="S23" s="356"/>
      <c r="T23" s="357"/>
      <c r="U23" s="349"/>
      <c r="V23" s="350"/>
      <c r="W23" s="350">
        <f>W24+W29+W32</f>
        <v>612</v>
      </c>
      <c r="X23" s="350">
        <f>X24+X29+X32</f>
        <v>684</v>
      </c>
      <c r="Y23" s="350">
        <f>Y24+Y29+Y32</f>
        <v>576</v>
      </c>
      <c r="Z23" s="351">
        <f>Z24+Z29+Z32</f>
        <v>324</v>
      </c>
    </row>
    <row r="24" spans="1:26" ht="30.75" customHeight="1" thickBot="1">
      <c r="A24" s="358" t="s">
        <v>147</v>
      </c>
      <c r="B24" s="359" t="s">
        <v>119</v>
      </c>
      <c r="C24" s="360">
        <v>1</v>
      </c>
      <c r="D24" s="361"/>
      <c r="E24" s="361">
        <v>2</v>
      </c>
      <c r="F24" s="361"/>
      <c r="G24" s="362"/>
      <c r="H24" s="363">
        <f aca="true" t="shared" si="6" ref="H24:M24">H25+H26+H27+H28</f>
        <v>510</v>
      </c>
      <c r="I24" s="364">
        <f>I25+I26+I27+I28</f>
        <v>170</v>
      </c>
      <c r="J24" s="454">
        <f t="shared" si="6"/>
        <v>340</v>
      </c>
      <c r="K24" s="364">
        <f t="shared" si="6"/>
        <v>292</v>
      </c>
      <c r="L24" s="365">
        <f t="shared" si="6"/>
        <v>48</v>
      </c>
      <c r="M24" s="364">
        <f t="shared" si="6"/>
        <v>292</v>
      </c>
      <c r="N24" s="366"/>
      <c r="O24" s="364"/>
      <c r="P24" s="366"/>
      <c r="Q24" s="366"/>
      <c r="R24" s="366"/>
      <c r="S24" s="367"/>
      <c r="T24" s="367"/>
      <c r="U24" s="364"/>
      <c r="V24" s="364"/>
      <c r="W24" s="364">
        <f>W25+W26+W27+W28</f>
        <v>116</v>
      </c>
      <c r="X24" s="364">
        <f>X25+X26+X27+X28</f>
        <v>76</v>
      </c>
      <c r="Y24" s="364">
        <f>Y25+Y26+Y27+Y28</f>
        <v>112</v>
      </c>
      <c r="Z24" s="367">
        <f>Z25+Z26+Z27+Z28</f>
        <v>36</v>
      </c>
    </row>
    <row r="25" spans="1:26" ht="15" customHeight="1">
      <c r="A25" s="81" t="s">
        <v>148</v>
      </c>
      <c r="B25" s="131" t="s">
        <v>120</v>
      </c>
      <c r="C25" s="139">
        <v>5</v>
      </c>
      <c r="D25" s="94"/>
      <c r="E25" s="94"/>
      <c r="F25" s="94"/>
      <c r="G25" s="250"/>
      <c r="H25" s="441">
        <f>J25+I25</f>
        <v>58</v>
      </c>
      <c r="I25" s="174">
        <v>10</v>
      </c>
      <c r="J25" s="174">
        <f>W25+X25+Y25+Z25</f>
        <v>48</v>
      </c>
      <c r="K25" s="228">
        <f>M25</f>
        <v>24</v>
      </c>
      <c r="L25" s="228">
        <f>J25-M25</f>
        <v>24</v>
      </c>
      <c r="M25" s="175">
        <v>24</v>
      </c>
      <c r="N25" s="258"/>
      <c r="O25" s="263"/>
      <c r="P25" s="275"/>
      <c r="Q25" s="174"/>
      <c r="R25" s="174"/>
      <c r="S25" s="174"/>
      <c r="T25" s="174"/>
      <c r="U25" s="301"/>
      <c r="V25" s="177"/>
      <c r="W25" s="174"/>
      <c r="X25" s="174"/>
      <c r="Y25" s="174">
        <v>48</v>
      </c>
      <c r="Z25" s="176"/>
    </row>
    <row r="26" spans="1:26" s="19" customFormat="1" ht="13.5" customHeight="1">
      <c r="A26" s="82" t="s">
        <v>149</v>
      </c>
      <c r="B26" s="223" t="s">
        <v>64</v>
      </c>
      <c r="C26" s="140"/>
      <c r="D26" s="95"/>
      <c r="E26" s="95">
        <v>3</v>
      </c>
      <c r="F26" s="95"/>
      <c r="G26" s="251"/>
      <c r="H26" s="441">
        <f>J26+I26</f>
        <v>58</v>
      </c>
      <c r="I26" s="174">
        <v>10</v>
      </c>
      <c r="J26" s="174">
        <f>W26+X26+Y26+Z26</f>
        <v>48</v>
      </c>
      <c r="K26" s="228">
        <f>M26</f>
        <v>24</v>
      </c>
      <c r="L26" s="228">
        <f>J26-M26</f>
        <v>24</v>
      </c>
      <c r="M26" s="171">
        <v>24</v>
      </c>
      <c r="N26" s="259"/>
      <c r="O26" s="264"/>
      <c r="P26" s="276"/>
      <c r="Q26" s="158"/>
      <c r="R26" s="158"/>
      <c r="S26" s="158"/>
      <c r="T26" s="158"/>
      <c r="U26" s="297"/>
      <c r="V26" s="159"/>
      <c r="W26" s="158">
        <v>48</v>
      </c>
      <c r="X26" s="158"/>
      <c r="Y26" s="158"/>
      <c r="Z26" s="163"/>
    </row>
    <row r="27" spans="1:26" s="19" customFormat="1" ht="15.75" customHeight="1">
      <c r="A27" s="82" t="s">
        <v>150</v>
      </c>
      <c r="B27" s="132" t="s">
        <v>63</v>
      </c>
      <c r="C27" s="140"/>
      <c r="D27" s="95"/>
      <c r="E27" s="95">
        <v>6</v>
      </c>
      <c r="F27" s="95"/>
      <c r="G27" s="251"/>
      <c r="H27" s="441">
        <f>J27+I27</f>
        <v>150</v>
      </c>
      <c r="I27" s="174">
        <v>28</v>
      </c>
      <c r="J27" s="174">
        <f>W27+X27+Y27+Z27</f>
        <v>122</v>
      </c>
      <c r="K27" s="228">
        <f>M27</f>
        <v>122</v>
      </c>
      <c r="L27" s="228">
        <f>J27-M27</f>
        <v>0</v>
      </c>
      <c r="M27" s="171">
        <v>122</v>
      </c>
      <c r="N27" s="259"/>
      <c r="O27" s="264"/>
      <c r="P27" s="276"/>
      <c r="Q27" s="158"/>
      <c r="R27" s="158"/>
      <c r="S27" s="158"/>
      <c r="T27" s="158"/>
      <c r="U27" s="297"/>
      <c r="V27" s="159"/>
      <c r="W27" s="158">
        <v>34</v>
      </c>
      <c r="X27" s="158">
        <v>38</v>
      </c>
      <c r="Y27" s="158">
        <v>32</v>
      </c>
      <c r="Z27" s="163">
        <v>18</v>
      </c>
    </row>
    <row r="28" spans="1:26" s="24" customFormat="1" ht="14.25" customHeight="1" thickBot="1">
      <c r="A28" s="82" t="s">
        <v>151</v>
      </c>
      <c r="B28" s="132" t="s">
        <v>65</v>
      </c>
      <c r="C28" s="140"/>
      <c r="D28" s="95"/>
      <c r="E28" s="188">
        <v>6</v>
      </c>
      <c r="F28" s="95"/>
      <c r="G28" s="251"/>
      <c r="H28" s="441">
        <f>J28+I28</f>
        <v>244</v>
      </c>
      <c r="I28" s="174">
        <f>J28</f>
        <v>122</v>
      </c>
      <c r="J28" s="174">
        <f>W28+X28+Y28+Z28</f>
        <v>122</v>
      </c>
      <c r="K28" s="228">
        <f>M28</f>
        <v>122</v>
      </c>
      <c r="L28" s="228">
        <f>J28-M28</f>
        <v>0</v>
      </c>
      <c r="M28" s="172">
        <v>122</v>
      </c>
      <c r="N28" s="259"/>
      <c r="O28" s="264"/>
      <c r="P28" s="276"/>
      <c r="Q28" s="158"/>
      <c r="R28" s="158"/>
      <c r="S28" s="158"/>
      <c r="T28" s="158"/>
      <c r="U28" s="249"/>
      <c r="V28" s="96"/>
      <c r="W28" s="158">
        <v>34</v>
      </c>
      <c r="X28" s="158">
        <v>38</v>
      </c>
      <c r="Y28" s="158">
        <v>32</v>
      </c>
      <c r="Z28" s="163">
        <v>18</v>
      </c>
    </row>
    <row r="29" spans="1:26" ht="18.75" customHeight="1" thickBot="1">
      <c r="A29" s="358" t="s">
        <v>152</v>
      </c>
      <c r="B29" s="359" t="s">
        <v>121</v>
      </c>
      <c r="C29" s="360"/>
      <c r="D29" s="361"/>
      <c r="E29" s="361">
        <v>2</v>
      </c>
      <c r="F29" s="361"/>
      <c r="G29" s="362"/>
      <c r="H29" s="368">
        <f aca="true" t="shared" si="7" ref="H29:M29">H30+H31</f>
        <v>216</v>
      </c>
      <c r="I29" s="364">
        <f t="shared" si="7"/>
        <v>72</v>
      </c>
      <c r="J29" s="454">
        <f t="shared" si="7"/>
        <v>144</v>
      </c>
      <c r="K29" s="364">
        <f t="shared" si="7"/>
        <v>72</v>
      </c>
      <c r="L29" s="364">
        <f t="shared" si="7"/>
        <v>72</v>
      </c>
      <c r="M29" s="364">
        <f t="shared" si="7"/>
        <v>72</v>
      </c>
      <c r="N29" s="366"/>
      <c r="O29" s="364"/>
      <c r="P29" s="366"/>
      <c r="Q29" s="366"/>
      <c r="R29" s="366"/>
      <c r="S29" s="367"/>
      <c r="T29" s="369"/>
      <c r="U29" s="364"/>
      <c r="V29" s="364"/>
      <c r="W29" s="364">
        <f>W30+W31</f>
        <v>68</v>
      </c>
      <c r="X29" s="364">
        <f>X30+X31</f>
        <v>76</v>
      </c>
      <c r="Y29" s="370"/>
      <c r="Z29" s="371"/>
    </row>
    <row r="30" spans="1:26" ht="13.5" customHeight="1">
      <c r="A30" s="83" t="s">
        <v>153</v>
      </c>
      <c r="B30" s="131" t="s">
        <v>66</v>
      </c>
      <c r="C30" s="139"/>
      <c r="D30" s="94"/>
      <c r="E30" s="94">
        <v>4</v>
      </c>
      <c r="F30" s="94"/>
      <c r="G30" s="250"/>
      <c r="H30" s="441">
        <f>J30+I30</f>
        <v>108</v>
      </c>
      <c r="I30" s="174">
        <f>J30/2</f>
        <v>36</v>
      </c>
      <c r="J30" s="174">
        <f>W30+X30+Y30+Z30</f>
        <v>72</v>
      </c>
      <c r="K30" s="228">
        <f>M30</f>
        <v>36</v>
      </c>
      <c r="L30" s="228">
        <f>J30-M30</f>
        <v>36</v>
      </c>
      <c r="M30" s="184">
        <v>36</v>
      </c>
      <c r="N30" s="258"/>
      <c r="O30" s="263"/>
      <c r="P30" s="275"/>
      <c r="Q30" s="174"/>
      <c r="R30" s="174"/>
      <c r="S30" s="174"/>
      <c r="T30" s="273"/>
      <c r="U30" s="185"/>
      <c r="V30" s="186"/>
      <c r="W30" s="174">
        <v>34</v>
      </c>
      <c r="X30" s="174">
        <v>38</v>
      </c>
      <c r="Y30" s="174"/>
      <c r="Z30" s="176"/>
    </row>
    <row r="31" spans="1:26" s="19" customFormat="1" ht="13.5" customHeight="1" thickBot="1">
      <c r="A31" s="84" t="s">
        <v>154</v>
      </c>
      <c r="B31" s="133" t="s">
        <v>122</v>
      </c>
      <c r="C31" s="178"/>
      <c r="D31" s="179"/>
      <c r="E31" s="179">
        <v>4</v>
      </c>
      <c r="F31" s="179"/>
      <c r="G31" s="252"/>
      <c r="H31" s="441">
        <f>J31+I31</f>
        <v>108</v>
      </c>
      <c r="I31" s="174">
        <f>J31/2</f>
        <v>36</v>
      </c>
      <c r="J31" s="174">
        <f>W31+X31+Y31+Z31</f>
        <v>72</v>
      </c>
      <c r="K31" s="228">
        <f>M31</f>
        <v>36</v>
      </c>
      <c r="L31" s="228">
        <f>J31-M31</f>
        <v>36</v>
      </c>
      <c r="M31" s="187">
        <v>36</v>
      </c>
      <c r="N31" s="260"/>
      <c r="O31" s="265"/>
      <c r="P31" s="277"/>
      <c r="Q31" s="180"/>
      <c r="R31" s="180"/>
      <c r="S31" s="180"/>
      <c r="T31" s="273"/>
      <c r="U31" s="182"/>
      <c r="V31" s="183"/>
      <c r="W31" s="180">
        <v>34</v>
      </c>
      <c r="X31" s="180">
        <v>38</v>
      </c>
      <c r="Y31" s="180"/>
      <c r="Z31" s="181"/>
    </row>
    <row r="32" spans="1:26" s="19" customFormat="1" ht="15.75" customHeight="1" thickBot="1">
      <c r="A32" s="358" t="s">
        <v>155</v>
      </c>
      <c r="B32" s="359" t="s">
        <v>123</v>
      </c>
      <c r="C32" s="372">
        <f>C33+C51</f>
        <v>9</v>
      </c>
      <c r="D32" s="373"/>
      <c r="E32" s="373">
        <f>E33+E51</f>
        <v>16</v>
      </c>
      <c r="F32" s="373">
        <f>F33+F51</f>
        <v>2</v>
      </c>
      <c r="G32" s="374"/>
      <c r="H32" s="363">
        <f>H33+H51</f>
        <v>2568</v>
      </c>
      <c r="I32" s="364">
        <f aca="true" t="shared" si="8" ref="I32:P32">I33+I51</f>
        <v>856</v>
      </c>
      <c r="J32" s="454">
        <f t="shared" si="8"/>
        <v>1712</v>
      </c>
      <c r="K32" s="364">
        <f t="shared" si="8"/>
        <v>720</v>
      </c>
      <c r="L32" s="364">
        <f t="shared" si="8"/>
        <v>952</v>
      </c>
      <c r="M32" s="364">
        <f t="shared" si="8"/>
        <v>720</v>
      </c>
      <c r="N32" s="366">
        <f t="shared" si="8"/>
        <v>40</v>
      </c>
      <c r="O32" s="364">
        <f t="shared" si="8"/>
        <v>72</v>
      </c>
      <c r="P32" s="366">
        <f t="shared" si="8"/>
        <v>72</v>
      </c>
      <c r="Q32" s="366"/>
      <c r="R32" s="366"/>
      <c r="S32" s="367"/>
      <c r="T32" s="369"/>
      <c r="U32" s="375"/>
      <c r="V32" s="376"/>
      <c r="W32" s="371">
        <f>W33+W51</f>
        <v>428</v>
      </c>
      <c r="X32" s="371">
        <f>X33+X51</f>
        <v>532</v>
      </c>
      <c r="Y32" s="371">
        <f>Y33+Y51</f>
        <v>464</v>
      </c>
      <c r="Z32" s="371">
        <f>Z33+Z51</f>
        <v>288</v>
      </c>
    </row>
    <row r="33" spans="1:26" ht="17.25" customHeight="1" thickBot="1">
      <c r="A33" s="330" t="s">
        <v>156</v>
      </c>
      <c r="B33" s="331" t="s">
        <v>124</v>
      </c>
      <c r="C33" s="340">
        <v>7</v>
      </c>
      <c r="D33" s="341"/>
      <c r="E33" s="341">
        <v>10</v>
      </c>
      <c r="F33" s="341">
        <v>1</v>
      </c>
      <c r="G33" s="342"/>
      <c r="H33" s="343">
        <f>H34+H35+H36+H37+H38+H39+H40+H41+H42+H43+H44+H45+H46+H47+H48+H49+H50</f>
        <v>1867</v>
      </c>
      <c r="I33" s="344">
        <f aca="true" t="shared" si="9" ref="I33:N33">I34+I35+I36+I37+I38+I39+I40+I41+I42+I43+I44+I45+I46+I47+I48+I49+I50</f>
        <v>623</v>
      </c>
      <c r="J33" s="455">
        <f t="shared" si="9"/>
        <v>1244</v>
      </c>
      <c r="K33" s="344">
        <f t="shared" si="9"/>
        <v>524</v>
      </c>
      <c r="L33" s="344">
        <f t="shared" si="9"/>
        <v>700</v>
      </c>
      <c r="M33" s="344">
        <f t="shared" si="9"/>
        <v>524</v>
      </c>
      <c r="N33" s="345">
        <f t="shared" si="9"/>
        <v>20</v>
      </c>
      <c r="O33" s="344"/>
      <c r="P33" s="345"/>
      <c r="Q33" s="337"/>
      <c r="R33" s="337"/>
      <c r="S33" s="338"/>
      <c r="T33" s="338"/>
      <c r="U33" s="344"/>
      <c r="V33" s="344"/>
      <c r="W33" s="344">
        <f>W34+W35+W36+W37+W38+W39+W40+W41+W42+W43+W44+W45+W46+W47+W48+W49+W50</f>
        <v>313</v>
      </c>
      <c r="X33" s="344">
        <f>X34+X35+X36+X37+X38+X39+X40+X41+X42+X43+X44+X45+X46+X47+X48+X49+X50</f>
        <v>283</v>
      </c>
      <c r="Y33" s="344">
        <f>Y34+Y35+Y36+Y37+Y38+Y39+Y40+Y41+Y42+Y43+Y44+Y45+Y46+Y47+Y48+Y49+Y50</f>
        <v>396</v>
      </c>
      <c r="Z33" s="346">
        <f>Z34+Z35+Z36+Z37+Z38+Z39+Z40+Z41+Z42+Z43+Z44+Z45+Z46+Z47+Z48+Z49+Z50</f>
        <v>252</v>
      </c>
    </row>
    <row r="34" spans="1:26" ht="17.25" customHeight="1">
      <c r="A34" s="83" t="s">
        <v>157</v>
      </c>
      <c r="B34" s="131" t="s">
        <v>125</v>
      </c>
      <c r="C34" s="139">
        <v>4</v>
      </c>
      <c r="D34" s="94"/>
      <c r="E34" s="94"/>
      <c r="F34" s="94"/>
      <c r="G34" s="250"/>
      <c r="H34" s="442">
        <f>J34+I34</f>
        <v>249</v>
      </c>
      <c r="I34" s="174">
        <f>J34/2</f>
        <v>83</v>
      </c>
      <c r="J34" s="174">
        <f>W34+X34+Y34+Z34</f>
        <v>166</v>
      </c>
      <c r="K34" s="246">
        <f aca="true" t="shared" si="10" ref="K34:K50">M34</f>
        <v>32</v>
      </c>
      <c r="L34" s="246">
        <f>J34-M34</f>
        <v>134</v>
      </c>
      <c r="M34" s="184">
        <v>32</v>
      </c>
      <c r="N34" s="258"/>
      <c r="O34" s="263"/>
      <c r="P34" s="275"/>
      <c r="Q34" s="174"/>
      <c r="R34" s="174"/>
      <c r="S34" s="174"/>
      <c r="T34" s="174"/>
      <c r="U34" s="296"/>
      <c r="V34" s="186"/>
      <c r="W34" s="174">
        <v>71</v>
      </c>
      <c r="X34" s="174">
        <v>95</v>
      </c>
      <c r="Y34" s="174"/>
      <c r="Z34" s="176"/>
    </row>
    <row r="35" spans="1:26" ht="17.25" customHeight="1">
      <c r="A35" s="85" t="s">
        <v>158</v>
      </c>
      <c r="B35" s="132" t="s">
        <v>126</v>
      </c>
      <c r="C35" s="140">
        <v>4</v>
      </c>
      <c r="D35" s="95"/>
      <c r="E35" s="95"/>
      <c r="F35" s="95"/>
      <c r="G35" s="251"/>
      <c r="H35" s="441">
        <f aca="true" t="shared" si="11" ref="H35:H49">J35+I35</f>
        <v>153</v>
      </c>
      <c r="I35" s="174">
        <f>J35/2</f>
        <v>51</v>
      </c>
      <c r="J35" s="174">
        <f aca="true" t="shared" si="12" ref="J35:J50">W35+X35+Y35+Z35</f>
        <v>102</v>
      </c>
      <c r="K35" s="228">
        <f t="shared" si="10"/>
        <v>50</v>
      </c>
      <c r="L35" s="228">
        <f>J35-M35</f>
        <v>52</v>
      </c>
      <c r="M35" s="171">
        <v>50</v>
      </c>
      <c r="N35" s="261"/>
      <c r="O35" s="266"/>
      <c r="P35" s="278"/>
      <c r="Q35" s="161"/>
      <c r="R35" s="161"/>
      <c r="S35" s="161"/>
      <c r="T35" s="161"/>
      <c r="U35" s="297"/>
      <c r="V35" s="159"/>
      <c r="W35" s="158">
        <v>64</v>
      </c>
      <c r="X35" s="158">
        <v>38</v>
      </c>
      <c r="Y35" s="158"/>
      <c r="Z35" s="163"/>
    </row>
    <row r="36" spans="1:26" s="19" customFormat="1" ht="15" customHeight="1">
      <c r="A36" s="85" t="s">
        <v>159</v>
      </c>
      <c r="B36" s="132" t="s">
        <v>127</v>
      </c>
      <c r="C36" s="140">
        <v>5</v>
      </c>
      <c r="D36" s="95"/>
      <c r="E36" s="95"/>
      <c r="F36" s="95"/>
      <c r="G36" s="251"/>
      <c r="H36" s="441">
        <f t="shared" si="11"/>
        <v>105</v>
      </c>
      <c r="I36" s="174">
        <f>J36/2</f>
        <v>35</v>
      </c>
      <c r="J36" s="174">
        <f t="shared" si="12"/>
        <v>70</v>
      </c>
      <c r="K36" s="228">
        <f t="shared" si="10"/>
        <v>30</v>
      </c>
      <c r="L36" s="228">
        <f>J36-M36</f>
        <v>40</v>
      </c>
      <c r="M36" s="171">
        <v>30</v>
      </c>
      <c r="N36" s="259"/>
      <c r="O36" s="264"/>
      <c r="P36" s="276"/>
      <c r="Q36" s="158"/>
      <c r="R36" s="158"/>
      <c r="S36" s="158"/>
      <c r="T36" s="158"/>
      <c r="U36" s="297"/>
      <c r="V36" s="159"/>
      <c r="W36" s="158"/>
      <c r="X36" s="158">
        <v>38</v>
      </c>
      <c r="Y36" s="158">
        <v>32</v>
      </c>
      <c r="Z36" s="163"/>
    </row>
    <row r="37" spans="1:26" s="19" customFormat="1" ht="13.5" customHeight="1">
      <c r="A37" s="85" t="s">
        <v>160</v>
      </c>
      <c r="B37" s="132" t="s">
        <v>128</v>
      </c>
      <c r="C37" s="140"/>
      <c r="D37" s="95"/>
      <c r="E37" s="95">
        <v>5</v>
      </c>
      <c r="F37" s="95"/>
      <c r="G37" s="251"/>
      <c r="H37" s="441">
        <f t="shared" si="11"/>
        <v>86</v>
      </c>
      <c r="I37" s="174">
        <v>29</v>
      </c>
      <c r="J37" s="174">
        <f t="shared" si="12"/>
        <v>57</v>
      </c>
      <c r="K37" s="228">
        <f t="shared" si="10"/>
        <v>24</v>
      </c>
      <c r="L37" s="228">
        <f>J37-M37</f>
        <v>33</v>
      </c>
      <c r="M37" s="171">
        <v>24</v>
      </c>
      <c r="N37" s="259"/>
      <c r="O37" s="264"/>
      <c r="P37" s="276"/>
      <c r="Q37" s="158"/>
      <c r="R37" s="158"/>
      <c r="S37" s="158"/>
      <c r="T37" s="158"/>
      <c r="U37" s="297"/>
      <c r="V37" s="159"/>
      <c r="W37" s="158"/>
      <c r="X37" s="158"/>
      <c r="Y37" s="158">
        <v>57</v>
      </c>
      <c r="Z37" s="163"/>
    </row>
    <row r="38" spans="1:26" s="19" customFormat="1" ht="12.75" customHeight="1">
      <c r="A38" s="85" t="s">
        <v>161</v>
      </c>
      <c r="B38" s="132" t="s">
        <v>129</v>
      </c>
      <c r="C38" s="140">
        <v>6</v>
      </c>
      <c r="D38" s="95"/>
      <c r="E38" s="95"/>
      <c r="F38" s="95"/>
      <c r="G38" s="251"/>
      <c r="H38" s="441">
        <f>J38+I38</f>
        <v>156</v>
      </c>
      <c r="I38" s="174">
        <f aca="true" t="shared" si="13" ref="I38:I48">J38/2</f>
        <v>52</v>
      </c>
      <c r="J38" s="174">
        <f t="shared" si="12"/>
        <v>104</v>
      </c>
      <c r="K38" s="228">
        <f t="shared" si="10"/>
        <v>50</v>
      </c>
      <c r="L38" s="228">
        <f>J38-M38</f>
        <v>54</v>
      </c>
      <c r="M38" s="171">
        <v>50</v>
      </c>
      <c r="N38" s="259"/>
      <c r="O38" s="264"/>
      <c r="P38" s="276"/>
      <c r="Q38" s="158"/>
      <c r="R38" s="158"/>
      <c r="S38" s="158"/>
      <c r="T38" s="158"/>
      <c r="U38" s="297"/>
      <c r="V38" s="159"/>
      <c r="W38" s="158"/>
      <c r="X38" s="158"/>
      <c r="Y38" s="158">
        <v>68</v>
      </c>
      <c r="Z38" s="163">
        <v>36</v>
      </c>
    </row>
    <row r="39" spans="1:26" s="19" customFormat="1" ht="12.75" customHeight="1">
      <c r="A39" s="85" t="s">
        <v>162</v>
      </c>
      <c r="B39" s="132" t="s">
        <v>130</v>
      </c>
      <c r="C39" s="152">
        <v>6</v>
      </c>
      <c r="D39" s="147"/>
      <c r="E39" s="147"/>
      <c r="F39" s="147">
        <v>6</v>
      </c>
      <c r="G39" s="253"/>
      <c r="H39" s="441">
        <f t="shared" si="11"/>
        <v>164</v>
      </c>
      <c r="I39" s="174">
        <v>55</v>
      </c>
      <c r="J39" s="174">
        <f t="shared" si="12"/>
        <v>109</v>
      </c>
      <c r="K39" s="228">
        <f t="shared" si="10"/>
        <v>40</v>
      </c>
      <c r="L39" s="158">
        <f>J39-M39-N39</f>
        <v>49</v>
      </c>
      <c r="M39" s="171">
        <v>40</v>
      </c>
      <c r="N39" s="259">
        <v>20</v>
      </c>
      <c r="O39" s="264"/>
      <c r="P39" s="276"/>
      <c r="Q39" s="158"/>
      <c r="R39" s="158"/>
      <c r="S39" s="158"/>
      <c r="T39" s="158"/>
      <c r="U39" s="297"/>
      <c r="V39" s="159"/>
      <c r="W39" s="158"/>
      <c r="X39" s="158"/>
      <c r="Y39" s="158">
        <v>63</v>
      </c>
      <c r="Z39" s="163">
        <v>46</v>
      </c>
    </row>
    <row r="40" spans="1:26" s="19" customFormat="1" ht="12.75" customHeight="1">
      <c r="A40" s="85" t="s">
        <v>163</v>
      </c>
      <c r="B40" s="132" t="s">
        <v>131</v>
      </c>
      <c r="C40" s="140">
        <v>6</v>
      </c>
      <c r="D40" s="95"/>
      <c r="E40" s="95"/>
      <c r="F40" s="95"/>
      <c r="G40" s="251"/>
      <c r="H40" s="441">
        <f>J40+I40</f>
        <v>96</v>
      </c>
      <c r="I40" s="174">
        <f>J40/2</f>
        <v>32</v>
      </c>
      <c r="J40" s="174">
        <f t="shared" si="12"/>
        <v>64</v>
      </c>
      <c r="K40" s="228">
        <f t="shared" si="10"/>
        <v>30</v>
      </c>
      <c r="L40" s="228">
        <f aca="true" t="shared" si="14" ref="L40:L50">J40-M40</f>
        <v>34</v>
      </c>
      <c r="M40" s="171">
        <v>30</v>
      </c>
      <c r="N40" s="259"/>
      <c r="O40" s="264"/>
      <c r="P40" s="276"/>
      <c r="Q40" s="158"/>
      <c r="R40" s="158"/>
      <c r="S40" s="158"/>
      <c r="T40" s="158"/>
      <c r="U40" s="297"/>
      <c r="V40" s="159"/>
      <c r="W40" s="158"/>
      <c r="X40" s="158"/>
      <c r="Y40" s="158">
        <v>38</v>
      </c>
      <c r="Z40" s="163">
        <v>26</v>
      </c>
    </row>
    <row r="41" spans="1:26" s="19" customFormat="1" ht="12.75" customHeight="1">
      <c r="A41" s="85" t="s">
        <v>164</v>
      </c>
      <c r="B41" s="132" t="s">
        <v>132</v>
      </c>
      <c r="C41" s="140"/>
      <c r="D41" s="95"/>
      <c r="E41" s="95">
        <v>6</v>
      </c>
      <c r="F41" s="95"/>
      <c r="G41" s="251"/>
      <c r="H41" s="441">
        <f t="shared" si="11"/>
        <v>132</v>
      </c>
      <c r="I41" s="174">
        <f t="shared" si="13"/>
        <v>44</v>
      </c>
      <c r="J41" s="174">
        <f t="shared" si="12"/>
        <v>88</v>
      </c>
      <c r="K41" s="228">
        <f t="shared" si="10"/>
        <v>34</v>
      </c>
      <c r="L41" s="228">
        <f t="shared" si="14"/>
        <v>54</v>
      </c>
      <c r="M41" s="171">
        <v>34</v>
      </c>
      <c r="N41" s="259"/>
      <c r="O41" s="264"/>
      <c r="P41" s="276"/>
      <c r="Q41" s="158"/>
      <c r="R41" s="158"/>
      <c r="S41" s="158"/>
      <c r="T41" s="158"/>
      <c r="U41" s="297"/>
      <c r="V41" s="159"/>
      <c r="W41" s="158"/>
      <c r="X41" s="158"/>
      <c r="Y41" s="158">
        <v>52</v>
      </c>
      <c r="Z41" s="163">
        <v>36</v>
      </c>
    </row>
    <row r="42" spans="1:26" s="19" customFormat="1" ht="12.75" customHeight="1">
      <c r="A42" s="85" t="s">
        <v>165</v>
      </c>
      <c r="B42" s="132" t="s">
        <v>133</v>
      </c>
      <c r="C42" s="140"/>
      <c r="D42" s="95"/>
      <c r="E42" s="95">
        <v>6</v>
      </c>
      <c r="F42" s="95"/>
      <c r="G42" s="251"/>
      <c r="H42" s="441">
        <f>J42+I42</f>
        <v>93</v>
      </c>
      <c r="I42" s="174">
        <f>J42/2</f>
        <v>31</v>
      </c>
      <c r="J42" s="174">
        <f t="shared" si="12"/>
        <v>62</v>
      </c>
      <c r="K42" s="228">
        <f t="shared" si="10"/>
        <v>30</v>
      </c>
      <c r="L42" s="228">
        <f t="shared" si="14"/>
        <v>32</v>
      </c>
      <c r="M42" s="171">
        <v>30</v>
      </c>
      <c r="N42" s="259"/>
      <c r="O42" s="264"/>
      <c r="P42" s="276"/>
      <c r="Q42" s="158"/>
      <c r="R42" s="158"/>
      <c r="S42" s="158"/>
      <c r="T42" s="158"/>
      <c r="U42" s="297"/>
      <c r="V42" s="159"/>
      <c r="W42" s="158"/>
      <c r="X42" s="158"/>
      <c r="Y42" s="158">
        <v>35</v>
      </c>
      <c r="Z42" s="163">
        <v>27</v>
      </c>
    </row>
    <row r="43" spans="1:26" s="19" customFormat="1" ht="12.75" customHeight="1">
      <c r="A43" s="85" t="s">
        <v>166</v>
      </c>
      <c r="B43" s="132" t="s">
        <v>134</v>
      </c>
      <c r="C43" s="140"/>
      <c r="D43" s="95"/>
      <c r="E43" s="95">
        <v>5</v>
      </c>
      <c r="F43" s="95"/>
      <c r="G43" s="251"/>
      <c r="H43" s="441">
        <f t="shared" si="11"/>
        <v>77</v>
      </c>
      <c r="I43" s="174">
        <v>26</v>
      </c>
      <c r="J43" s="174">
        <f t="shared" si="12"/>
        <v>51</v>
      </c>
      <c r="K43" s="228">
        <f t="shared" si="10"/>
        <v>24</v>
      </c>
      <c r="L43" s="228">
        <f t="shared" si="14"/>
        <v>27</v>
      </c>
      <c r="M43" s="171">
        <v>24</v>
      </c>
      <c r="N43" s="259"/>
      <c r="O43" s="264"/>
      <c r="P43" s="276"/>
      <c r="Q43" s="158"/>
      <c r="R43" s="158"/>
      <c r="S43" s="158"/>
      <c r="T43" s="158"/>
      <c r="U43" s="297"/>
      <c r="V43" s="159"/>
      <c r="W43" s="158"/>
      <c r="X43" s="158"/>
      <c r="Y43" s="158">
        <v>51</v>
      </c>
      <c r="Z43" s="163"/>
    </row>
    <row r="44" spans="1:26" s="19" customFormat="1" ht="12.75" customHeight="1">
      <c r="A44" s="85" t="s">
        <v>167</v>
      </c>
      <c r="B44" s="132" t="s">
        <v>135</v>
      </c>
      <c r="C44" s="140"/>
      <c r="D44" s="95"/>
      <c r="E44" s="95">
        <v>3</v>
      </c>
      <c r="F44" s="95"/>
      <c r="G44" s="251"/>
      <c r="H44" s="441">
        <f>J44+I44</f>
        <v>120</v>
      </c>
      <c r="I44" s="174">
        <f>J44/2</f>
        <v>40</v>
      </c>
      <c r="J44" s="174">
        <f t="shared" si="12"/>
        <v>80</v>
      </c>
      <c r="K44" s="228">
        <f t="shared" si="10"/>
        <v>40</v>
      </c>
      <c r="L44" s="228">
        <f t="shared" si="14"/>
        <v>40</v>
      </c>
      <c r="M44" s="171">
        <v>40</v>
      </c>
      <c r="N44" s="259"/>
      <c r="O44" s="264"/>
      <c r="P44" s="276"/>
      <c r="Q44" s="158"/>
      <c r="R44" s="158"/>
      <c r="S44" s="158"/>
      <c r="T44" s="158"/>
      <c r="U44" s="297"/>
      <c r="V44" s="159"/>
      <c r="W44" s="158">
        <v>80</v>
      </c>
      <c r="X44" s="158"/>
      <c r="Y44" s="158"/>
      <c r="Z44" s="163"/>
    </row>
    <row r="45" spans="1:26" s="19" customFormat="1" ht="14.25" customHeight="1">
      <c r="A45" s="85" t="s">
        <v>168</v>
      </c>
      <c r="B45" s="132" t="s">
        <v>136</v>
      </c>
      <c r="C45" s="140"/>
      <c r="D45" s="95"/>
      <c r="E45" s="95">
        <v>4</v>
      </c>
      <c r="F45" s="95"/>
      <c r="G45" s="251"/>
      <c r="H45" s="441">
        <f t="shared" si="11"/>
        <v>57</v>
      </c>
      <c r="I45" s="174">
        <f t="shared" si="13"/>
        <v>19</v>
      </c>
      <c r="J45" s="174">
        <f t="shared" si="12"/>
        <v>38</v>
      </c>
      <c r="K45" s="228">
        <f t="shared" si="10"/>
        <v>20</v>
      </c>
      <c r="L45" s="228">
        <f t="shared" si="14"/>
        <v>18</v>
      </c>
      <c r="M45" s="171">
        <v>20</v>
      </c>
      <c r="N45" s="259"/>
      <c r="O45" s="264"/>
      <c r="P45" s="276"/>
      <c r="Q45" s="158"/>
      <c r="R45" s="158"/>
      <c r="S45" s="158"/>
      <c r="T45" s="158"/>
      <c r="U45" s="297"/>
      <c r="V45" s="159"/>
      <c r="W45" s="158"/>
      <c r="X45" s="158">
        <v>38</v>
      </c>
      <c r="Y45" s="158"/>
      <c r="Z45" s="163"/>
    </row>
    <row r="46" spans="1:26" s="19" customFormat="1" ht="16.5" customHeight="1">
      <c r="A46" s="85" t="s">
        <v>169</v>
      </c>
      <c r="B46" s="132" t="s">
        <v>137</v>
      </c>
      <c r="C46" s="152">
        <v>4</v>
      </c>
      <c r="D46" s="95"/>
      <c r="E46" s="95"/>
      <c r="F46" s="95"/>
      <c r="G46" s="251"/>
      <c r="H46" s="441">
        <f>J46+I46</f>
        <v>105</v>
      </c>
      <c r="I46" s="174">
        <f t="shared" si="13"/>
        <v>35</v>
      </c>
      <c r="J46" s="174">
        <f t="shared" si="12"/>
        <v>70</v>
      </c>
      <c r="K46" s="228">
        <f t="shared" si="10"/>
        <v>34</v>
      </c>
      <c r="L46" s="228">
        <f t="shared" si="14"/>
        <v>36</v>
      </c>
      <c r="M46" s="171">
        <v>34</v>
      </c>
      <c r="N46" s="259"/>
      <c r="O46" s="264"/>
      <c r="P46" s="276"/>
      <c r="Q46" s="158"/>
      <c r="R46" s="158"/>
      <c r="S46" s="158"/>
      <c r="T46" s="158"/>
      <c r="U46" s="297"/>
      <c r="V46" s="159"/>
      <c r="W46" s="158">
        <v>32</v>
      </c>
      <c r="X46" s="158">
        <v>38</v>
      </c>
      <c r="Y46" s="158"/>
      <c r="Z46" s="163"/>
    </row>
    <row r="47" spans="1:26" s="19" customFormat="1" ht="24.75" customHeight="1">
      <c r="A47" s="85" t="s">
        <v>170</v>
      </c>
      <c r="B47" s="132" t="s">
        <v>138</v>
      </c>
      <c r="C47" s="140"/>
      <c r="D47" s="95"/>
      <c r="E47" s="95">
        <v>3</v>
      </c>
      <c r="F47" s="95"/>
      <c r="G47" s="251"/>
      <c r="H47" s="442">
        <f t="shared" si="11"/>
        <v>51</v>
      </c>
      <c r="I47" s="174">
        <f>J47/2</f>
        <v>17</v>
      </c>
      <c r="J47" s="174">
        <f t="shared" si="12"/>
        <v>34</v>
      </c>
      <c r="K47" s="246">
        <f t="shared" si="10"/>
        <v>20</v>
      </c>
      <c r="L47" s="246">
        <f t="shared" si="14"/>
        <v>14</v>
      </c>
      <c r="M47" s="171">
        <v>20</v>
      </c>
      <c r="N47" s="262"/>
      <c r="O47" s="267"/>
      <c r="P47" s="279"/>
      <c r="Q47" s="216"/>
      <c r="R47" s="216"/>
      <c r="S47" s="216"/>
      <c r="T47" s="216"/>
      <c r="U47" s="298"/>
      <c r="V47" s="218"/>
      <c r="W47" s="216">
        <v>34</v>
      </c>
      <c r="X47" s="158"/>
      <c r="Y47" s="158"/>
      <c r="Z47" s="163"/>
    </row>
    <row r="48" spans="1:26" s="19" customFormat="1" ht="12.75" customHeight="1">
      <c r="A48" s="85" t="s">
        <v>171</v>
      </c>
      <c r="B48" s="132" t="s">
        <v>139</v>
      </c>
      <c r="C48" s="140"/>
      <c r="D48" s="95"/>
      <c r="E48" s="95">
        <v>4</v>
      </c>
      <c r="F48" s="95"/>
      <c r="G48" s="251"/>
      <c r="H48" s="442">
        <f>J48+I48</f>
        <v>102</v>
      </c>
      <c r="I48" s="174">
        <f t="shared" si="13"/>
        <v>34</v>
      </c>
      <c r="J48" s="174">
        <f t="shared" si="12"/>
        <v>68</v>
      </c>
      <c r="K48" s="246">
        <f t="shared" si="10"/>
        <v>34</v>
      </c>
      <c r="L48" s="246">
        <f t="shared" si="14"/>
        <v>34</v>
      </c>
      <c r="M48" s="171">
        <v>34</v>
      </c>
      <c r="N48" s="259"/>
      <c r="O48" s="264"/>
      <c r="P48" s="276"/>
      <c r="Q48" s="158"/>
      <c r="R48" s="158"/>
      <c r="S48" s="158"/>
      <c r="T48" s="158"/>
      <c r="U48" s="297"/>
      <c r="V48" s="159"/>
      <c r="W48" s="158">
        <v>32</v>
      </c>
      <c r="X48" s="158">
        <v>36</v>
      </c>
      <c r="Y48" s="158"/>
      <c r="Z48" s="163"/>
    </row>
    <row r="49" spans="1:26" s="19" customFormat="1" ht="13.5" customHeight="1">
      <c r="A49" s="85" t="s">
        <v>172</v>
      </c>
      <c r="B49" s="134" t="s">
        <v>140</v>
      </c>
      <c r="C49" s="140"/>
      <c r="D49" s="95"/>
      <c r="E49" s="522" t="s">
        <v>289</v>
      </c>
      <c r="F49" s="95"/>
      <c r="G49" s="251"/>
      <c r="H49" s="442">
        <f t="shared" si="11"/>
        <v>73</v>
      </c>
      <c r="I49" s="174">
        <v>24</v>
      </c>
      <c r="J49" s="174">
        <f t="shared" si="12"/>
        <v>49</v>
      </c>
      <c r="K49" s="246">
        <f t="shared" si="10"/>
        <v>20</v>
      </c>
      <c r="L49" s="246">
        <f t="shared" si="14"/>
        <v>29</v>
      </c>
      <c r="M49" s="171">
        <v>20</v>
      </c>
      <c r="N49" s="155"/>
      <c r="O49" s="268"/>
      <c r="P49" s="155"/>
      <c r="Q49" s="87"/>
      <c r="R49" s="87"/>
      <c r="S49" s="87"/>
      <c r="T49" s="87"/>
      <c r="U49" s="297"/>
      <c r="V49" s="159"/>
      <c r="W49" s="87"/>
      <c r="X49" s="87"/>
      <c r="Y49" s="87"/>
      <c r="Z49" s="88">
        <v>49</v>
      </c>
    </row>
    <row r="50" spans="1:26" s="19" customFormat="1" ht="28.5" customHeight="1" thickBot="1">
      <c r="A50" s="90" t="s">
        <v>173</v>
      </c>
      <c r="B50" s="135" t="s">
        <v>141</v>
      </c>
      <c r="C50" s="189"/>
      <c r="D50" s="190"/>
      <c r="E50" s="523"/>
      <c r="F50" s="190"/>
      <c r="G50" s="254"/>
      <c r="H50" s="442">
        <f>J50+I50</f>
        <v>48</v>
      </c>
      <c r="I50" s="174">
        <f>J50/2</f>
        <v>16</v>
      </c>
      <c r="J50" s="174">
        <f t="shared" si="12"/>
        <v>32</v>
      </c>
      <c r="K50" s="246">
        <f t="shared" si="10"/>
        <v>12</v>
      </c>
      <c r="L50" s="246">
        <f t="shared" si="14"/>
        <v>20</v>
      </c>
      <c r="M50" s="187">
        <v>12</v>
      </c>
      <c r="N50" s="221"/>
      <c r="O50" s="269"/>
      <c r="P50" s="221"/>
      <c r="Q50" s="219"/>
      <c r="R50" s="219"/>
      <c r="S50" s="219"/>
      <c r="T50" s="300"/>
      <c r="U50" s="299"/>
      <c r="V50" s="222"/>
      <c r="W50" s="219"/>
      <c r="X50" s="219"/>
      <c r="Y50" s="219"/>
      <c r="Z50" s="220">
        <v>32</v>
      </c>
    </row>
    <row r="51" spans="1:26" s="19" customFormat="1" ht="13.5" customHeight="1" thickBot="1">
      <c r="A51" s="330" t="s">
        <v>274</v>
      </c>
      <c r="B51" s="331" t="s">
        <v>142</v>
      </c>
      <c r="C51" s="332">
        <f>C52+C58</f>
        <v>2</v>
      </c>
      <c r="D51" s="333"/>
      <c r="E51" s="333">
        <f>E52+E58</f>
        <v>6</v>
      </c>
      <c r="F51" s="333">
        <f>F52+F58</f>
        <v>1</v>
      </c>
      <c r="G51" s="334"/>
      <c r="H51" s="335">
        <f>H52+H58</f>
        <v>701</v>
      </c>
      <c r="I51" s="336">
        <f>I52+I58</f>
        <v>233</v>
      </c>
      <c r="J51" s="456">
        <f aca="true" t="shared" si="15" ref="J51:P51">J52+J58</f>
        <v>468</v>
      </c>
      <c r="K51" s="336">
        <f t="shared" si="15"/>
        <v>196</v>
      </c>
      <c r="L51" s="336">
        <f t="shared" si="15"/>
        <v>252</v>
      </c>
      <c r="M51" s="336">
        <f t="shared" si="15"/>
        <v>196</v>
      </c>
      <c r="N51" s="337">
        <f t="shared" si="15"/>
        <v>20</v>
      </c>
      <c r="O51" s="336">
        <f t="shared" si="15"/>
        <v>72</v>
      </c>
      <c r="P51" s="337">
        <f t="shared" si="15"/>
        <v>72</v>
      </c>
      <c r="Q51" s="338"/>
      <c r="R51" s="338"/>
      <c r="S51" s="338"/>
      <c r="T51" s="339"/>
      <c r="U51" s="336"/>
      <c r="V51" s="336"/>
      <c r="W51" s="336">
        <f>W52+W58</f>
        <v>115</v>
      </c>
      <c r="X51" s="336">
        <f>X52+X58</f>
        <v>249</v>
      </c>
      <c r="Y51" s="336">
        <f>Y52+Y58</f>
        <v>68</v>
      </c>
      <c r="Z51" s="338">
        <f>Z52+Z58</f>
        <v>36</v>
      </c>
    </row>
    <row r="52" spans="1:26" s="19" customFormat="1" ht="26.25" customHeight="1">
      <c r="A52" s="89" t="s">
        <v>174</v>
      </c>
      <c r="B52" s="248" t="s">
        <v>143</v>
      </c>
      <c r="C52" s="255">
        <v>2</v>
      </c>
      <c r="D52" s="97"/>
      <c r="E52" s="97">
        <v>3</v>
      </c>
      <c r="F52" s="97">
        <v>1</v>
      </c>
      <c r="G52" s="397"/>
      <c r="H52" s="407">
        <f aca="true" t="shared" si="16" ref="H52:N52">H53+H54</f>
        <v>545</v>
      </c>
      <c r="I52" s="408">
        <f>I53+I54</f>
        <v>181</v>
      </c>
      <c r="J52" s="457">
        <f>J53+J54</f>
        <v>364</v>
      </c>
      <c r="K52" s="408">
        <f t="shared" si="16"/>
        <v>160</v>
      </c>
      <c r="L52" s="408">
        <f t="shared" si="16"/>
        <v>184</v>
      </c>
      <c r="M52" s="408">
        <f t="shared" si="16"/>
        <v>160</v>
      </c>
      <c r="N52" s="409">
        <f t="shared" si="16"/>
        <v>20</v>
      </c>
      <c r="O52" s="407">
        <f>O53+O54+O55+O56</f>
        <v>72</v>
      </c>
      <c r="P52" s="431">
        <f>P53+P54+P55+P56</f>
        <v>72</v>
      </c>
      <c r="Q52" s="408"/>
      <c r="R52" s="408"/>
      <c r="S52" s="408"/>
      <c r="T52" s="409"/>
      <c r="U52" s="407"/>
      <c r="V52" s="408"/>
      <c r="W52" s="408">
        <f>W53+W54</f>
        <v>115</v>
      </c>
      <c r="X52" s="408">
        <f>X53+X54</f>
        <v>249</v>
      </c>
      <c r="Y52" s="408"/>
      <c r="Z52" s="409"/>
    </row>
    <row r="53" spans="1:26" ht="14.25" customHeight="1">
      <c r="A53" s="83" t="s">
        <v>175</v>
      </c>
      <c r="B53" s="131" t="s">
        <v>144</v>
      </c>
      <c r="C53" s="139"/>
      <c r="D53" s="94"/>
      <c r="E53" s="522" t="s">
        <v>288</v>
      </c>
      <c r="F53" s="94">
        <v>4</v>
      </c>
      <c r="G53" s="398"/>
      <c r="H53" s="438">
        <f>J53+I53</f>
        <v>354</v>
      </c>
      <c r="I53" s="174">
        <v>117</v>
      </c>
      <c r="J53" s="174">
        <f>W53+X53+Y53+Z53</f>
        <v>237</v>
      </c>
      <c r="K53" s="228">
        <f>M53</f>
        <v>100</v>
      </c>
      <c r="L53" s="158">
        <f>J53-M53-N53</f>
        <v>117</v>
      </c>
      <c r="M53" s="184">
        <v>100</v>
      </c>
      <c r="N53" s="176">
        <v>20</v>
      </c>
      <c r="O53" s="263"/>
      <c r="P53" s="275"/>
      <c r="Q53" s="158"/>
      <c r="R53" s="158"/>
      <c r="S53" s="158"/>
      <c r="T53" s="163"/>
      <c r="U53" s="185"/>
      <c r="V53" s="186"/>
      <c r="W53" s="174">
        <v>83</v>
      </c>
      <c r="X53" s="174">
        <v>154</v>
      </c>
      <c r="Y53" s="174"/>
      <c r="Z53" s="176"/>
    </row>
    <row r="54" spans="1:26" ht="15" customHeight="1">
      <c r="A54" s="85" t="s">
        <v>176</v>
      </c>
      <c r="B54" s="132" t="s">
        <v>145</v>
      </c>
      <c r="C54" s="140"/>
      <c r="D54" s="95"/>
      <c r="E54" s="541"/>
      <c r="F54" s="95"/>
      <c r="G54" s="399"/>
      <c r="H54" s="443">
        <f>J54+I54</f>
        <v>191</v>
      </c>
      <c r="I54" s="174">
        <v>64</v>
      </c>
      <c r="J54" s="174">
        <f>W54+X54+Y54+Z54</f>
        <v>127</v>
      </c>
      <c r="K54" s="228">
        <f>M54</f>
        <v>60</v>
      </c>
      <c r="L54" s="246">
        <f>J54-M54</f>
        <v>67</v>
      </c>
      <c r="M54" s="171">
        <v>60</v>
      </c>
      <c r="N54" s="163"/>
      <c r="O54" s="264"/>
      <c r="P54" s="276"/>
      <c r="Q54" s="158"/>
      <c r="R54" s="158"/>
      <c r="S54" s="158"/>
      <c r="T54" s="163"/>
      <c r="U54" s="165"/>
      <c r="V54" s="160"/>
      <c r="W54" s="158">
        <v>32</v>
      </c>
      <c r="X54" s="158">
        <v>95</v>
      </c>
      <c r="Y54" s="158"/>
      <c r="Z54" s="163"/>
    </row>
    <row r="55" spans="1:26" ht="15" customHeight="1">
      <c r="A55" s="191" t="s">
        <v>177</v>
      </c>
      <c r="B55" s="192" t="s">
        <v>23</v>
      </c>
      <c r="C55" s="193"/>
      <c r="D55" s="194"/>
      <c r="E55" s="194">
        <v>4</v>
      </c>
      <c r="F55" s="194"/>
      <c r="G55" s="400"/>
      <c r="H55" s="444"/>
      <c r="I55" s="195"/>
      <c r="J55" s="195"/>
      <c r="K55" s="195"/>
      <c r="L55" s="195"/>
      <c r="M55" s="196"/>
      <c r="N55" s="197"/>
      <c r="O55" s="270">
        <v>72</v>
      </c>
      <c r="P55" s="280"/>
      <c r="Q55" s="195"/>
      <c r="R55" s="195"/>
      <c r="S55" s="195"/>
      <c r="T55" s="197"/>
      <c r="U55" s="424"/>
      <c r="V55" s="198"/>
      <c r="W55" s="195"/>
      <c r="X55" s="195">
        <v>72</v>
      </c>
      <c r="Y55" s="195"/>
      <c r="Z55" s="197"/>
    </row>
    <row r="56" spans="1:26" s="19" customFormat="1" ht="27.75" customHeight="1">
      <c r="A56" s="199" t="s">
        <v>181</v>
      </c>
      <c r="B56" s="200" t="s">
        <v>67</v>
      </c>
      <c r="C56" s="201"/>
      <c r="D56" s="202"/>
      <c r="E56" s="202">
        <v>4</v>
      </c>
      <c r="F56" s="202"/>
      <c r="G56" s="387"/>
      <c r="H56" s="445"/>
      <c r="I56" s="203"/>
      <c r="J56" s="203"/>
      <c r="K56" s="203"/>
      <c r="L56" s="203"/>
      <c r="M56" s="204"/>
      <c r="N56" s="205"/>
      <c r="O56" s="271"/>
      <c r="P56" s="281">
        <v>72</v>
      </c>
      <c r="Q56" s="203"/>
      <c r="R56" s="203"/>
      <c r="S56" s="203"/>
      <c r="T56" s="205"/>
      <c r="U56" s="425"/>
      <c r="V56" s="206"/>
      <c r="W56" s="203"/>
      <c r="X56" s="203">
        <v>72</v>
      </c>
      <c r="Y56" s="203"/>
      <c r="Z56" s="205"/>
    </row>
    <row r="57" spans="1:26" s="19" customFormat="1" ht="16.5" customHeight="1">
      <c r="A57" s="85" t="s">
        <v>196</v>
      </c>
      <c r="B57" s="329" t="s">
        <v>275</v>
      </c>
      <c r="C57" s="151">
        <v>4</v>
      </c>
      <c r="D57" s="146"/>
      <c r="E57" s="146"/>
      <c r="F57" s="146"/>
      <c r="G57" s="401"/>
      <c r="H57" s="173"/>
      <c r="I57" s="158"/>
      <c r="J57" s="158"/>
      <c r="K57" s="158"/>
      <c r="L57" s="158"/>
      <c r="M57" s="157"/>
      <c r="N57" s="163"/>
      <c r="O57" s="264"/>
      <c r="P57" s="276"/>
      <c r="Q57" s="158"/>
      <c r="R57" s="158"/>
      <c r="S57" s="158"/>
      <c r="T57" s="432"/>
      <c r="U57" s="165"/>
      <c r="V57" s="160"/>
      <c r="W57" s="158"/>
      <c r="X57" s="158"/>
      <c r="Y57" s="158"/>
      <c r="Z57" s="163"/>
    </row>
    <row r="58" spans="1:26" s="19" customFormat="1" ht="40.5" customHeight="1">
      <c r="A58" s="86" t="s">
        <v>178</v>
      </c>
      <c r="B58" s="136" t="s">
        <v>218</v>
      </c>
      <c r="C58" s="153"/>
      <c r="D58" s="148"/>
      <c r="E58" s="148">
        <v>3</v>
      </c>
      <c r="F58" s="148"/>
      <c r="G58" s="402"/>
      <c r="H58" s="173">
        <f aca="true" t="shared" si="17" ref="H58:M58">H59</f>
        <v>156</v>
      </c>
      <c r="I58" s="161">
        <f t="shared" si="17"/>
        <v>52</v>
      </c>
      <c r="J58" s="158">
        <f t="shared" si="17"/>
        <v>104</v>
      </c>
      <c r="K58" s="161">
        <f t="shared" si="17"/>
        <v>36</v>
      </c>
      <c r="L58" s="161">
        <f t="shared" si="17"/>
        <v>68</v>
      </c>
      <c r="M58" s="161">
        <f t="shared" si="17"/>
        <v>36</v>
      </c>
      <c r="N58" s="166"/>
      <c r="O58" s="173"/>
      <c r="P58" s="261"/>
      <c r="Q58" s="161"/>
      <c r="R58" s="161"/>
      <c r="S58" s="161"/>
      <c r="T58" s="433"/>
      <c r="U58" s="173"/>
      <c r="V58" s="161"/>
      <c r="W58" s="161"/>
      <c r="X58" s="161"/>
      <c r="Y58" s="161">
        <f>Y59</f>
        <v>68</v>
      </c>
      <c r="Z58" s="166">
        <v>36</v>
      </c>
    </row>
    <row r="59" spans="1:26" ht="42.75" customHeight="1">
      <c r="A59" s="85" t="s">
        <v>179</v>
      </c>
      <c r="B59" s="132" t="s">
        <v>146</v>
      </c>
      <c r="C59" s="152"/>
      <c r="D59" s="147"/>
      <c r="E59" s="147">
        <v>6</v>
      </c>
      <c r="F59" s="147"/>
      <c r="G59" s="403"/>
      <c r="H59" s="443">
        <f>J59+I59</f>
        <v>156</v>
      </c>
      <c r="I59" s="174">
        <f>J59/2</f>
        <v>52</v>
      </c>
      <c r="J59" s="174">
        <f>W59+X59+Y59+Z59</f>
        <v>104</v>
      </c>
      <c r="K59" s="246">
        <f>M59</f>
        <v>36</v>
      </c>
      <c r="L59" s="246">
        <f>J59-M59</f>
        <v>68</v>
      </c>
      <c r="M59" s="172">
        <v>36</v>
      </c>
      <c r="N59" s="163"/>
      <c r="O59" s="265"/>
      <c r="P59" s="277"/>
      <c r="Q59" s="158"/>
      <c r="R59" s="158"/>
      <c r="S59" s="158"/>
      <c r="T59" s="432"/>
      <c r="U59" s="164"/>
      <c r="V59" s="96"/>
      <c r="W59" s="158"/>
      <c r="X59" s="158"/>
      <c r="Y59" s="158">
        <f>36+32</f>
        <v>68</v>
      </c>
      <c r="Z59" s="163">
        <v>36</v>
      </c>
    </row>
    <row r="60" spans="1:26" ht="17.25" customHeight="1">
      <c r="A60" s="207" t="s">
        <v>182</v>
      </c>
      <c r="B60" s="208" t="s">
        <v>23</v>
      </c>
      <c r="C60" s="209"/>
      <c r="D60" s="210"/>
      <c r="E60" s="210">
        <v>6</v>
      </c>
      <c r="F60" s="210"/>
      <c r="G60" s="404"/>
      <c r="H60" s="446"/>
      <c r="I60" s="390"/>
      <c r="J60" s="390"/>
      <c r="K60" s="390"/>
      <c r="L60" s="390"/>
      <c r="M60" s="391"/>
      <c r="N60" s="393"/>
      <c r="O60" s="272">
        <v>72</v>
      </c>
      <c r="P60" s="282"/>
      <c r="Q60" s="390"/>
      <c r="R60" s="390"/>
      <c r="S60" s="390"/>
      <c r="T60" s="393"/>
      <c r="U60" s="426"/>
      <c r="V60" s="392"/>
      <c r="W60" s="390"/>
      <c r="X60" s="390"/>
      <c r="Y60" s="390"/>
      <c r="Z60" s="393">
        <v>72</v>
      </c>
    </row>
    <row r="61" spans="1:26" s="19" customFormat="1" ht="27.75" customHeight="1">
      <c r="A61" s="199" t="s">
        <v>181</v>
      </c>
      <c r="B61" s="200" t="s">
        <v>67</v>
      </c>
      <c r="C61" s="201"/>
      <c r="D61" s="202"/>
      <c r="E61" s="202">
        <v>6</v>
      </c>
      <c r="F61" s="202"/>
      <c r="G61" s="387"/>
      <c r="H61" s="445"/>
      <c r="I61" s="203"/>
      <c r="J61" s="203"/>
      <c r="K61" s="203"/>
      <c r="L61" s="203"/>
      <c r="M61" s="204"/>
      <c r="N61" s="205"/>
      <c r="O61" s="410"/>
      <c r="P61" s="203">
        <v>72</v>
      </c>
      <c r="Q61" s="203"/>
      <c r="R61" s="203"/>
      <c r="S61" s="203"/>
      <c r="T61" s="205"/>
      <c r="U61" s="425"/>
      <c r="V61" s="206"/>
      <c r="W61" s="203"/>
      <c r="X61" s="203"/>
      <c r="Y61" s="203"/>
      <c r="Z61" s="205">
        <v>72</v>
      </c>
    </row>
    <row r="62" spans="1:26" s="79" customFormat="1" ht="19.5" customHeight="1" thickBot="1">
      <c r="A62" s="90" t="s">
        <v>197</v>
      </c>
      <c r="B62" s="329" t="s">
        <v>275</v>
      </c>
      <c r="C62" s="189">
        <v>6</v>
      </c>
      <c r="D62" s="190"/>
      <c r="E62" s="244"/>
      <c r="F62" s="190"/>
      <c r="G62" s="388"/>
      <c r="H62" s="447"/>
      <c r="I62" s="180"/>
      <c r="J62" s="180"/>
      <c r="K62" s="180"/>
      <c r="L62" s="180"/>
      <c r="M62" s="211"/>
      <c r="N62" s="181"/>
      <c r="O62" s="411"/>
      <c r="P62" s="180"/>
      <c r="Q62" s="180"/>
      <c r="R62" s="180"/>
      <c r="S62" s="180"/>
      <c r="T62" s="181"/>
      <c r="U62" s="427"/>
      <c r="V62" s="412"/>
      <c r="W62" s="413"/>
      <c r="X62" s="413"/>
      <c r="Y62" s="413"/>
      <c r="Z62" s="428"/>
    </row>
    <row r="63" spans="1:26" s="79" customFormat="1" ht="23.25" customHeight="1" thickBot="1">
      <c r="A63" s="519" t="s">
        <v>183</v>
      </c>
      <c r="B63" s="520"/>
      <c r="C63" s="141">
        <f>C32+C7+C24</f>
        <v>14</v>
      </c>
      <c r="D63" s="141">
        <f>D32+D7+D24</f>
        <v>1</v>
      </c>
      <c r="E63" s="141">
        <f>E32+E7+E24</f>
        <v>26</v>
      </c>
      <c r="F63" s="141">
        <f>F32+F7+F24</f>
        <v>3</v>
      </c>
      <c r="G63" s="141">
        <f>G32+G7+G24</f>
        <v>3</v>
      </c>
      <c r="H63" s="418">
        <f>H7+H23</f>
        <v>5400</v>
      </c>
      <c r="I63" s="419">
        <f aca="true" t="shared" si="18" ref="I63:N63">I7+I23+AA64</f>
        <v>1800</v>
      </c>
      <c r="J63" s="458">
        <f t="shared" si="18"/>
        <v>3600</v>
      </c>
      <c r="K63" s="419">
        <f t="shared" si="18"/>
        <v>1796</v>
      </c>
      <c r="L63" s="419">
        <f t="shared" si="18"/>
        <v>1732</v>
      </c>
      <c r="M63" s="419">
        <f t="shared" si="18"/>
        <v>1796</v>
      </c>
      <c r="N63" s="420">
        <f t="shared" si="18"/>
        <v>72</v>
      </c>
      <c r="O63" s="434"/>
      <c r="P63" s="421"/>
      <c r="Q63" s="421"/>
      <c r="R63" s="421"/>
      <c r="S63" s="421"/>
      <c r="T63" s="435"/>
      <c r="U63" s="429">
        <f>U32+U24+U7</f>
        <v>612</v>
      </c>
      <c r="V63" s="422">
        <f>V32+V24+V7</f>
        <v>792</v>
      </c>
      <c r="W63" s="422">
        <f>W23</f>
        <v>612</v>
      </c>
      <c r="X63" s="422">
        <f>X23</f>
        <v>684</v>
      </c>
      <c r="Y63" s="422">
        <f>Y23</f>
        <v>576</v>
      </c>
      <c r="Z63" s="423">
        <f>Z23</f>
        <v>324</v>
      </c>
    </row>
    <row r="64" spans="1:26" s="79" customFormat="1" ht="19.5" customHeight="1">
      <c r="A64" s="91" t="s">
        <v>184</v>
      </c>
      <c r="B64" s="137" t="s">
        <v>68</v>
      </c>
      <c r="C64" s="142"/>
      <c r="D64" s="78"/>
      <c r="E64" s="77">
        <v>6</v>
      </c>
      <c r="F64" s="78"/>
      <c r="G64" s="389"/>
      <c r="H64" s="414"/>
      <c r="I64" s="415"/>
      <c r="J64" s="459"/>
      <c r="K64" s="415"/>
      <c r="L64" s="415"/>
      <c r="M64" s="416"/>
      <c r="N64" s="417"/>
      <c r="O64" s="430"/>
      <c r="P64" s="212"/>
      <c r="Q64" s="212"/>
      <c r="R64" s="212"/>
      <c r="S64" s="212"/>
      <c r="T64" s="436"/>
      <c r="U64" s="430"/>
      <c r="V64" s="212"/>
      <c r="W64" s="212"/>
      <c r="X64" s="212"/>
      <c r="Y64" s="212"/>
      <c r="Z64" s="213">
        <v>144</v>
      </c>
    </row>
    <row r="65" spans="1:26" ht="17.25" customHeight="1">
      <c r="A65" s="91" t="s">
        <v>185</v>
      </c>
      <c r="B65" s="137" t="s">
        <v>41</v>
      </c>
      <c r="C65" s="154"/>
      <c r="D65" s="149"/>
      <c r="E65" s="149"/>
      <c r="F65" s="149"/>
      <c r="G65" s="405"/>
      <c r="H65" s="448"/>
      <c r="I65" s="394"/>
      <c r="J65" s="394"/>
      <c r="K65" s="394"/>
      <c r="L65" s="394"/>
      <c r="M65" s="394"/>
      <c r="N65" s="396"/>
      <c r="O65" s="395"/>
      <c r="P65" s="394"/>
      <c r="Q65" s="394"/>
      <c r="R65" s="394"/>
      <c r="S65" s="394"/>
      <c r="T65" s="396"/>
      <c r="U65" s="395"/>
      <c r="V65" s="394"/>
      <c r="W65" s="394"/>
      <c r="X65" s="394"/>
      <c r="Y65" s="394"/>
      <c r="Z65" s="213">
        <v>216</v>
      </c>
    </row>
    <row r="66" spans="1:26" ht="24" customHeight="1">
      <c r="A66" s="92" t="s">
        <v>186</v>
      </c>
      <c r="B66" s="138" t="s">
        <v>187</v>
      </c>
      <c r="C66" s="154"/>
      <c r="D66" s="149"/>
      <c r="E66" s="149"/>
      <c r="F66" s="149"/>
      <c r="G66" s="405"/>
      <c r="H66" s="449"/>
      <c r="I66" s="96"/>
      <c r="J66" s="96"/>
      <c r="K66" s="96"/>
      <c r="L66" s="96"/>
      <c r="M66" s="96"/>
      <c r="N66" s="327"/>
      <c r="O66" s="164"/>
      <c r="P66" s="96"/>
      <c r="Q66" s="96"/>
      <c r="R66" s="96"/>
      <c r="S66" s="96"/>
      <c r="T66" s="327"/>
      <c r="U66" s="164"/>
      <c r="V66" s="96"/>
      <c r="W66" s="96"/>
      <c r="X66" s="96"/>
      <c r="Y66" s="96"/>
      <c r="Z66" s="93" t="s">
        <v>190</v>
      </c>
    </row>
    <row r="67" spans="1:26" ht="25.5" customHeight="1" thickBot="1">
      <c r="A67" s="92" t="s">
        <v>188</v>
      </c>
      <c r="B67" s="215" t="s">
        <v>189</v>
      </c>
      <c r="C67" s="256"/>
      <c r="D67" s="257"/>
      <c r="E67" s="257"/>
      <c r="F67" s="257"/>
      <c r="G67" s="406"/>
      <c r="H67" s="450"/>
      <c r="I67" s="168"/>
      <c r="J67" s="168"/>
      <c r="K67" s="168"/>
      <c r="L67" s="168"/>
      <c r="M67" s="168"/>
      <c r="N67" s="328"/>
      <c r="O67" s="167"/>
      <c r="P67" s="168"/>
      <c r="Q67" s="168"/>
      <c r="R67" s="168"/>
      <c r="S67" s="168"/>
      <c r="T67" s="328"/>
      <c r="U67" s="167"/>
      <c r="V67" s="168"/>
      <c r="W67" s="168"/>
      <c r="X67" s="168"/>
      <c r="Y67" s="168"/>
      <c r="Z67" s="169" t="s">
        <v>198</v>
      </c>
    </row>
    <row r="68" spans="1:26" ht="17.25" customHeight="1">
      <c r="A68" s="214" t="s">
        <v>69</v>
      </c>
      <c r="B68" s="550" t="s">
        <v>271</v>
      </c>
      <c r="C68" s="551"/>
      <c r="D68" s="551"/>
      <c r="E68" s="551"/>
      <c r="F68" s="551"/>
      <c r="G68" s="551"/>
      <c r="H68" s="551"/>
      <c r="I68" s="548" t="s">
        <v>28</v>
      </c>
      <c r="J68" s="548"/>
      <c r="K68" s="538" t="s">
        <v>70</v>
      </c>
      <c r="L68" s="539"/>
      <c r="M68" s="539"/>
      <c r="N68" s="539"/>
      <c r="O68" s="539"/>
      <c r="P68" s="539"/>
      <c r="Q68" s="539"/>
      <c r="R68" s="539"/>
      <c r="S68" s="539"/>
      <c r="T68" s="540"/>
      <c r="U68" s="72">
        <v>612</v>
      </c>
      <c r="V68" s="72">
        <v>792</v>
      </c>
      <c r="W68" s="72">
        <v>612</v>
      </c>
      <c r="X68" s="72">
        <v>684</v>
      </c>
      <c r="Y68" s="72">
        <v>576</v>
      </c>
      <c r="Z68" s="72">
        <v>324</v>
      </c>
    </row>
    <row r="69" spans="1:26" ht="15" customHeight="1">
      <c r="A69" s="26"/>
      <c r="B69" s="552"/>
      <c r="C69" s="553"/>
      <c r="D69" s="553"/>
      <c r="E69" s="553"/>
      <c r="F69" s="553"/>
      <c r="G69" s="553"/>
      <c r="H69" s="553"/>
      <c r="I69" s="549"/>
      <c r="J69" s="549"/>
      <c r="K69" s="535" t="s">
        <v>71</v>
      </c>
      <c r="L69" s="536"/>
      <c r="M69" s="536"/>
      <c r="N69" s="536"/>
      <c r="O69" s="536"/>
      <c r="P69" s="536"/>
      <c r="Q69" s="536"/>
      <c r="R69" s="536"/>
      <c r="S69" s="536"/>
      <c r="T69" s="537"/>
      <c r="U69" s="23"/>
      <c r="V69" s="23"/>
      <c r="W69" s="22"/>
      <c r="X69" s="23">
        <v>72</v>
      </c>
      <c r="Y69" s="23"/>
      <c r="Z69" s="23">
        <v>72</v>
      </c>
    </row>
    <row r="70" spans="1:26" ht="15" customHeight="1">
      <c r="A70" s="27"/>
      <c r="B70" s="28"/>
      <c r="C70" s="29"/>
      <c r="D70" s="29"/>
      <c r="E70" s="29"/>
      <c r="F70" s="29"/>
      <c r="G70" s="29"/>
      <c r="I70" s="549"/>
      <c r="J70" s="549"/>
      <c r="K70" s="545" t="s">
        <v>270</v>
      </c>
      <c r="L70" s="546"/>
      <c r="M70" s="546"/>
      <c r="N70" s="546"/>
      <c r="O70" s="546"/>
      <c r="P70" s="546"/>
      <c r="Q70" s="546"/>
      <c r="R70" s="546"/>
      <c r="S70" s="546"/>
      <c r="T70" s="547"/>
      <c r="U70" s="30"/>
      <c r="V70" s="30"/>
      <c r="W70" s="22"/>
      <c r="X70" s="23">
        <v>72</v>
      </c>
      <c r="Y70" s="23"/>
      <c r="Z70" s="23">
        <v>72</v>
      </c>
    </row>
    <row r="71" spans="1:26" ht="15" customHeight="1">
      <c r="A71" s="27"/>
      <c r="B71" s="28"/>
      <c r="C71" s="29"/>
      <c r="D71" s="29"/>
      <c r="E71" s="29"/>
      <c r="F71" s="29"/>
      <c r="G71" s="29"/>
      <c r="I71" s="549"/>
      <c r="J71" s="549"/>
      <c r="K71" s="545" t="s">
        <v>269</v>
      </c>
      <c r="L71" s="546"/>
      <c r="M71" s="546"/>
      <c r="N71" s="546"/>
      <c r="O71" s="546"/>
      <c r="P71" s="546"/>
      <c r="Q71" s="546"/>
      <c r="R71" s="546"/>
      <c r="S71" s="546"/>
      <c r="T71" s="547"/>
      <c r="U71" s="30"/>
      <c r="V71" s="30"/>
      <c r="W71" s="22"/>
      <c r="X71" s="23"/>
      <c r="Y71" s="23"/>
      <c r="Z71" s="23">
        <v>144</v>
      </c>
    </row>
    <row r="72" spans="1:26" ht="14.25" customHeight="1">
      <c r="A72" s="26"/>
      <c r="I72" s="549"/>
      <c r="J72" s="549"/>
      <c r="K72" s="535" t="s">
        <v>72</v>
      </c>
      <c r="L72" s="536"/>
      <c r="M72" s="536"/>
      <c r="N72" s="536"/>
      <c r="O72" s="536"/>
      <c r="P72" s="536"/>
      <c r="Q72" s="536"/>
      <c r="R72" s="536"/>
      <c r="S72" s="536"/>
      <c r="T72" s="537"/>
      <c r="U72" s="23"/>
      <c r="V72" s="23">
        <v>4</v>
      </c>
      <c r="W72" s="22"/>
      <c r="X72" s="23">
        <v>4</v>
      </c>
      <c r="Y72" s="23">
        <v>2</v>
      </c>
      <c r="Z72" s="23">
        <v>4</v>
      </c>
    </row>
    <row r="73" spans="1:26" ht="24.75" customHeight="1">
      <c r="A73" s="26"/>
      <c r="I73" s="549"/>
      <c r="J73" s="549"/>
      <c r="K73" s="545" t="s">
        <v>268</v>
      </c>
      <c r="L73" s="546"/>
      <c r="M73" s="546"/>
      <c r="N73" s="546"/>
      <c r="O73" s="546"/>
      <c r="P73" s="546"/>
      <c r="Q73" s="546"/>
      <c r="R73" s="546"/>
      <c r="S73" s="546"/>
      <c r="T73" s="547"/>
      <c r="U73" s="23"/>
      <c r="V73" s="23" t="s">
        <v>273</v>
      </c>
      <c r="W73" s="22"/>
      <c r="X73" s="23">
        <v>1</v>
      </c>
      <c r="Y73" s="23"/>
      <c r="Z73" s="23">
        <v>1</v>
      </c>
    </row>
    <row r="74" spans="1:30" s="31" customFormat="1" ht="15" customHeight="1">
      <c r="A74" s="26"/>
      <c r="B74" s="14"/>
      <c r="C74" s="20"/>
      <c r="D74" s="20"/>
      <c r="E74" s="20"/>
      <c r="F74" s="20"/>
      <c r="G74" s="20"/>
      <c r="H74" s="437"/>
      <c r="I74" s="549"/>
      <c r="J74" s="549"/>
      <c r="K74" s="535" t="s">
        <v>103</v>
      </c>
      <c r="L74" s="536"/>
      <c r="M74" s="536"/>
      <c r="N74" s="536"/>
      <c r="O74" s="536"/>
      <c r="P74" s="536"/>
      <c r="Q74" s="536"/>
      <c r="R74" s="536"/>
      <c r="S74" s="536"/>
      <c r="T74" s="537"/>
      <c r="U74" s="25">
        <v>1</v>
      </c>
      <c r="V74" s="25">
        <v>7</v>
      </c>
      <c r="W74" s="247">
        <v>3</v>
      </c>
      <c r="X74" s="247">
        <v>7</v>
      </c>
      <c r="Y74" s="247">
        <v>2</v>
      </c>
      <c r="Z74" s="247">
        <v>8</v>
      </c>
      <c r="AA74" s="14"/>
      <c r="AB74" s="14"/>
      <c r="AC74" s="14"/>
      <c r="AD74" s="14"/>
    </row>
    <row r="75" spans="1:26" ht="15.75" customHeight="1">
      <c r="A75" s="32"/>
      <c r="B75" s="33"/>
      <c r="C75" s="34"/>
      <c r="D75" s="34"/>
      <c r="E75" s="34"/>
      <c r="F75" s="34"/>
      <c r="G75" s="34"/>
      <c r="H75" s="451"/>
      <c r="I75" s="549"/>
      <c r="J75" s="549"/>
      <c r="K75" s="535" t="s">
        <v>73</v>
      </c>
      <c r="L75" s="536"/>
      <c r="M75" s="536"/>
      <c r="N75" s="536"/>
      <c r="O75" s="536"/>
      <c r="P75" s="536"/>
      <c r="Q75" s="536"/>
      <c r="R75" s="536"/>
      <c r="S75" s="536"/>
      <c r="T75" s="537"/>
      <c r="U75" s="23">
        <v>1</v>
      </c>
      <c r="V75" s="23"/>
      <c r="W75" s="23"/>
      <c r="X75" s="23"/>
      <c r="Y75" s="23"/>
      <c r="Z75" s="23"/>
    </row>
    <row r="76" ht="12">
      <c r="M76" s="20" t="s">
        <v>74</v>
      </c>
    </row>
  </sheetData>
  <sheetProtection selectLockedCells="1" selectUnlockedCells="1"/>
  <mergeCells count="33">
    <mergeCell ref="K73:T73"/>
    <mergeCell ref="I68:J75"/>
    <mergeCell ref="K75:T75"/>
    <mergeCell ref="B68:H69"/>
    <mergeCell ref="U5:V5"/>
    <mergeCell ref="K74:T74"/>
    <mergeCell ref="K68:T68"/>
    <mergeCell ref="E53:E54"/>
    <mergeCell ref="I4:I6"/>
    <mergeCell ref="U3:Z4"/>
    <mergeCell ref="K69:T69"/>
    <mergeCell ref="K70:T70"/>
    <mergeCell ref="K71:T71"/>
    <mergeCell ref="K72:T72"/>
    <mergeCell ref="A63:B63"/>
    <mergeCell ref="K5:N5"/>
    <mergeCell ref="E49:E50"/>
    <mergeCell ref="T3:T6"/>
    <mergeCell ref="C8:C9"/>
    <mergeCell ref="P5:P6"/>
    <mergeCell ref="J5:J6"/>
    <mergeCell ref="C3:G5"/>
    <mergeCell ref="J4:N4"/>
    <mergeCell ref="A2:Z2"/>
    <mergeCell ref="A3:A6"/>
    <mergeCell ref="B3:B6"/>
    <mergeCell ref="O3:P4"/>
    <mergeCell ref="H3:N3"/>
    <mergeCell ref="H4:H6"/>
    <mergeCell ref="Q3:S5"/>
    <mergeCell ref="Y5:Z5"/>
    <mergeCell ref="O5:O6"/>
    <mergeCell ref="W5:X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31">
      <selection activeCell="A1" sqref="A1:F102"/>
    </sheetView>
  </sheetViews>
  <sheetFormatPr defaultColWidth="9.140625" defaultRowHeight="12.75"/>
  <cols>
    <col min="1" max="1" width="9.140625" style="35" customWidth="1"/>
    <col min="2" max="2" width="50.28125" style="35" customWidth="1"/>
    <col min="3" max="3" width="9.28125" style="36" customWidth="1"/>
    <col min="4" max="4" width="10.7109375" style="35" customWidth="1"/>
    <col min="5" max="5" width="7.140625" style="36" customWidth="1"/>
    <col min="6" max="6" width="73.57421875" style="35" customWidth="1"/>
    <col min="7" max="16384" width="9.140625" style="35" customWidth="1"/>
  </cols>
  <sheetData>
    <row r="1" spans="2:6" ht="21.75" customHeight="1">
      <c r="B1" s="554" t="s">
        <v>216</v>
      </c>
      <c r="C1" s="554"/>
      <c r="D1" s="554"/>
      <c r="E1" s="555" t="s">
        <v>217</v>
      </c>
      <c r="F1" s="555"/>
    </row>
    <row r="2" spans="1:6" s="38" customFormat="1" ht="18" customHeight="1">
      <c r="A2" s="37" t="s">
        <v>75</v>
      </c>
      <c r="B2" s="37" t="s">
        <v>76</v>
      </c>
      <c r="C2" s="37" t="s">
        <v>77</v>
      </c>
      <c r="D2" s="99" t="s">
        <v>78</v>
      </c>
      <c r="E2" s="103" t="s">
        <v>75</v>
      </c>
      <c r="F2" s="104" t="s">
        <v>76</v>
      </c>
    </row>
    <row r="3" spans="1:6" s="38" customFormat="1" ht="12" customHeight="1">
      <c r="A3" s="39" t="s">
        <v>79</v>
      </c>
      <c r="B3" s="39" t="s">
        <v>23</v>
      </c>
      <c r="C3" s="40">
        <v>4.6</v>
      </c>
      <c r="D3" s="100">
        <v>4</v>
      </c>
      <c r="E3" s="103"/>
      <c r="F3" s="104" t="s">
        <v>80</v>
      </c>
    </row>
    <row r="4" spans="1:6" s="38" customFormat="1" ht="13.5" customHeight="1">
      <c r="A4" s="39" t="s">
        <v>81</v>
      </c>
      <c r="B4" s="41" t="s">
        <v>67</v>
      </c>
      <c r="C4" s="42">
        <v>4.6</v>
      </c>
      <c r="D4" s="101">
        <v>4</v>
      </c>
      <c r="E4" s="105" t="s">
        <v>82</v>
      </c>
      <c r="F4" s="98" t="s">
        <v>200</v>
      </c>
    </row>
    <row r="5" spans="1:6" s="38" customFormat="1" ht="12.75" customHeight="1">
      <c r="A5" s="39" t="s">
        <v>83</v>
      </c>
      <c r="B5" s="39" t="s">
        <v>68</v>
      </c>
      <c r="C5" s="42">
        <v>6</v>
      </c>
      <c r="D5" s="101">
        <v>4</v>
      </c>
      <c r="E5" s="105" t="s">
        <v>84</v>
      </c>
      <c r="F5" s="98" t="s">
        <v>201</v>
      </c>
    </row>
    <row r="6" spans="1:6" s="38" customFormat="1" ht="13.5" customHeight="1">
      <c r="A6" s="39"/>
      <c r="B6" s="43" t="s">
        <v>85</v>
      </c>
      <c r="C6" s="44"/>
      <c r="D6" s="101">
        <v>12</v>
      </c>
      <c r="E6" s="105" t="s">
        <v>86</v>
      </c>
      <c r="F6" s="98" t="s">
        <v>202</v>
      </c>
    </row>
    <row r="7" spans="2:6" s="38" customFormat="1" ht="13.5" customHeight="1">
      <c r="B7" s="45"/>
      <c r="C7" s="46"/>
      <c r="D7" s="47"/>
      <c r="E7" s="105">
        <v>4</v>
      </c>
      <c r="F7" s="98" t="s">
        <v>203</v>
      </c>
    </row>
    <row r="8" spans="2:6" s="38" customFormat="1" ht="13.5" customHeight="1">
      <c r="B8" s="45"/>
      <c r="C8" s="46"/>
      <c r="D8" s="47"/>
      <c r="E8" s="105" t="s">
        <v>87</v>
      </c>
      <c r="F8" s="98" t="s">
        <v>204</v>
      </c>
    </row>
    <row r="9" spans="2:6" s="38" customFormat="1" ht="13.5" customHeight="1">
      <c r="B9" s="45"/>
      <c r="C9" s="46"/>
      <c r="D9" s="47"/>
      <c r="E9" s="105" t="s">
        <v>88</v>
      </c>
      <c r="F9" s="98" t="s">
        <v>205</v>
      </c>
    </row>
    <row r="10" spans="2:6" s="38" customFormat="1" ht="13.5" customHeight="1">
      <c r="B10" s="45"/>
      <c r="C10" s="46"/>
      <c r="D10" s="47"/>
      <c r="E10" s="105" t="s">
        <v>89</v>
      </c>
      <c r="F10" s="98" t="s">
        <v>206</v>
      </c>
    </row>
    <row r="11" spans="2:6" s="38" customFormat="1" ht="13.5" customHeight="1">
      <c r="B11" s="45"/>
      <c r="C11" s="46"/>
      <c r="D11" s="47"/>
      <c r="E11" s="105" t="s">
        <v>90</v>
      </c>
      <c r="F11" s="98" t="s">
        <v>207</v>
      </c>
    </row>
    <row r="12" spans="2:6" s="38" customFormat="1" ht="13.5" customHeight="1">
      <c r="B12" s="45"/>
      <c r="C12" s="46"/>
      <c r="D12" s="47"/>
      <c r="E12" s="105" t="s">
        <v>91</v>
      </c>
      <c r="F12" s="98" t="s">
        <v>208</v>
      </c>
    </row>
    <row r="13" spans="2:6" s="38" customFormat="1" ht="13.5" customHeight="1">
      <c r="B13" s="45"/>
      <c r="C13" s="46"/>
      <c r="D13" s="47"/>
      <c r="E13" s="105" t="s">
        <v>92</v>
      </c>
      <c r="F13" s="98" t="s">
        <v>209</v>
      </c>
    </row>
    <row r="14" spans="3:6" s="38" customFormat="1" ht="12.75" customHeight="1">
      <c r="C14" s="46"/>
      <c r="D14" s="46"/>
      <c r="E14" s="105">
        <v>11</v>
      </c>
      <c r="F14" s="98" t="s">
        <v>210</v>
      </c>
    </row>
    <row r="15" spans="3:6" s="38" customFormat="1" ht="12.75" customHeight="1">
      <c r="C15" s="47"/>
      <c r="D15" s="46"/>
      <c r="E15" s="105">
        <v>12</v>
      </c>
      <c r="F15" s="98" t="s">
        <v>211</v>
      </c>
    </row>
    <row r="16" spans="3:6" s="38" customFormat="1" ht="12" customHeight="1">
      <c r="C16" s="47"/>
      <c r="D16" s="46"/>
      <c r="E16" s="105">
        <v>13</v>
      </c>
      <c r="F16" s="98" t="s">
        <v>212</v>
      </c>
    </row>
    <row r="17" spans="3:6" s="38" customFormat="1" ht="12.75" customHeight="1">
      <c r="C17" s="47"/>
      <c r="D17" s="102"/>
      <c r="E17" s="105"/>
      <c r="F17" s="106" t="s">
        <v>93</v>
      </c>
    </row>
    <row r="18" spans="3:6" s="38" customFormat="1" ht="12.75" customHeight="1">
      <c r="C18" s="47"/>
      <c r="D18" s="46"/>
      <c r="E18" s="105" t="s">
        <v>82</v>
      </c>
      <c r="F18" s="98" t="s">
        <v>102</v>
      </c>
    </row>
    <row r="19" spans="3:6" s="38" customFormat="1" ht="12.75" customHeight="1">
      <c r="C19" s="47"/>
      <c r="D19" s="46"/>
      <c r="E19" s="105" t="s">
        <v>84</v>
      </c>
      <c r="F19" s="98" t="s">
        <v>213</v>
      </c>
    </row>
    <row r="20" spans="3:6" s="38" customFormat="1" ht="12.75" customHeight="1">
      <c r="C20" s="47"/>
      <c r="D20" s="46"/>
      <c r="E20" s="105" t="s">
        <v>86</v>
      </c>
      <c r="F20" s="98" t="s">
        <v>214</v>
      </c>
    </row>
    <row r="21" spans="3:6" s="38" customFormat="1" ht="15">
      <c r="C21" s="47"/>
      <c r="E21" s="105"/>
      <c r="F21" s="106" t="s">
        <v>94</v>
      </c>
    </row>
    <row r="22" spans="3:6" s="38" customFormat="1" ht="12" customHeight="1">
      <c r="C22" s="47"/>
      <c r="E22" s="105" t="s">
        <v>82</v>
      </c>
      <c r="F22" s="107" t="s">
        <v>95</v>
      </c>
    </row>
    <row r="23" spans="3:6" s="38" customFormat="1" ht="15">
      <c r="C23" s="47"/>
      <c r="E23" s="105" t="s">
        <v>84</v>
      </c>
      <c r="F23" s="107" t="s">
        <v>96</v>
      </c>
    </row>
    <row r="24" spans="3:6" s="38" customFormat="1" ht="15">
      <c r="C24" s="47"/>
      <c r="E24" s="105" t="s">
        <v>86</v>
      </c>
      <c r="F24" s="107" t="s">
        <v>97</v>
      </c>
    </row>
    <row r="25" spans="3:6" s="38" customFormat="1" ht="15">
      <c r="C25" s="47"/>
      <c r="E25" s="105"/>
      <c r="F25" s="106" t="s">
        <v>98</v>
      </c>
    </row>
    <row r="26" spans="3:6" s="38" customFormat="1" ht="15">
      <c r="C26" s="47"/>
      <c r="E26" s="105" t="s">
        <v>82</v>
      </c>
      <c r="F26" s="107" t="s">
        <v>99</v>
      </c>
    </row>
    <row r="27" spans="3:6" s="38" customFormat="1" ht="15">
      <c r="C27" s="47"/>
      <c r="E27" s="105" t="s">
        <v>84</v>
      </c>
      <c r="F27" s="107" t="s">
        <v>100</v>
      </c>
    </row>
    <row r="28" spans="3:5" s="48" customFormat="1" ht="13.5">
      <c r="C28" s="49"/>
      <c r="E28" s="49"/>
    </row>
    <row r="33" spans="2:6" ht="12.75" customHeight="1">
      <c r="B33" s="556" t="s">
        <v>101</v>
      </c>
      <c r="C33" s="556"/>
      <c r="D33" s="556"/>
      <c r="E33" s="556"/>
      <c r="F33" s="556"/>
    </row>
    <row r="34" spans="2:6" ht="12.75">
      <c r="B34" s="556"/>
      <c r="C34" s="556"/>
      <c r="D34" s="556"/>
      <c r="E34" s="556"/>
      <c r="F34" s="556"/>
    </row>
    <row r="35" spans="2:6" ht="12.75" customHeight="1">
      <c r="B35" s="557" t="s">
        <v>215</v>
      </c>
      <c r="C35" s="557"/>
      <c r="D35" s="557"/>
      <c r="E35" s="557"/>
      <c r="F35" s="557"/>
    </row>
    <row r="36" spans="2:6" ht="12.75">
      <c r="B36" s="557"/>
      <c r="C36" s="557"/>
      <c r="D36" s="557"/>
      <c r="E36" s="557"/>
      <c r="F36" s="557"/>
    </row>
    <row r="37" spans="2:6" ht="12.75">
      <c r="B37" s="557"/>
      <c r="C37" s="557"/>
      <c r="D37" s="557"/>
      <c r="E37" s="557"/>
      <c r="F37" s="557"/>
    </row>
    <row r="38" spans="2:6" ht="12.75">
      <c r="B38" s="557"/>
      <c r="C38" s="557"/>
      <c r="D38" s="557"/>
      <c r="E38" s="557"/>
      <c r="F38" s="557"/>
    </row>
    <row r="39" spans="2:6" ht="12.75">
      <c r="B39" s="557"/>
      <c r="C39" s="557"/>
      <c r="D39" s="557"/>
      <c r="E39" s="557"/>
      <c r="F39" s="557"/>
    </row>
    <row r="40" spans="2:6" ht="12.75">
      <c r="B40" s="557"/>
      <c r="C40" s="557"/>
      <c r="D40" s="557"/>
      <c r="E40" s="557"/>
      <c r="F40" s="557"/>
    </row>
    <row r="41" spans="2:6" ht="12.75">
      <c r="B41" s="557"/>
      <c r="C41" s="557"/>
      <c r="D41" s="557"/>
      <c r="E41" s="557"/>
      <c r="F41" s="557"/>
    </row>
    <row r="42" spans="2:6" ht="12.75">
      <c r="B42" s="557"/>
      <c r="C42" s="557"/>
      <c r="D42" s="557"/>
      <c r="E42" s="557"/>
      <c r="F42" s="557"/>
    </row>
    <row r="43" spans="2:6" ht="12.75">
      <c r="B43" s="557"/>
      <c r="C43" s="557"/>
      <c r="D43" s="557"/>
      <c r="E43" s="557"/>
      <c r="F43" s="557"/>
    </row>
    <row r="44" spans="2:6" ht="12.75">
      <c r="B44" s="557"/>
      <c r="C44" s="557"/>
      <c r="D44" s="557"/>
      <c r="E44" s="557"/>
      <c r="F44" s="557"/>
    </row>
    <row r="45" spans="2:6" ht="12.75">
      <c r="B45" s="557"/>
      <c r="C45" s="557"/>
      <c r="D45" s="557"/>
      <c r="E45" s="557"/>
      <c r="F45" s="557"/>
    </row>
    <row r="46" spans="2:6" ht="12.75">
      <c r="B46" s="557"/>
      <c r="C46" s="557"/>
      <c r="D46" s="557"/>
      <c r="E46" s="557"/>
      <c r="F46" s="557"/>
    </row>
    <row r="47" spans="2:6" ht="12.75">
      <c r="B47" s="557"/>
      <c r="C47" s="557"/>
      <c r="D47" s="557"/>
      <c r="E47" s="557"/>
      <c r="F47" s="557"/>
    </row>
    <row r="48" spans="2:6" ht="12.75">
      <c r="B48" s="557"/>
      <c r="C48" s="557"/>
      <c r="D48" s="557"/>
      <c r="E48" s="557"/>
      <c r="F48" s="557"/>
    </row>
    <row r="49" spans="2:6" ht="12.75">
      <c r="B49" s="557"/>
      <c r="C49" s="557"/>
      <c r="D49" s="557"/>
      <c r="E49" s="557"/>
      <c r="F49" s="557"/>
    </row>
    <row r="50" spans="2:6" ht="12.75">
      <c r="B50" s="557"/>
      <c r="C50" s="557"/>
      <c r="D50" s="557"/>
      <c r="E50" s="557"/>
      <c r="F50" s="557"/>
    </row>
    <row r="51" spans="2:6" ht="12.75">
      <c r="B51" s="557"/>
      <c r="C51" s="557"/>
      <c r="D51" s="557"/>
      <c r="E51" s="557"/>
      <c r="F51" s="557"/>
    </row>
    <row r="52" spans="2:6" ht="12.75">
      <c r="B52" s="557"/>
      <c r="C52" s="557"/>
      <c r="D52" s="557"/>
      <c r="E52" s="557"/>
      <c r="F52" s="557"/>
    </row>
    <row r="53" spans="2:6" ht="12.75">
      <c r="B53" s="557"/>
      <c r="C53" s="557"/>
      <c r="D53" s="557"/>
      <c r="E53" s="557"/>
      <c r="F53" s="557"/>
    </row>
    <row r="54" spans="2:6" ht="12.75">
      <c r="B54" s="557"/>
      <c r="C54" s="557"/>
      <c r="D54" s="557"/>
      <c r="E54" s="557"/>
      <c r="F54" s="557"/>
    </row>
    <row r="55" spans="2:6" ht="12.75">
      <c r="B55" s="557"/>
      <c r="C55" s="557"/>
      <c r="D55" s="557"/>
      <c r="E55" s="557"/>
      <c r="F55" s="557"/>
    </row>
    <row r="56" spans="2:6" ht="12.75">
      <c r="B56" s="557"/>
      <c r="C56" s="557"/>
      <c r="D56" s="557"/>
      <c r="E56" s="557"/>
      <c r="F56" s="557"/>
    </row>
    <row r="57" spans="2:6" ht="12.75">
      <c r="B57" s="557"/>
      <c r="C57" s="557"/>
      <c r="D57" s="557"/>
      <c r="E57" s="557"/>
      <c r="F57" s="557"/>
    </row>
    <row r="58" spans="2:6" ht="12.75">
      <c r="B58" s="557"/>
      <c r="C58" s="557"/>
      <c r="D58" s="557"/>
      <c r="E58" s="557"/>
      <c r="F58" s="557"/>
    </row>
    <row r="59" spans="2:6" ht="12.75">
      <c r="B59" s="557"/>
      <c r="C59" s="557"/>
      <c r="D59" s="557"/>
      <c r="E59" s="557"/>
      <c r="F59" s="557"/>
    </row>
    <row r="60" spans="2:6" ht="12.75">
      <c r="B60" s="557"/>
      <c r="C60" s="557"/>
      <c r="D60" s="557"/>
      <c r="E60" s="557"/>
      <c r="F60" s="557"/>
    </row>
    <row r="61" spans="2:6" ht="12.75">
      <c r="B61" s="557"/>
      <c r="C61" s="557"/>
      <c r="D61" s="557"/>
      <c r="E61" s="557"/>
      <c r="F61" s="557"/>
    </row>
    <row r="62" spans="2:6" ht="12.75">
      <c r="B62" s="557"/>
      <c r="C62" s="557"/>
      <c r="D62" s="557"/>
      <c r="E62" s="557"/>
      <c r="F62" s="557"/>
    </row>
    <row r="63" spans="2:6" ht="12.75">
      <c r="B63" s="557"/>
      <c r="C63" s="557"/>
      <c r="D63" s="557"/>
      <c r="E63" s="557"/>
      <c r="F63" s="557"/>
    </row>
    <row r="64" spans="2:6" ht="12.75">
      <c r="B64" s="557"/>
      <c r="C64" s="557"/>
      <c r="D64" s="557"/>
      <c r="E64" s="557"/>
      <c r="F64" s="557"/>
    </row>
    <row r="65" spans="2:6" ht="12.75">
      <c r="B65" s="557"/>
      <c r="C65" s="557"/>
      <c r="D65" s="557"/>
      <c r="E65" s="557"/>
      <c r="F65" s="557"/>
    </row>
    <row r="66" spans="2:6" ht="12.75">
      <c r="B66" s="557"/>
      <c r="C66" s="557"/>
      <c r="D66" s="557"/>
      <c r="E66" s="557"/>
      <c r="F66" s="557"/>
    </row>
    <row r="67" spans="2:6" ht="12.75">
      <c r="B67" s="557"/>
      <c r="C67" s="557"/>
      <c r="D67" s="557"/>
      <c r="E67" s="557"/>
      <c r="F67" s="557"/>
    </row>
    <row r="68" spans="2:6" ht="12.75">
      <c r="B68" s="557"/>
      <c r="C68" s="557"/>
      <c r="D68" s="557"/>
      <c r="E68" s="557"/>
      <c r="F68" s="557"/>
    </row>
    <row r="69" spans="2:6" ht="12.75">
      <c r="B69" s="557"/>
      <c r="C69" s="557"/>
      <c r="D69" s="557"/>
      <c r="E69" s="557"/>
      <c r="F69" s="557"/>
    </row>
    <row r="70" spans="2:6" ht="12.75">
      <c r="B70" s="557"/>
      <c r="C70" s="557"/>
      <c r="D70" s="557"/>
      <c r="E70" s="557"/>
      <c r="F70" s="557"/>
    </row>
    <row r="71" spans="2:6" ht="12.75">
      <c r="B71" s="557"/>
      <c r="C71" s="557"/>
      <c r="D71" s="557"/>
      <c r="E71" s="557"/>
      <c r="F71" s="557"/>
    </row>
    <row r="72" spans="2:6" ht="12.75">
      <c r="B72" s="557"/>
      <c r="C72" s="557"/>
      <c r="D72" s="557"/>
      <c r="E72" s="557"/>
      <c r="F72" s="557"/>
    </row>
    <row r="73" spans="2:6" ht="12.75">
      <c r="B73" s="557"/>
      <c r="C73" s="557"/>
      <c r="D73" s="557"/>
      <c r="E73" s="557"/>
      <c r="F73" s="557"/>
    </row>
    <row r="74" spans="2:6" ht="12.75">
      <c r="B74" s="557"/>
      <c r="C74" s="557"/>
      <c r="D74" s="557"/>
      <c r="E74" s="557"/>
      <c r="F74" s="557"/>
    </row>
    <row r="75" spans="2:6" ht="12.75">
      <c r="B75" s="557"/>
      <c r="C75" s="557"/>
      <c r="D75" s="557"/>
      <c r="E75" s="557"/>
      <c r="F75" s="557"/>
    </row>
    <row r="76" spans="2:6" ht="12.75">
      <c r="B76" s="557"/>
      <c r="C76" s="557"/>
      <c r="D76" s="557"/>
      <c r="E76" s="557"/>
      <c r="F76" s="557"/>
    </row>
    <row r="77" spans="2:6" ht="12.75">
      <c r="B77" s="557"/>
      <c r="C77" s="557"/>
      <c r="D77" s="557"/>
      <c r="E77" s="557"/>
      <c r="F77" s="557"/>
    </row>
    <row r="78" spans="2:6" ht="12.75">
      <c r="B78" s="557"/>
      <c r="C78" s="557"/>
      <c r="D78" s="557"/>
      <c r="E78" s="557"/>
      <c r="F78" s="557"/>
    </row>
    <row r="79" spans="2:6" ht="12.75">
      <c r="B79" s="557"/>
      <c r="C79" s="557"/>
      <c r="D79" s="557"/>
      <c r="E79" s="557"/>
      <c r="F79" s="557"/>
    </row>
    <row r="80" spans="2:6" ht="12.75">
      <c r="B80" s="557"/>
      <c r="C80" s="557"/>
      <c r="D80" s="557"/>
      <c r="E80" s="557"/>
      <c r="F80" s="557"/>
    </row>
    <row r="81" spans="2:6" ht="12.75">
      <c r="B81" s="557"/>
      <c r="C81" s="557"/>
      <c r="D81" s="557"/>
      <c r="E81" s="557"/>
      <c r="F81" s="557"/>
    </row>
    <row r="82" spans="2:6" ht="16.5" customHeight="1">
      <c r="B82" s="557"/>
      <c r="C82" s="557"/>
      <c r="D82" s="557"/>
      <c r="E82" s="557"/>
      <c r="F82" s="557"/>
    </row>
    <row r="83" spans="2:6" ht="12.75">
      <c r="B83" s="557"/>
      <c r="C83" s="557"/>
      <c r="D83" s="557"/>
      <c r="E83" s="557"/>
      <c r="F83" s="557"/>
    </row>
    <row r="84" spans="2:6" ht="12.75">
      <c r="B84" s="557"/>
      <c r="C84" s="557"/>
      <c r="D84" s="557"/>
      <c r="E84" s="557"/>
      <c r="F84" s="557"/>
    </row>
    <row r="85" spans="2:6" ht="12.75">
      <c r="B85" s="557"/>
      <c r="C85" s="557"/>
      <c r="D85" s="557"/>
      <c r="E85" s="557"/>
      <c r="F85" s="557"/>
    </row>
    <row r="86" spans="2:6" ht="12.75">
      <c r="B86" s="557"/>
      <c r="C86" s="557"/>
      <c r="D86" s="557"/>
      <c r="E86" s="557"/>
      <c r="F86" s="557"/>
    </row>
    <row r="87" spans="2:6" ht="12.75">
      <c r="B87" s="557"/>
      <c r="C87" s="557"/>
      <c r="D87" s="557"/>
      <c r="E87" s="557"/>
      <c r="F87" s="557"/>
    </row>
    <row r="88" spans="2:6" ht="12.75">
      <c r="B88" s="557"/>
      <c r="C88" s="557"/>
      <c r="D88" s="557"/>
      <c r="E88" s="557"/>
      <c r="F88" s="557"/>
    </row>
    <row r="89" spans="2:6" ht="12.75">
      <c r="B89" s="557"/>
      <c r="C89" s="557"/>
      <c r="D89" s="557"/>
      <c r="E89" s="557"/>
      <c r="F89" s="557"/>
    </row>
    <row r="90" spans="2:6" ht="12.75">
      <c r="B90" s="557"/>
      <c r="C90" s="557"/>
      <c r="D90" s="557"/>
      <c r="E90" s="557"/>
      <c r="F90" s="557"/>
    </row>
    <row r="91" spans="2:6" ht="12.75">
      <c r="B91" s="557"/>
      <c r="C91" s="557"/>
      <c r="D91" s="557"/>
      <c r="E91" s="557"/>
      <c r="F91" s="557"/>
    </row>
    <row r="92" spans="2:6" ht="12.75">
      <c r="B92" s="557"/>
      <c r="C92" s="557"/>
      <c r="D92" s="557"/>
      <c r="E92" s="557"/>
      <c r="F92" s="557"/>
    </row>
    <row r="93" spans="2:6" ht="12.75">
      <c r="B93" s="557"/>
      <c r="C93" s="557"/>
      <c r="D93" s="557"/>
      <c r="E93" s="557"/>
      <c r="F93" s="557"/>
    </row>
    <row r="94" spans="2:6" ht="12.75">
      <c r="B94" s="557"/>
      <c r="C94" s="557"/>
      <c r="D94" s="557"/>
      <c r="E94" s="557"/>
      <c r="F94" s="557"/>
    </row>
    <row r="95" spans="2:6" ht="12.75">
      <c r="B95" s="557"/>
      <c r="C95" s="557"/>
      <c r="D95" s="557"/>
      <c r="E95" s="557"/>
      <c r="F95" s="557"/>
    </row>
    <row r="96" spans="2:6" ht="12.75">
      <c r="B96" s="557"/>
      <c r="C96" s="557"/>
      <c r="D96" s="557"/>
      <c r="E96" s="557"/>
      <c r="F96" s="557"/>
    </row>
    <row r="97" spans="2:6" ht="12.75">
      <c r="B97" s="557"/>
      <c r="C97" s="557"/>
      <c r="D97" s="557"/>
      <c r="E97" s="557"/>
      <c r="F97" s="557"/>
    </row>
    <row r="98" spans="2:6" ht="12.75">
      <c r="B98" s="557"/>
      <c r="C98" s="557"/>
      <c r="D98" s="557"/>
      <c r="E98" s="557"/>
      <c r="F98" s="557"/>
    </row>
    <row r="99" spans="2:6" ht="12.75">
      <c r="B99" s="557"/>
      <c r="C99" s="557"/>
      <c r="D99" s="557"/>
      <c r="E99" s="557"/>
      <c r="F99" s="557"/>
    </row>
    <row r="100" spans="2:6" ht="12.75">
      <c r="B100" s="557"/>
      <c r="C100" s="557"/>
      <c r="D100" s="557"/>
      <c r="E100" s="557"/>
      <c r="F100" s="557"/>
    </row>
    <row r="101" spans="2:6" ht="12.75">
      <c r="B101" s="557"/>
      <c r="C101" s="557"/>
      <c r="D101" s="557"/>
      <c r="E101" s="557"/>
      <c r="F101" s="557"/>
    </row>
    <row r="102" spans="2:6" ht="87" customHeight="1">
      <c r="B102" s="557"/>
      <c r="C102" s="557"/>
      <c r="D102" s="557"/>
      <c r="E102" s="557"/>
      <c r="F102" s="557"/>
    </row>
  </sheetData>
  <sheetProtection selectLockedCells="1" selectUnlockedCells="1"/>
  <mergeCells count="4">
    <mergeCell ref="B1:D1"/>
    <mergeCell ref="E1:F1"/>
    <mergeCell ref="B33:F34"/>
    <mergeCell ref="B35:F102"/>
  </mergeCells>
  <printOptions/>
  <pageMargins left="0.7" right="0.7" top="0.75" bottom="0.75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MetodKab</cp:lastModifiedBy>
  <cp:lastPrinted>2020-10-20T13:24:21Z</cp:lastPrinted>
  <dcterms:created xsi:type="dcterms:W3CDTF">2020-03-25T11:19:44Z</dcterms:created>
  <dcterms:modified xsi:type="dcterms:W3CDTF">2023-10-30T08:35:06Z</dcterms:modified>
  <cp:category/>
  <cp:version/>
  <cp:contentType/>
  <cp:contentStatus/>
</cp:coreProperties>
</file>