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050"/>
  </bookViews>
  <sheets>
    <sheet name="1. Титул" sheetId="6" r:id="rId1"/>
    <sheet name="График" sheetId="2" r:id="rId2"/>
    <sheet name="План" sheetId="3" r:id="rId3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2" i="3"/>
  <c r="S9"/>
  <c r="G63" l="1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F63"/>
  <c r="G57" l="1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G75"/>
  <c r="H75"/>
  <c r="J75"/>
  <c r="K75"/>
  <c r="L75"/>
  <c r="M75"/>
  <c r="N75"/>
  <c r="O75"/>
  <c r="P75"/>
  <c r="Q75"/>
  <c r="R75"/>
  <c r="S75"/>
  <c r="T75"/>
  <c r="U75"/>
  <c r="V75"/>
  <c r="W75"/>
  <c r="X75"/>
  <c r="Y75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Y80" s="1"/>
  <c r="Y40" l="1"/>
  <c r="Y56"/>
  <c r="F88"/>
  <c r="Y39" l="1"/>
  <c r="Y26" s="1"/>
  <c r="Y8" l="1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F27"/>
  <c r="F69"/>
  <c r="G9"/>
  <c r="H9"/>
  <c r="I9"/>
  <c r="J9"/>
  <c r="K9"/>
  <c r="L9"/>
  <c r="M9"/>
  <c r="N9"/>
  <c r="O9"/>
  <c r="P9"/>
  <c r="Q9"/>
  <c r="T9"/>
  <c r="U9"/>
  <c r="V9"/>
  <c r="W9"/>
  <c r="X9"/>
  <c r="R35"/>
  <c r="S35"/>
  <c r="T35"/>
  <c r="U35"/>
  <c r="V35"/>
  <c r="W35"/>
  <c r="X35"/>
  <c r="R44"/>
  <c r="R40" s="1"/>
  <c r="S44"/>
  <c r="S40" s="1"/>
  <c r="T44"/>
  <c r="U44"/>
  <c r="V44"/>
  <c r="V40" s="1"/>
  <c r="V39" s="1"/>
  <c r="W44"/>
  <c r="W40" s="1"/>
  <c r="X44"/>
  <c r="R48"/>
  <c r="S48"/>
  <c r="T48"/>
  <c r="U48"/>
  <c r="V48"/>
  <c r="W48"/>
  <c r="X48"/>
  <c r="R52"/>
  <c r="S52"/>
  <c r="T52"/>
  <c r="U52"/>
  <c r="V52"/>
  <c r="W52"/>
  <c r="X52"/>
  <c r="X56"/>
  <c r="R82"/>
  <c r="R80" s="1"/>
  <c r="R56" s="1"/>
  <c r="S82"/>
  <c r="S80" s="1"/>
  <c r="S56" s="1"/>
  <c r="T80"/>
  <c r="T56" s="1"/>
  <c r="U82"/>
  <c r="U80" s="1"/>
  <c r="U56" s="1"/>
  <c r="V82"/>
  <c r="V80" s="1"/>
  <c r="V56" s="1"/>
  <c r="W82"/>
  <c r="W80" s="1"/>
  <c r="W56" s="1"/>
  <c r="W39" s="1"/>
  <c r="W26" s="1"/>
  <c r="X82"/>
  <c r="X80" s="1"/>
  <c r="G82"/>
  <c r="G80" s="1"/>
  <c r="G56" s="1"/>
  <c r="H82"/>
  <c r="H80" s="1"/>
  <c r="H56" s="1"/>
  <c r="I82"/>
  <c r="I80" s="1"/>
  <c r="I56" s="1"/>
  <c r="J82"/>
  <c r="J80" s="1"/>
  <c r="J56" s="1"/>
  <c r="K82"/>
  <c r="K80" s="1"/>
  <c r="K56" s="1"/>
  <c r="L82"/>
  <c r="L80" s="1"/>
  <c r="L56" s="1"/>
  <c r="M82"/>
  <c r="M80" s="1"/>
  <c r="M56" s="1"/>
  <c r="N82"/>
  <c r="N80" s="1"/>
  <c r="N56" s="1"/>
  <c r="O82"/>
  <c r="O80" s="1"/>
  <c r="O56" s="1"/>
  <c r="P82"/>
  <c r="Q82"/>
  <c r="Q80" s="1"/>
  <c r="Q56" s="1"/>
  <c r="F82"/>
  <c r="F80" s="1"/>
  <c r="S39" l="1"/>
  <c r="S26" s="1"/>
  <c r="P80"/>
  <c r="P56" s="1"/>
  <c r="R39"/>
  <c r="R26" s="1"/>
  <c r="R8" s="1"/>
  <c r="X40"/>
  <c r="V26"/>
  <c r="U40"/>
  <c r="U39" s="1"/>
  <c r="U26" s="1"/>
  <c r="X39"/>
  <c r="X26" s="1"/>
  <c r="T40"/>
  <c r="T39" s="1"/>
  <c r="T26" s="1"/>
  <c r="G52"/>
  <c r="H52"/>
  <c r="I52"/>
  <c r="J52"/>
  <c r="K52"/>
  <c r="L52"/>
  <c r="M52"/>
  <c r="N52"/>
  <c r="O52"/>
  <c r="P52"/>
  <c r="Q52"/>
  <c r="F52"/>
  <c r="F9"/>
  <c r="F75"/>
  <c r="F57"/>
  <c r="F56" s="1"/>
  <c r="F39" s="1"/>
  <c r="F26" s="1"/>
  <c r="G48"/>
  <c r="H48"/>
  <c r="I48"/>
  <c r="J48"/>
  <c r="K48"/>
  <c r="L48"/>
  <c r="M48"/>
  <c r="N48"/>
  <c r="O48"/>
  <c r="P48"/>
  <c r="Q48"/>
  <c r="F48"/>
  <c r="G44"/>
  <c r="H44"/>
  <c r="I44"/>
  <c r="J44"/>
  <c r="J40" s="1"/>
  <c r="J39" s="1"/>
  <c r="K44"/>
  <c r="K40" s="1"/>
  <c r="K39" s="1"/>
  <c r="K26" s="1"/>
  <c r="L44"/>
  <c r="L40" s="1"/>
  <c r="L39" s="1"/>
  <c r="L26" s="1"/>
  <c r="M44"/>
  <c r="M40" s="1"/>
  <c r="M39" s="1"/>
  <c r="M26" s="1"/>
  <c r="N44"/>
  <c r="O44"/>
  <c r="P44"/>
  <c r="Q44"/>
  <c r="F44"/>
  <c r="F40" s="1"/>
  <c r="G35"/>
  <c r="H35"/>
  <c r="I35"/>
  <c r="J35"/>
  <c r="J26" s="1"/>
  <c r="K35"/>
  <c r="L35"/>
  <c r="M35"/>
  <c r="N35"/>
  <c r="O35"/>
  <c r="P35"/>
  <c r="Q35"/>
  <c r="F35"/>
  <c r="I40" l="1"/>
  <c r="I39" s="1"/>
  <c r="I26" s="1"/>
  <c r="P40"/>
  <c r="P39" s="1"/>
  <c r="P26" s="1"/>
  <c r="H40"/>
  <c r="H39" s="1"/>
  <c r="H26" s="1"/>
  <c r="Q40"/>
  <c r="Q39" s="1"/>
  <c r="Q26" s="1"/>
  <c r="O40"/>
  <c r="O39" s="1"/>
  <c r="O26" s="1"/>
  <c r="G40"/>
  <c r="G39" s="1"/>
  <c r="G26" s="1"/>
  <c r="G8" s="1"/>
  <c r="N40"/>
  <c r="N39" s="1"/>
  <c r="N26" s="1"/>
  <c r="N8" l="1"/>
  <c r="K8"/>
  <c r="L8"/>
  <c r="M8"/>
  <c r="O8"/>
  <c r="I8"/>
  <c r="J8"/>
  <c r="H8"/>
  <c r="P8"/>
  <c r="F8"/>
  <c r="BJ13" i="2" l="1"/>
  <c r="BH13"/>
  <c r="BE14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B32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обоснование включения дисциплин</t>
        </r>
      </text>
    </comment>
  </commentList>
</comments>
</file>

<file path=xl/sharedStrings.xml><?xml version="1.0" encoding="utf-8"?>
<sst xmlns="http://schemas.openxmlformats.org/spreadsheetml/2006/main" count="377" uniqueCount="260">
  <si>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</si>
  <si>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</si>
  <si>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   (семестр)</t>
  </si>
  <si>
    <t xml:space="preserve">Объем образовательной программы </t>
  </si>
  <si>
    <t>Распределение часов по курсам и семестрам (час. в семестр)</t>
  </si>
  <si>
    <t>самостоятельная учебная работа</t>
  </si>
  <si>
    <t>Промежуточная аттестация</t>
  </si>
  <si>
    <t>Всего</t>
  </si>
  <si>
    <t>экзамен</t>
  </si>
  <si>
    <t>дифференци-рованный зачет</t>
  </si>
  <si>
    <t>Контрольная работа</t>
  </si>
  <si>
    <t>Всего занятий</t>
  </si>
  <si>
    <t>лаборатоные и практические  занятия</t>
  </si>
  <si>
    <t>курсовые</t>
  </si>
  <si>
    <t>Обязательная часть циклов ППССЗ</t>
  </si>
  <si>
    <t>ОД.00</t>
  </si>
  <si>
    <t>Общеобразовательный цикл</t>
  </si>
  <si>
    <t>Русский язык</t>
  </si>
  <si>
    <t>Литература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</si>
  <si>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</si>
  <si>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</si>
  <si>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</si>
  <si>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</si>
  <si>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Физика</t>
  </si>
  <si>
    <t>ПП</t>
  </si>
  <si>
    <t>ОГСЭ</t>
  </si>
  <si>
    <t>Общий гуманитарный и социально-экономический учебный цикл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</si>
  <si>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</si>
  <si>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</si>
  <si>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</si>
  <si>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</si>
  <si>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деятельности</t>
  </si>
  <si>
    <t>ОГСЭ.04</t>
  </si>
  <si>
    <t>ЕН</t>
  </si>
  <si>
    <t>Математический и общий естественнонаучный учебный цикл</t>
  </si>
  <si>
    <t>ЕН.01</t>
  </si>
  <si>
    <t>Математика</t>
  </si>
  <si>
    <t>ЕН.02</t>
  </si>
  <si>
    <t>Профессиональный цикл</t>
  </si>
  <si>
    <t>ОП.01</t>
  </si>
  <si>
    <t>Инженерная графика</t>
  </si>
  <si>
    <t>ОП.02</t>
  </si>
  <si>
    <t>ОП.03</t>
  </si>
  <si>
    <t>ОП.04</t>
  </si>
  <si>
    <t>ОП.05</t>
  </si>
  <si>
    <t>Метрология, стандартизация и сертификация</t>
  </si>
  <si>
    <t>ОП.06</t>
  </si>
  <si>
    <t>ОП.07</t>
  </si>
  <si>
    <t>ОП.08</t>
  </si>
  <si>
    <t>ОП.09</t>
  </si>
  <si>
    <t>ОП.10</t>
  </si>
  <si>
    <t>ОП.11</t>
  </si>
  <si>
    <t>ПМ.00</t>
  </si>
  <si>
    <t>МДК.01.01</t>
  </si>
  <si>
    <t>МДК.01.02</t>
  </si>
  <si>
    <t>Учебная практика</t>
  </si>
  <si>
    <t>ПП.01</t>
  </si>
  <si>
    <t>Производственная практика</t>
  </si>
  <si>
    <t>ПМ.02</t>
  </si>
  <si>
    <t>МДК.02.01</t>
  </si>
  <si>
    <t>МДК.02.02</t>
  </si>
  <si>
    <t>ПП.02</t>
  </si>
  <si>
    <t>МДК.03.01</t>
  </si>
  <si>
    <t>ПП.03</t>
  </si>
  <si>
    <t>МДК.04.01</t>
  </si>
  <si>
    <t>УП.04</t>
  </si>
  <si>
    <t>ПП.04</t>
  </si>
  <si>
    <t>Преддипломная практика</t>
  </si>
  <si>
    <t>Государственная итоговая аттестация</t>
  </si>
  <si>
    <t>Экзаменов</t>
  </si>
  <si>
    <t>2. Сводные данные по бюджету времени (в неделях и часах)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</si>
  <si>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</si>
  <si>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</si>
  <si>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</si>
  <si>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</si>
  <si>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</si>
  <si>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</si>
  <si>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</si>
  <si>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</si>
  <si>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</si>
  <si>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</si>
  <si>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</si>
  <si>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</si>
  <si>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</si>
  <si>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</si>
  <si>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</si>
  <si>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</si>
  <si>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</si>
  <si>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</si>
  <si>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</si>
  <si>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</si>
  <si>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</si>
  <si>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</si>
  <si>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нед)</t>
  </si>
  <si>
    <t>Обучение по дисциплинаам и междисциплинарным курсам (в часах)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</si>
  <si>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</si>
  <si>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</si>
  <si>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</si>
  <si>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=</t>
  </si>
  <si>
    <t>::</t>
  </si>
  <si>
    <t>III</t>
  </si>
  <si>
    <t>Итого:</t>
  </si>
  <si>
    <t>Всего: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</si>
  <si>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</si>
  <si>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</si>
  <si>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</si>
  <si>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Подготовка к государственной итоговой аттестации</t>
  </si>
  <si>
    <t>х</t>
  </si>
  <si>
    <t>:  :</t>
  </si>
  <si>
    <t>═</t>
  </si>
  <si>
    <t>Учебная</t>
  </si>
  <si>
    <t>Курсовые работы</t>
  </si>
  <si>
    <t>ЕН.03</t>
  </si>
  <si>
    <t>Электротехника</t>
  </si>
  <si>
    <t>Экономика организации</t>
  </si>
  <si>
    <t>Электронная техника</t>
  </si>
  <si>
    <t>Материаловедение, электрорадиоматериалы и радиокомпоненты</t>
  </si>
  <si>
    <t>Цифровая схемотехника</t>
  </si>
  <si>
    <t>Электрорадиоизмерения</t>
  </si>
  <si>
    <t>Прикладное программное обеспечение профессиональной деятельности</t>
  </si>
  <si>
    <t>Проведение технического обслуживания и ремонта электронных приборов и устройств</t>
  </si>
  <si>
    <t>Проектирование электронных приборов и устройств на основе печатного монтажа</t>
  </si>
  <si>
    <t>Основы проектирования электронных приборов и устройств на основе печатного монтажа</t>
  </si>
  <si>
    <t>МДК.03.02</t>
  </si>
  <si>
    <t>ГИА.00</t>
  </si>
  <si>
    <t>11.02.16 Монтаж, техническое обслуживание и ремонт электронных приборов и устройств</t>
  </si>
  <si>
    <t>Информатика</t>
  </si>
  <si>
    <t>Основы финансовой грамотности</t>
  </si>
  <si>
    <t>ОГСЭ.06</t>
  </si>
  <si>
    <t xml:space="preserve"> </t>
  </si>
  <si>
    <t>Объем образовательной программы в академических часах,      в том числе</t>
  </si>
  <si>
    <t>Учебные занятия</t>
  </si>
  <si>
    <t xml:space="preserve">в том числе   практическая подготовка   </t>
  </si>
  <si>
    <t>учебные занятия</t>
  </si>
  <si>
    <t>ГИА</t>
  </si>
  <si>
    <t>Практика</t>
  </si>
  <si>
    <t>Производственная</t>
  </si>
  <si>
    <t>Введение в специальность</t>
  </si>
  <si>
    <t>УП.02</t>
  </si>
  <si>
    <t>УП.03</t>
  </si>
  <si>
    <t>1. Календарный график учебного процесса</t>
  </si>
  <si>
    <t>Микропроцессорные системы</t>
  </si>
  <si>
    <t>контрольная работа</t>
  </si>
  <si>
    <t>всего</t>
  </si>
  <si>
    <t>консультации</t>
  </si>
  <si>
    <t>Схемотехническое проектирование электронных приборов и устройств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</si>
  <si>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</si>
  <si>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</si>
  <si>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</si>
  <si>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</si>
  <si>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</si>
  <si>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</si>
  <si>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</si>
  <si>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</si>
  <si>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</si>
  <si>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</si>
  <si>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</si>
  <si>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</si>
  <si>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</si>
  <si>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ООД.14</t>
  </si>
  <si>
    <t>ООД.15</t>
  </si>
  <si>
    <t>ПА</t>
  </si>
  <si>
    <t>Химия</t>
  </si>
  <si>
    <t>Биология</t>
  </si>
  <si>
    <t>Обществознание</t>
  </si>
  <si>
    <t>География</t>
  </si>
  <si>
    <t>Индивидуальный проект</t>
  </si>
  <si>
    <t xml:space="preserve">История  </t>
  </si>
  <si>
    <t>Основы бережливого производства</t>
  </si>
  <si>
    <t>ОГСЭ.05</t>
  </si>
  <si>
    <t>Обязательный профессиональный блок</t>
  </si>
  <si>
    <t>Общепрофессиональный цикл</t>
  </si>
  <si>
    <t>Безопасность жизнедеятельности</t>
  </si>
  <si>
    <t>МДМ. 01</t>
  </si>
  <si>
    <t>Электротехника и электроника</t>
  </si>
  <si>
    <t>МДМ. 02</t>
  </si>
  <si>
    <t>Цифровые технологии</t>
  </si>
  <si>
    <t>МДМ.03</t>
  </si>
  <si>
    <t>Технические требования к качеству продукции</t>
  </si>
  <si>
    <t>ПМ.01</t>
  </si>
  <si>
    <t>Выполнение сборки, монтажа и демонтажа электронных приборов и устройств</t>
  </si>
  <si>
    <t>Технология сборки, монтажа и демонтажа электронных приборов и устройств</t>
  </si>
  <si>
    <t xml:space="preserve">Технология настройки и регулировки электронных приборов и устройств </t>
  </si>
  <si>
    <t>УП.01</t>
  </si>
  <si>
    <t xml:space="preserve"> Основы диагностики и обнаружения отказов и дефектов электронных приборов и устройств</t>
  </si>
  <si>
    <t xml:space="preserve">Техническое обслуживание, ремонт и оценка качества электронных приборов и устройств </t>
  </si>
  <si>
    <t xml:space="preserve">ПМ.03 </t>
  </si>
  <si>
    <t xml:space="preserve">ПМ.04 </t>
  </si>
  <si>
    <t>Выполнение работ по одной или нескольким профессиям рабочих, должностям служащих (18569 Слесарь-сборщик РЭА и П)</t>
  </si>
  <si>
    <t>Сборка радиоэлектронной аппаратуры и приборов</t>
  </si>
  <si>
    <t>ДПБ 1</t>
  </si>
  <si>
    <t>Контроль сборочно-монтажных работ</t>
  </si>
  <si>
    <t>ПМ.05</t>
  </si>
  <si>
    <t>МДК.05.01</t>
  </si>
  <si>
    <t>Монтаж радиоэлектронной аппаратуры и приборов</t>
  </si>
  <si>
    <t>МДК.05.02</t>
  </si>
  <si>
    <t>Программное обеспечение профессиональной деятельности</t>
  </si>
  <si>
    <t>УП.05.02</t>
  </si>
  <si>
    <t>ПП.05</t>
  </si>
  <si>
    <t>8 недель</t>
  </si>
  <si>
    <t>3,4,5,6</t>
  </si>
  <si>
    <t>ПМ.06</t>
  </si>
  <si>
    <t>МДК.06.01</t>
  </si>
  <si>
    <t>УП.06.01</t>
  </si>
  <si>
    <t>ПП.06</t>
  </si>
  <si>
    <t>Обязательная часть образовательной программы</t>
  </si>
  <si>
    <t>3,4,5</t>
  </si>
  <si>
    <t>К.Э.6</t>
  </si>
  <si>
    <t>К.Э.7</t>
  </si>
  <si>
    <t>К.Э.5</t>
  </si>
  <si>
    <t>Кв.Э.4</t>
  </si>
  <si>
    <t>Дополнительный профессиональный блок АО "НПП "Исток имени А.И. Шокина"</t>
  </si>
  <si>
    <t>Дифзачетов/Зачетов</t>
  </si>
  <si>
    <t>Учебной практики</t>
  </si>
  <si>
    <t>Дисциплин МДК</t>
  </si>
  <si>
    <t>Производственной практики</t>
  </si>
  <si>
    <t>Выполнение работ по одной или несколь-ким профессиям рабочих, должностям служащих (14618 Монтажник РЭА и П)</t>
  </si>
  <si>
    <t>1     семестр 17   недель</t>
  </si>
  <si>
    <t>2        семестр   22  недель</t>
  </si>
  <si>
    <t>3        семестр   16/1        недель</t>
  </si>
  <si>
    <t>4        семестр 17/6    недель</t>
  </si>
  <si>
    <t>5      семестр 10/4/2     недель</t>
  </si>
  <si>
    <t>6      семестр  11/6/6 недель</t>
  </si>
  <si>
    <t>7      семестр  8/2/6 недель</t>
  </si>
  <si>
    <t xml:space="preserve">  </t>
  </si>
  <si>
    <t>3к.</t>
  </si>
  <si>
    <t>4к.1</t>
  </si>
  <si>
    <t>4к.2</t>
  </si>
  <si>
    <t>4к.3</t>
  </si>
  <si>
    <t>4к.4</t>
  </si>
  <si>
    <t>3к.2</t>
  </si>
  <si>
    <t>3к.1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</si>
  <si>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</si>
  <si>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</si>
  <si>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</si>
  <si>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</si>
  <si>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</si>
  <si>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</si>
  <si>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</si>
  <si>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</si>
  <si>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</si>
  <si>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</si>
  <si>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</si>
  <si>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 "Профессионалитет"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</si>
  <si>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</si>
  <si>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</si>
  <si>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</si>
  <si>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</si>
  <si>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</si>
  <si>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</si>
  <si>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</si>
  <si>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</si>
  <si>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Группы:</t>
  </si>
  <si>
    <t>Год начала подготовки по УП</t>
  </si>
  <si>
    <t>11.02.16</t>
  </si>
  <si>
    <t xml:space="preserve"> специалист по электронным приборам и устройствам</t>
  </si>
  <si>
    <t>3г 6м</t>
  </si>
  <si>
    <t>2024</t>
  </si>
  <si>
    <t>2426</t>
  </si>
  <si>
    <t>«_____»__________________2024  г.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</si>
</sst>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ahoma"/>
      <charset val="252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u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sz val="9"/>
      <color indexed="8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5"/>
      </patternFill>
    </fill>
    <fill>
      <patternFill patternType="solid">
        <fgColor indexed="9"/>
        <bgColor indexed="16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11" fillId="0" borderId="0"/>
    <xf numFmtId="0" fontId="33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33" fillId="0" borderId="0"/>
    <xf numFmtId="0" fontId="43" fillId="0" borderId="0"/>
    <xf numFmtId="0" fontId="43" fillId="0" borderId="0"/>
    <xf numFmtId="0" fontId="2" fillId="0" borderId="0" applyNumberFormat="0" applyFont="0" applyFill="0" applyBorder="0" applyAlignment="0" applyProtection="0">
      <alignment vertical="top"/>
    </xf>
    <xf numFmtId="0" fontId="42" fillId="0" borderId="0" applyBorder="0" applyProtection="0"/>
  </cellStyleXfs>
  <cellXfs count="281">
    <xf numFmtId="0" fontId="0" fillId="0" borderId="0" xfId="0"/>
    <xf numFmtId="0" fontId="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8" fillId="2" borderId="32" xfId="1" applyNumberFormat="1" applyFont="1" applyFill="1" applyBorder="1" applyAlignment="1" applyProtection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12" xfId="1" applyNumberFormat="1" applyFont="1" applyFill="1" applyBorder="1" applyAlignment="1" applyProtection="1">
      <alignment horizontal="center" vertical="center"/>
    </xf>
    <xf numFmtId="0" fontId="8" fillId="2" borderId="33" xfId="1" applyNumberFormat="1" applyFont="1" applyFill="1" applyBorder="1" applyAlignment="1" applyProtection="1">
      <alignment horizontal="center" vertical="center"/>
    </xf>
    <xf numFmtId="0" fontId="8" fillId="2" borderId="24" xfId="1" applyNumberFormat="1" applyFont="1" applyFill="1" applyBorder="1" applyAlignment="1" applyProtection="1">
      <alignment horizontal="center" vertical="center"/>
    </xf>
    <xf numFmtId="0" fontId="8" fillId="2" borderId="34" xfId="1" applyNumberFormat="1" applyFont="1" applyFill="1" applyBorder="1" applyAlignment="1" applyProtection="1">
      <alignment horizontal="center" vertical="center"/>
    </xf>
    <xf numFmtId="0" fontId="8" fillId="2" borderId="35" xfId="1" applyNumberFormat="1" applyFont="1" applyFill="1" applyBorder="1" applyAlignment="1" applyProtection="1">
      <alignment horizontal="center" vertical="center"/>
    </xf>
    <xf numFmtId="0" fontId="8" fillId="2" borderId="36" xfId="1" applyNumberFormat="1" applyFont="1" applyFill="1" applyBorder="1" applyAlignment="1" applyProtection="1">
      <alignment horizontal="center" vertical="center"/>
    </xf>
    <xf numFmtId="0" fontId="8" fillId="2" borderId="40" xfId="1" applyNumberFormat="1" applyFont="1" applyFill="1" applyBorder="1" applyAlignment="1" applyProtection="1">
      <alignment horizontal="center" vertical="center"/>
    </xf>
    <xf numFmtId="0" fontId="8" fillId="2" borderId="41" xfId="1" applyNumberFormat="1" applyFont="1" applyFill="1" applyBorder="1" applyAlignment="1" applyProtection="1">
      <alignment horizontal="center" vertical="center"/>
    </xf>
    <xf numFmtId="0" fontId="8" fillId="2" borderId="42" xfId="1" applyNumberFormat="1" applyFont="1" applyFill="1" applyBorder="1" applyAlignment="1" applyProtection="1">
      <alignment horizontal="center" vertical="center"/>
    </xf>
    <xf numFmtId="0" fontId="12" fillId="3" borderId="6" xfId="2" applyNumberFormat="1" applyFont="1" applyFill="1" applyBorder="1" applyAlignment="1" applyProtection="1">
      <alignment horizontal="center" vertical="center"/>
      <protection locked="0"/>
    </xf>
    <xf numFmtId="0" fontId="13" fillId="3" borderId="6" xfId="2" applyNumberFormat="1" applyFont="1" applyFill="1" applyBorder="1" applyAlignment="1" applyProtection="1">
      <alignment horizontal="center" vertical="center"/>
      <protection locked="0"/>
    </xf>
    <xf numFmtId="0" fontId="14" fillId="3" borderId="6" xfId="2" applyNumberFormat="1" applyFont="1" applyFill="1" applyBorder="1" applyAlignment="1" applyProtection="1">
      <alignment horizontal="center" vertical="center"/>
      <protection locked="0"/>
    </xf>
    <xf numFmtId="0" fontId="12" fillId="3" borderId="19" xfId="2" applyNumberFormat="1" applyFont="1" applyFill="1" applyBorder="1" applyAlignment="1" applyProtection="1">
      <alignment horizontal="center" vertical="center"/>
      <protection locked="0"/>
    </xf>
    <xf numFmtId="0" fontId="12" fillId="3" borderId="15" xfId="2" applyNumberFormat="1" applyFont="1" applyFill="1" applyBorder="1" applyAlignment="1" applyProtection="1">
      <alignment horizontal="center" vertical="center"/>
      <protection locked="0"/>
    </xf>
    <xf numFmtId="0" fontId="3" fillId="0" borderId="6" xfId="1" applyNumberFormat="1" applyFont="1" applyFill="1" applyBorder="1" applyAlignment="1" applyProtection="1">
      <alignment vertical="top"/>
    </xf>
    <xf numFmtId="0" fontId="12" fillId="3" borderId="18" xfId="2" applyNumberFormat="1" applyFont="1" applyFill="1" applyBorder="1" applyAlignment="1" applyProtection="1">
      <alignment horizontal="center" vertical="center"/>
      <protection locked="0"/>
    </xf>
    <xf numFmtId="0" fontId="12" fillId="3" borderId="16" xfId="2" applyNumberFormat="1" applyFont="1" applyFill="1" applyBorder="1" applyAlignment="1" applyProtection="1">
      <alignment horizontal="center" vertical="center"/>
      <protection locked="0"/>
    </xf>
    <xf numFmtId="0" fontId="12" fillId="3" borderId="21" xfId="2" applyNumberFormat="1" applyFont="1" applyFill="1" applyBorder="1" applyAlignment="1" applyProtection="1">
      <alignment horizontal="center" vertical="center"/>
      <protection locked="0"/>
    </xf>
    <xf numFmtId="0" fontId="9" fillId="2" borderId="20" xfId="1" applyNumberFormat="1" applyFont="1" applyFill="1" applyBorder="1" applyAlignment="1" applyProtection="1">
      <alignment horizontal="center" vertical="center"/>
    </xf>
    <xf numFmtId="0" fontId="15" fillId="2" borderId="17" xfId="1" applyNumberFormat="1" applyFont="1" applyFill="1" applyBorder="1" applyAlignment="1" applyProtection="1">
      <alignment horizontal="center" vertical="center"/>
    </xf>
    <xf numFmtId="0" fontId="15" fillId="2" borderId="18" xfId="1" applyNumberFormat="1" applyFont="1" applyFill="1" applyBorder="1" applyAlignment="1" applyProtection="1">
      <alignment horizontal="center" vertical="center"/>
    </xf>
    <xf numFmtId="0" fontId="15" fillId="2" borderId="22" xfId="1" applyNumberFormat="1" applyFont="1" applyFill="1" applyBorder="1" applyAlignment="1" applyProtection="1">
      <alignment horizontal="center" vertical="center"/>
    </xf>
    <xf numFmtId="0" fontId="15" fillId="2" borderId="16" xfId="1" applyNumberFormat="1" applyFont="1" applyFill="1" applyBorder="1" applyAlignment="1" applyProtection="1">
      <alignment horizontal="center" vertical="center"/>
    </xf>
    <xf numFmtId="0" fontId="12" fillId="3" borderId="29" xfId="2" applyNumberFormat="1" applyFont="1" applyFill="1" applyBorder="1" applyAlignment="1" applyProtection="1">
      <alignment horizontal="center" vertical="center"/>
      <protection locked="0"/>
    </xf>
    <xf numFmtId="0" fontId="12" fillId="3" borderId="25" xfId="2" applyNumberFormat="1" applyFont="1" applyFill="1" applyBorder="1" applyAlignment="1" applyProtection="1">
      <alignment horizontal="center" vertical="center"/>
      <protection locked="0"/>
    </xf>
    <xf numFmtId="0" fontId="12" fillId="3" borderId="26" xfId="2" applyNumberFormat="1" applyFont="1" applyFill="1" applyBorder="1" applyAlignment="1" applyProtection="1">
      <alignment horizontal="center" vertical="center"/>
      <protection locked="0"/>
    </xf>
    <xf numFmtId="0" fontId="12" fillId="3" borderId="9" xfId="2" applyNumberFormat="1" applyFont="1" applyFill="1" applyBorder="1" applyAlignment="1" applyProtection="1">
      <alignment horizontal="center" vertical="center"/>
      <protection locked="0"/>
    </xf>
    <xf numFmtId="0" fontId="9" fillId="2" borderId="31" xfId="1" applyNumberFormat="1" applyFont="1" applyFill="1" applyBorder="1" applyAlignment="1" applyProtection="1">
      <alignment horizontal="center" vertical="center"/>
    </xf>
    <xf numFmtId="0" fontId="15" fillId="2" borderId="10" xfId="1" applyNumberFormat="1" applyFont="1" applyFill="1" applyBorder="1" applyAlignment="1" applyProtection="1">
      <alignment horizontal="center" vertical="center"/>
    </xf>
    <xf numFmtId="0" fontId="15" fillId="2" borderId="6" xfId="1" applyNumberFormat="1" applyFont="1" applyFill="1" applyBorder="1" applyAlignment="1" applyProtection="1">
      <alignment horizontal="center" vertical="center"/>
    </xf>
    <xf numFmtId="0" fontId="15" fillId="2" borderId="8" xfId="1" applyNumberFormat="1" applyFont="1" applyFill="1" applyBorder="1" applyAlignment="1" applyProtection="1">
      <alignment horizontal="center" vertical="center"/>
    </xf>
    <xf numFmtId="0" fontId="15" fillId="2" borderId="26" xfId="1" applyNumberFormat="1" applyFont="1" applyFill="1" applyBorder="1" applyAlignment="1" applyProtection="1">
      <alignment horizontal="center" vertical="center"/>
    </xf>
    <xf numFmtId="0" fontId="12" fillId="3" borderId="0" xfId="2" applyNumberFormat="1" applyFont="1" applyFill="1" applyBorder="1" applyAlignment="1" applyProtection="1">
      <alignment horizontal="center" vertical="center"/>
      <protection locked="0"/>
    </xf>
    <xf numFmtId="0" fontId="3" fillId="2" borderId="0" xfId="1" applyNumberFormat="1" applyFont="1" applyFill="1" applyBorder="1" applyAlignment="1" applyProtection="1">
      <alignment vertical="top"/>
    </xf>
    <xf numFmtId="0" fontId="17" fillId="2" borderId="46" xfId="1" applyNumberFormat="1" applyFont="1" applyFill="1" applyBorder="1" applyAlignment="1" applyProtection="1">
      <alignment horizontal="center" vertical="center"/>
    </xf>
    <xf numFmtId="0" fontId="17" fillId="2" borderId="47" xfId="1" applyNumberFormat="1" applyFont="1" applyFill="1" applyBorder="1" applyAlignment="1" applyProtection="1">
      <alignment horizontal="center" vertical="center"/>
    </xf>
    <xf numFmtId="0" fontId="8" fillId="2" borderId="48" xfId="1" applyNumberFormat="1" applyFont="1" applyFill="1" applyBorder="1" applyAlignment="1" applyProtection="1">
      <alignment vertical="center"/>
    </xf>
    <xf numFmtId="0" fontId="17" fillId="2" borderId="49" xfId="1" applyNumberFormat="1" applyFont="1" applyFill="1" applyBorder="1" applyAlignment="1" applyProtection="1">
      <alignment horizontal="right" vertical="center"/>
    </xf>
    <xf numFmtId="0" fontId="6" fillId="2" borderId="0" xfId="1" applyNumberFormat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vertical="center"/>
    </xf>
    <xf numFmtId="0" fontId="6" fillId="2" borderId="0" xfId="1" applyNumberFormat="1" applyFont="1" applyFill="1" applyBorder="1" applyAlignment="1" applyProtection="1">
      <alignment horizontal="right" vertical="center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vertical="top"/>
    </xf>
    <xf numFmtId="0" fontId="17" fillId="0" borderId="0" xfId="1" applyNumberFormat="1" applyFont="1" applyFill="1" applyBorder="1" applyAlignment="1" applyProtection="1">
      <alignment vertical="top" wrapText="1"/>
    </xf>
    <xf numFmtId="0" fontId="6" fillId="0" borderId="0" xfId="1" applyNumberFormat="1" applyFont="1" applyFill="1" applyBorder="1" applyAlignment="1" applyProtection="1">
      <alignment vertical="top"/>
    </xf>
    <xf numFmtId="2" fontId="6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left" vertical="top"/>
    </xf>
    <xf numFmtId="0" fontId="17" fillId="0" borderId="0" xfId="1" applyNumberFormat="1" applyFont="1" applyFill="1" applyBorder="1" applyAlignment="1" applyProtection="1">
      <alignment horizontal="left" vertical="center"/>
    </xf>
    <xf numFmtId="0" fontId="12" fillId="3" borderId="10" xfId="2" applyNumberFormat="1" applyFont="1" applyFill="1" applyBorder="1" applyAlignment="1" applyProtection="1">
      <alignment horizontal="center" vertical="center"/>
      <protection locked="0"/>
    </xf>
    <xf numFmtId="0" fontId="16" fillId="3" borderId="6" xfId="2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23" fillId="4" borderId="6" xfId="0" applyFont="1" applyFill="1" applyBorder="1" applyAlignment="1">
      <alignment horizontal="left"/>
    </xf>
    <xf numFmtId="0" fontId="23" fillId="4" borderId="6" xfId="0" applyFont="1" applyFill="1" applyBorder="1"/>
    <xf numFmtId="0" fontId="23" fillId="5" borderId="6" xfId="0" applyFont="1" applyFill="1" applyBorder="1" applyAlignment="1">
      <alignment horizontal="left"/>
    </xf>
    <xf numFmtId="0" fontId="23" fillId="5" borderId="6" xfId="0" applyFont="1" applyFill="1" applyBorder="1" applyAlignment="1">
      <alignment wrapText="1"/>
    </xf>
    <xf numFmtId="0" fontId="23" fillId="5" borderId="6" xfId="0" applyFont="1" applyFill="1" applyBorder="1"/>
    <xf numFmtId="0" fontId="23" fillId="5" borderId="6" xfId="0" applyFont="1" applyFill="1" applyBorder="1" applyAlignment="1">
      <alignment horizontal="left" wrapText="1"/>
    </xf>
    <xf numFmtId="0" fontId="23" fillId="4" borderId="6" xfId="0" applyFont="1" applyFill="1" applyBorder="1" applyAlignment="1" applyProtection="1">
      <alignment horizontal="left" vertical="center" wrapText="1"/>
      <protection locked="0"/>
    </xf>
    <xf numFmtId="0" fontId="23" fillId="8" borderId="6" xfId="0" applyFont="1" applyFill="1" applyBorder="1" applyAlignment="1" applyProtection="1">
      <alignment horizontal="left" vertical="center" wrapText="1"/>
      <protection locked="0"/>
    </xf>
    <xf numFmtId="0" fontId="23" fillId="9" borderId="6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4" borderId="6" xfId="0" applyFont="1" applyFill="1" applyBorder="1" applyAlignment="1">
      <alignment wrapText="1"/>
    </xf>
    <xf numFmtId="0" fontId="23" fillId="10" borderId="6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/>
    <xf numFmtId="0" fontId="26" fillId="0" borderId="6" xfId="0" applyFont="1" applyBorder="1" applyAlignment="1">
      <alignment horizontal="left" vertical="center"/>
    </xf>
    <xf numFmtId="0" fontId="24" fillId="0" borderId="6" xfId="0" applyFont="1" applyFill="1" applyBorder="1"/>
    <xf numFmtId="0" fontId="24" fillId="0" borderId="6" xfId="0" applyFont="1" applyBorder="1" applyAlignment="1">
      <alignment horizontal="center" vertical="center" wrapText="1"/>
    </xf>
    <xf numFmtId="0" fontId="24" fillId="2" borderId="6" xfId="0" applyFont="1" applyFill="1" applyBorder="1"/>
    <xf numFmtId="0" fontId="24" fillId="2" borderId="6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6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left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26" fillId="2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4" fillId="0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1" fontId="24" fillId="0" borderId="6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left" vertical="center"/>
    </xf>
    <xf numFmtId="0" fontId="27" fillId="0" borderId="6" xfId="0" applyFont="1" applyBorder="1" applyAlignment="1">
      <alignment horizontal="center" vertical="center" wrapText="1"/>
    </xf>
    <xf numFmtId="0" fontId="30" fillId="0" borderId="6" xfId="0" applyFont="1" applyFill="1" applyBorder="1" applyAlignment="1">
      <alignment textRotation="90" wrapText="1"/>
    </xf>
    <xf numFmtId="0" fontId="30" fillId="0" borderId="6" xfId="0" applyFont="1" applyFill="1" applyBorder="1" applyAlignment="1">
      <alignment horizontal="center" textRotation="90" wrapText="1"/>
    </xf>
    <xf numFmtId="0" fontId="23" fillId="4" borderId="6" xfId="0" applyFont="1" applyFill="1" applyBorder="1" applyAlignment="1" applyProtection="1">
      <alignment horizontal="center" vertical="center"/>
      <protection locked="0"/>
    </xf>
    <xf numFmtId="0" fontId="23" fillId="5" borderId="6" xfId="0" applyFont="1" applyFill="1" applyBorder="1" applyAlignment="1" applyProtection="1">
      <alignment horizontal="center" vertical="center"/>
      <protection locked="0"/>
    </xf>
    <xf numFmtId="0" fontId="25" fillId="0" borderId="0" xfId="0" applyFont="1"/>
    <xf numFmtId="0" fontId="23" fillId="10" borderId="6" xfId="0" applyFont="1" applyFill="1" applyBorder="1" applyAlignment="1">
      <alignment horizontal="center" vertical="center"/>
    </xf>
    <xf numFmtId="0" fontId="24" fillId="7" borderId="6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5" borderId="6" xfId="0" applyFont="1" applyFill="1" applyBorder="1" applyAlignment="1" applyProtection="1">
      <alignment horizontal="left" vertical="center" wrapText="1"/>
      <protection locked="0"/>
    </xf>
    <xf numFmtId="0" fontId="24" fillId="6" borderId="6" xfId="0" applyFont="1" applyFill="1" applyBorder="1" applyAlignment="1" applyProtection="1">
      <alignment vertical="center" wrapText="1"/>
      <protection locked="0"/>
    </xf>
    <xf numFmtId="0" fontId="26" fillId="6" borderId="6" xfId="0" applyFont="1" applyFill="1" applyBorder="1" applyAlignment="1" applyProtection="1">
      <alignment horizontal="left" vertical="center" wrapText="1"/>
      <protection locked="0"/>
    </xf>
    <xf numFmtId="0" fontId="26" fillId="6" borderId="6" xfId="0" applyFont="1" applyFill="1" applyBorder="1" applyAlignment="1" applyProtection="1">
      <alignment vertical="center" wrapText="1"/>
      <protection locked="0"/>
    </xf>
    <xf numFmtId="0" fontId="23" fillId="0" borderId="7" xfId="0" applyFont="1" applyFill="1" applyBorder="1" applyAlignment="1">
      <alignment horizontal="center" vertical="center"/>
    </xf>
    <xf numFmtId="0" fontId="23" fillId="0" borderId="26" xfId="0" applyFont="1" applyFill="1" applyBorder="1"/>
    <xf numFmtId="0" fontId="23" fillId="0" borderId="26" xfId="0" applyFont="1" applyFill="1" applyBorder="1" applyAlignment="1"/>
    <xf numFmtId="0" fontId="23" fillId="0" borderId="28" xfId="0" applyFont="1" applyFill="1" applyBorder="1"/>
    <xf numFmtId="0" fontId="23" fillId="11" borderId="6" xfId="0" applyFont="1" applyFill="1" applyBorder="1" applyAlignment="1" applyProtection="1">
      <alignment horizontal="center" vertical="center" wrapText="1"/>
      <protection locked="0"/>
    </xf>
    <xf numFmtId="0" fontId="23" fillId="5" borderId="10" xfId="0" applyFont="1" applyFill="1" applyBorder="1" applyAlignment="1">
      <alignment horizontal="center" vertical="center"/>
    </xf>
    <xf numFmtId="0" fontId="23" fillId="8" borderId="13" xfId="0" applyFont="1" applyFill="1" applyBorder="1" applyAlignment="1" applyProtection="1">
      <alignment horizontal="left" vertical="center" wrapText="1"/>
      <protection locked="0"/>
    </xf>
    <xf numFmtId="0" fontId="1" fillId="5" borderId="6" xfId="0" applyFont="1" applyFill="1" applyBorder="1" applyAlignment="1" applyProtection="1">
      <alignment vertical="center" wrapText="1"/>
      <protection locked="0"/>
    </xf>
    <xf numFmtId="0" fontId="23" fillId="8" borderId="6" xfId="0" applyFont="1" applyFill="1" applyBorder="1" applyAlignment="1" applyProtection="1">
      <alignment vertical="center" wrapText="1"/>
      <protection locked="0"/>
    </xf>
    <xf numFmtId="0" fontId="23" fillId="5" borderId="6" xfId="0" applyFont="1" applyFill="1" applyBorder="1" applyAlignment="1">
      <alignment horizontal="center"/>
    </xf>
    <xf numFmtId="0" fontId="29" fillId="5" borderId="0" xfId="0" applyFont="1" applyFill="1" applyAlignment="1">
      <alignment horizontal="center"/>
    </xf>
    <xf numFmtId="0" fontId="31" fillId="0" borderId="0" xfId="2" applyFont="1"/>
    <xf numFmtId="0" fontId="32" fillId="0" borderId="0" xfId="2" applyFont="1"/>
    <xf numFmtId="0" fontId="5" fillId="0" borderId="0" xfId="3" applyFont="1" applyAlignment="1">
      <alignment horizontal="center"/>
    </xf>
    <xf numFmtId="0" fontId="34" fillId="0" borderId="0" xfId="2" applyFont="1"/>
    <xf numFmtId="0" fontId="35" fillId="0" borderId="0" xfId="2" applyFont="1"/>
    <xf numFmtId="0" fontId="11" fillId="0" borderId="0" xfId="2"/>
    <xf numFmtId="0" fontId="36" fillId="0" borderId="0" xfId="2" applyFont="1"/>
    <xf numFmtId="0" fontId="36" fillId="0" borderId="0" xfId="3" applyFont="1" applyAlignment="1">
      <alignment horizontal="center"/>
    </xf>
    <xf numFmtId="0" fontId="36" fillId="0" borderId="0" xfId="3" applyFont="1"/>
    <xf numFmtId="0" fontId="31" fillId="0" borderId="0" xfId="3" applyFont="1"/>
    <xf numFmtId="0" fontId="27" fillId="0" borderId="0" xfId="3" applyFont="1"/>
    <xf numFmtId="0" fontId="32" fillId="0" borderId="0" xfId="3" applyFont="1"/>
    <xf numFmtId="0" fontId="37" fillId="0" borderId="0" xfId="2" applyFont="1"/>
    <xf numFmtId="0" fontId="32" fillId="0" borderId="0" xfId="2" applyFont="1" applyAlignment="1" applyProtection="1">
      <alignment horizontal="center" vertical="center"/>
      <protection locked="0"/>
    </xf>
    <xf numFmtId="0" fontId="32" fillId="12" borderId="0" xfId="2" applyFont="1" applyFill="1" applyBorder="1" applyAlignment="1" applyProtection="1">
      <alignment horizontal="center" vertical="center"/>
      <protection locked="0"/>
    </xf>
    <xf numFmtId="0" fontId="31" fillId="12" borderId="0" xfId="2" applyFont="1" applyFill="1" applyBorder="1" applyAlignment="1" applyProtection="1">
      <alignment horizontal="left" vertical="center"/>
      <protection locked="0"/>
    </xf>
    <xf numFmtId="0" fontId="32" fillId="12" borderId="0" xfId="2" applyFont="1" applyFill="1" applyBorder="1" applyAlignment="1" applyProtection="1">
      <alignment horizontal="left" vertical="center"/>
      <protection locked="0"/>
    </xf>
    <xf numFmtId="0" fontId="15" fillId="0" borderId="0" xfId="2" applyFont="1"/>
    <xf numFmtId="0" fontId="5" fillId="0" borderId="0" xfId="2" applyFont="1"/>
    <xf numFmtId="0" fontId="36" fillId="12" borderId="0" xfId="2" applyFont="1" applyFill="1" applyBorder="1" applyAlignment="1" applyProtection="1">
      <alignment horizontal="left" vertical="center"/>
      <protection locked="0"/>
    </xf>
    <xf numFmtId="0" fontId="31" fillId="12" borderId="0" xfId="2" applyNumberFormat="1" applyFont="1" applyFill="1" applyBorder="1" applyAlignment="1" applyProtection="1">
      <alignment horizontal="left" vertical="center" wrapText="1"/>
      <protection locked="0"/>
    </xf>
    <xf numFmtId="0" fontId="23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3" fillId="2" borderId="54" xfId="0" applyFont="1" applyFill="1" applyBorder="1" applyAlignment="1" applyProtection="1">
      <alignment horizontal="left" vertical="center" wrapText="1"/>
      <protection locked="0"/>
    </xf>
    <xf numFmtId="0" fontId="23" fillId="2" borderId="53" xfId="0" applyFont="1" applyFill="1" applyBorder="1" applyAlignment="1" applyProtection="1">
      <alignment vertical="center" wrapText="1"/>
      <protection locked="0"/>
    </xf>
    <xf numFmtId="0" fontId="23" fillId="2" borderId="30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left"/>
    </xf>
    <xf numFmtId="0" fontId="23" fillId="2" borderId="6" xfId="0" applyFont="1" applyFill="1" applyBorder="1"/>
    <xf numFmtId="0" fontId="23" fillId="2" borderId="6" xfId="0" applyFont="1" applyFill="1" applyBorder="1" applyAlignment="1"/>
    <xf numFmtId="0" fontId="23" fillId="2" borderId="27" xfId="0" applyFont="1" applyFill="1" applyBorder="1" applyAlignment="1">
      <alignment horizontal="left"/>
    </xf>
    <xf numFmtId="0" fontId="23" fillId="2" borderId="27" xfId="0" applyFont="1" applyFill="1" applyBorder="1"/>
    <xf numFmtId="49" fontId="32" fillId="0" borderId="5" xfId="2" applyNumberFormat="1" applyFont="1" applyFill="1" applyBorder="1" applyAlignment="1" applyProtection="1">
      <alignment horizontal="left" vertical="center"/>
      <protection locked="0"/>
    </xf>
    <xf numFmtId="49" fontId="32" fillId="12" borderId="5" xfId="2" applyNumberFormat="1" applyFont="1" applyFill="1" applyBorder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top"/>
      <protection locked="0"/>
    </xf>
    <xf numFmtId="49" fontId="1" fillId="12" borderId="5" xfId="2" applyNumberFormat="1" applyFont="1" applyFill="1" applyBorder="1" applyAlignment="1" applyProtection="1">
      <alignment horizontal="center" vertical="center"/>
      <protection locked="0"/>
    </xf>
    <xf numFmtId="0" fontId="38" fillId="12" borderId="0" xfId="2" applyNumberFormat="1" applyFont="1" applyFill="1" applyBorder="1" applyAlignment="1" applyProtection="1">
      <alignment horizontal="left" vertical="center"/>
      <protection locked="0"/>
    </xf>
    <xf numFmtId="0" fontId="39" fillId="12" borderId="0" xfId="2" applyFont="1" applyFill="1" applyBorder="1" applyAlignment="1" applyProtection="1">
      <alignment horizontal="center" vertical="top"/>
      <protection locked="0"/>
    </xf>
    <xf numFmtId="0" fontId="40" fillId="12" borderId="0" xfId="2" applyFont="1" applyFill="1" applyBorder="1" applyAlignment="1" applyProtection="1">
      <alignment horizontal="left" vertical="center"/>
      <protection locked="0"/>
    </xf>
    <xf numFmtId="49" fontId="5" fillId="12" borderId="5" xfId="2" applyNumberFormat="1" applyFont="1" applyFill="1" applyBorder="1" applyAlignment="1" applyProtection="1">
      <alignment horizontal="left" vertical="center"/>
      <protection locked="0"/>
    </xf>
    <xf numFmtId="14" fontId="32" fillId="12" borderId="5" xfId="2" applyNumberFormat="1" applyFont="1" applyFill="1" applyBorder="1" applyAlignment="1" applyProtection="1">
      <alignment horizontal="left" vertical="center"/>
      <protection locked="0"/>
    </xf>
    <xf numFmtId="0" fontId="32" fillId="12" borderId="5" xfId="2" applyNumberFormat="1" applyFont="1" applyFill="1" applyBorder="1" applyAlignment="1" applyProtection="1">
      <alignment horizontal="left" vertical="center"/>
      <protection locked="0"/>
    </xf>
    <xf numFmtId="0" fontId="5" fillId="12" borderId="0" xfId="2" applyFont="1" applyFill="1" applyBorder="1" applyAlignment="1" applyProtection="1">
      <alignment horizontal="right" vertical="center"/>
      <protection locked="0"/>
    </xf>
    <xf numFmtId="0" fontId="9" fillId="2" borderId="18" xfId="1" applyNumberFormat="1" applyFont="1" applyFill="1" applyBorder="1" applyAlignment="1" applyProtection="1">
      <alignment horizontal="center" textRotation="90"/>
    </xf>
    <xf numFmtId="0" fontId="9" fillId="2" borderId="6" xfId="1" applyNumberFormat="1" applyFont="1" applyFill="1" applyBorder="1" applyAlignment="1" applyProtection="1">
      <alignment horizontal="center" textRotation="90"/>
    </xf>
    <xf numFmtId="0" fontId="9" fillId="2" borderId="24" xfId="1" applyNumberFormat="1" applyFont="1" applyFill="1" applyBorder="1" applyAlignment="1" applyProtection="1">
      <alignment horizontal="center" textRotation="90" wrapText="1"/>
    </xf>
    <xf numFmtId="0" fontId="9" fillId="2" borderId="11" xfId="1" applyNumberFormat="1" applyFont="1" applyFill="1" applyBorder="1" applyAlignment="1" applyProtection="1">
      <alignment horizontal="center" textRotation="90" wrapText="1"/>
    </xf>
    <xf numFmtId="0" fontId="9" fillId="2" borderId="41" xfId="1" applyNumberFormat="1" applyFont="1" applyFill="1" applyBorder="1" applyAlignment="1" applyProtection="1">
      <alignment horizontal="center" textRotation="90" wrapText="1"/>
    </xf>
    <xf numFmtId="0" fontId="9" fillId="2" borderId="22" xfId="1" applyNumberFormat="1" applyFont="1" applyFill="1" applyBorder="1" applyAlignment="1" applyProtection="1">
      <alignment horizontal="center" textRotation="90"/>
    </xf>
    <xf numFmtId="0" fontId="9" fillId="2" borderId="8" xfId="1" applyNumberFormat="1" applyFont="1" applyFill="1" applyBorder="1" applyAlignment="1" applyProtection="1">
      <alignment horizontal="center" textRotation="90"/>
    </xf>
    <xf numFmtId="0" fontId="4" fillId="0" borderId="15" xfId="1" applyNumberFormat="1" applyFont="1" applyFill="1" applyBorder="1" applyAlignment="1" applyProtection="1">
      <alignment horizontal="center" vertical="top"/>
    </xf>
    <xf numFmtId="0" fontId="4" fillId="0" borderId="18" xfId="1" applyNumberFormat="1" applyFont="1" applyFill="1" applyBorder="1" applyAlignment="1" applyProtection="1">
      <alignment horizontal="center" vertical="top"/>
    </xf>
    <xf numFmtId="0" fontId="4" fillId="0" borderId="16" xfId="1" applyNumberFormat="1" applyFont="1" applyFill="1" applyBorder="1" applyAlignment="1" applyProtection="1">
      <alignment horizontal="center" vertical="top"/>
    </xf>
    <xf numFmtId="0" fontId="4" fillId="0" borderId="25" xfId="1" applyNumberFormat="1" applyFont="1" applyFill="1" applyBorder="1" applyAlignment="1" applyProtection="1">
      <alignment horizontal="center" vertical="top"/>
    </xf>
    <xf numFmtId="0" fontId="4" fillId="0" borderId="6" xfId="1" applyNumberFormat="1" applyFont="1" applyFill="1" applyBorder="1" applyAlignment="1" applyProtection="1">
      <alignment horizontal="center" vertical="top"/>
    </xf>
    <xf numFmtId="0" fontId="4" fillId="0" borderId="26" xfId="1" applyNumberFormat="1" applyFont="1" applyFill="1" applyBorder="1" applyAlignment="1" applyProtection="1">
      <alignment horizontal="center" vertical="top"/>
    </xf>
    <xf numFmtId="0" fontId="4" fillId="0" borderId="30" xfId="1" applyNumberFormat="1" applyFont="1" applyFill="1" applyBorder="1" applyAlignment="1" applyProtection="1">
      <alignment horizontal="center" vertical="top"/>
    </xf>
    <xf numFmtId="0" fontId="4" fillId="0" borderId="27" xfId="1" applyNumberFormat="1" applyFont="1" applyFill="1" applyBorder="1" applyAlignment="1" applyProtection="1">
      <alignment horizontal="center" vertical="top"/>
    </xf>
    <xf numFmtId="0" fontId="4" fillId="0" borderId="28" xfId="1" applyNumberFormat="1" applyFont="1" applyFill="1" applyBorder="1" applyAlignment="1" applyProtection="1">
      <alignment horizontal="center" vertical="top"/>
    </xf>
    <xf numFmtId="0" fontId="6" fillId="0" borderId="15" xfId="1" applyNumberFormat="1" applyFont="1" applyFill="1" applyBorder="1" applyAlignment="1" applyProtection="1">
      <alignment horizontal="center" vertical="center"/>
    </xf>
    <xf numFmtId="0" fontId="6" fillId="0" borderId="18" xfId="1" applyNumberFormat="1" applyFont="1" applyFill="1" applyBorder="1" applyAlignment="1" applyProtection="1">
      <alignment horizontal="center" vertical="center"/>
    </xf>
    <xf numFmtId="0" fontId="6" fillId="0" borderId="16" xfId="1" applyNumberFormat="1" applyFont="1" applyFill="1" applyBorder="1" applyAlignment="1" applyProtection="1">
      <alignment horizontal="center" vertical="center"/>
    </xf>
    <xf numFmtId="0" fontId="6" fillId="0" borderId="2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26" xfId="1" applyNumberFormat="1" applyFont="1" applyFill="1" applyBorder="1" applyAlignment="1" applyProtection="1">
      <alignment horizontal="center" vertical="center"/>
    </xf>
    <xf numFmtId="0" fontId="6" fillId="0" borderId="30" xfId="1" applyNumberFormat="1" applyFont="1" applyFill="1" applyBorder="1" applyAlignment="1" applyProtection="1">
      <alignment horizontal="center" vertical="center"/>
    </xf>
    <xf numFmtId="0" fontId="6" fillId="0" borderId="27" xfId="1" applyNumberFormat="1" applyFont="1" applyFill="1" applyBorder="1" applyAlignment="1" applyProtection="1">
      <alignment horizontal="center" vertical="center"/>
    </xf>
    <xf numFmtId="0" fontId="6" fillId="0" borderId="28" xfId="1" applyNumberFormat="1" applyFont="1" applyFill="1" applyBorder="1" applyAlignment="1" applyProtection="1">
      <alignment horizontal="center" vertical="center"/>
    </xf>
    <xf numFmtId="0" fontId="18" fillId="0" borderId="15" xfId="1" applyNumberFormat="1" applyFont="1" applyFill="1" applyBorder="1" applyAlignment="1" applyProtection="1">
      <alignment horizontal="center" vertical="center"/>
    </xf>
    <xf numFmtId="0" fontId="18" fillId="0" borderId="16" xfId="1" applyNumberFormat="1" applyFont="1" applyFill="1" applyBorder="1" applyAlignment="1" applyProtection="1">
      <alignment horizontal="center" vertical="center"/>
    </xf>
    <xf numFmtId="0" fontId="18" fillId="0" borderId="25" xfId="1" applyNumberFormat="1" applyFont="1" applyFill="1" applyBorder="1" applyAlignment="1" applyProtection="1">
      <alignment horizontal="center" vertical="center"/>
    </xf>
    <xf numFmtId="0" fontId="18" fillId="0" borderId="26" xfId="1" applyNumberFormat="1" applyFont="1" applyFill="1" applyBorder="1" applyAlignment="1" applyProtection="1">
      <alignment horizontal="center" vertical="center"/>
    </xf>
    <xf numFmtId="0" fontId="18" fillId="0" borderId="30" xfId="1" applyNumberFormat="1" applyFont="1" applyFill="1" applyBorder="1" applyAlignment="1" applyProtection="1">
      <alignment horizontal="center" vertical="center"/>
    </xf>
    <xf numFmtId="0" fontId="18" fillId="0" borderId="28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center" vertical="top" wrapText="1"/>
    </xf>
    <xf numFmtId="0" fontId="3" fillId="0" borderId="25" xfId="1" applyNumberFormat="1" applyFont="1" applyFill="1" applyBorder="1" applyAlignment="1" applyProtection="1">
      <alignment horizontal="center" vertical="top"/>
    </xf>
    <xf numFmtId="0" fontId="3" fillId="0" borderId="8" xfId="1" applyNumberFormat="1" applyFont="1" applyFill="1" applyBorder="1" applyAlignment="1" applyProtection="1">
      <alignment horizontal="center" vertical="top"/>
    </xf>
    <xf numFmtId="0" fontId="3" fillId="0" borderId="43" xfId="1" applyNumberFormat="1" applyFont="1" applyFill="1" applyBorder="1" applyAlignment="1" applyProtection="1">
      <alignment horizontal="center" vertical="top"/>
    </xf>
    <xf numFmtId="0" fontId="3" fillId="0" borderId="9" xfId="1" applyNumberFormat="1" applyFont="1" applyFill="1" applyBorder="1" applyAlignment="1" applyProtection="1">
      <alignment horizontal="center" vertical="top"/>
    </xf>
    <xf numFmtId="0" fontId="9" fillId="2" borderId="44" xfId="1" applyNumberFormat="1" applyFont="1" applyFill="1" applyBorder="1" applyAlignment="1" applyProtection="1">
      <alignment horizontal="center" vertical="center"/>
    </xf>
    <xf numFmtId="0" fontId="9" fillId="2" borderId="45" xfId="1" applyNumberFormat="1" applyFont="1" applyFill="1" applyBorder="1" applyAlignment="1" applyProtection="1">
      <alignment horizontal="center" vertical="center"/>
    </xf>
    <xf numFmtId="0" fontId="17" fillId="2" borderId="49" xfId="1" applyNumberFormat="1" applyFont="1" applyFill="1" applyBorder="1" applyAlignment="1" applyProtection="1">
      <alignment horizontal="center" vertical="center" wrapText="1"/>
    </xf>
    <xf numFmtId="0" fontId="3" fillId="0" borderId="10" xfId="1" applyNumberFormat="1" applyFont="1" applyFill="1" applyBorder="1" applyAlignment="1" applyProtection="1">
      <alignment horizontal="center" vertical="top"/>
    </xf>
    <xf numFmtId="0" fontId="9" fillId="2" borderId="16" xfId="1" applyNumberFormat="1" applyFont="1" applyFill="1" applyBorder="1" applyAlignment="1" applyProtection="1">
      <alignment horizontal="center" textRotation="90"/>
    </xf>
    <xf numFmtId="0" fontId="9" fillId="2" borderId="26" xfId="1" applyNumberFormat="1" applyFont="1" applyFill="1" applyBorder="1" applyAlignment="1" applyProtection="1">
      <alignment horizontal="center" textRotation="90"/>
    </xf>
    <xf numFmtId="0" fontId="9" fillId="2" borderId="20" xfId="1" applyNumberFormat="1" applyFont="1" applyFill="1" applyBorder="1" applyAlignment="1" applyProtection="1">
      <alignment horizontal="center" textRotation="90"/>
    </xf>
    <xf numFmtId="0" fontId="9" fillId="2" borderId="31" xfId="1" applyNumberFormat="1" applyFont="1" applyFill="1" applyBorder="1" applyAlignment="1" applyProtection="1">
      <alignment horizontal="center" textRotation="90"/>
    </xf>
    <xf numFmtId="0" fontId="9" fillId="2" borderId="21" xfId="1" applyNumberFormat="1" applyFont="1" applyFill="1" applyBorder="1" applyAlignment="1" applyProtection="1">
      <alignment horizontal="center" textRotation="90" wrapText="1"/>
    </xf>
    <xf numFmtId="0" fontId="9" fillId="2" borderId="9" xfId="1" applyNumberFormat="1" applyFont="1" applyFill="1" applyBorder="1" applyAlignment="1" applyProtection="1">
      <alignment horizontal="center" textRotation="90" wrapText="1"/>
    </xf>
    <xf numFmtId="0" fontId="10" fillId="2" borderId="9" xfId="1" applyNumberFormat="1" applyFont="1" applyFill="1" applyBorder="1" applyAlignment="1" applyProtection="1">
      <alignment horizontal="center" textRotation="90"/>
    </xf>
    <xf numFmtId="0" fontId="9" fillId="2" borderId="22" xfId="1" applyNumberFormat="1" applyFont="1" applyFill="1" applyBorder="1" applyAlignment="1" applyProtection="1">
      <alignment horizontal="center" textRotation="90" wrapText="1"/>
    </xf>
    <xf numFmtId="0" fontId="9" fillId="2" borderId="8" xfId="1" applyNumberFormat="1" applyFont="1" applyFill="1" applyBorder="1" applyAlignment="1" applyProtection="1">
      <alignment horizontal="center" textRotation="90" wrapText="1"/>
    </xf>
    <xf numFmtId="0" fontId="10" fillId="2" borderId="8" xfId="1" applyNumberFormat="1" applyFont="1" applyFill="1" applyBorder="1" applyAlignment="1" applyProtection="1">
      <alignment horizontal="center" textRotation="90"/>
    </xf>
    <xf numFmtId="0" fontId="8" fillId="2" borderId="20" xfId="1" applyNumberFormat="1" applyFont="1" applyFill="1" applyBorder="1" applyAlignment="1" applyProtection="1">
      <alignment horizontal="center" vertical="center" textRotation="90"/>
    </xf>
    <xf numFmtId="0" fontId="8" fillId="2" borderId="31" xfId="1" applyNumberFormat="1" applyFont="1" applyFill="1" applyBorder="1" applyAlignment="1" applyProtection="1">
      <alignment horizontal="center" vertical="center" textRotation="90"/>
    </xf>
    <xf numFmtId="0" fontId="8" fillId="2" borderId="38" xfId="1" applyNumberFormat="1" applyFont="1" applyFill="1" applyBorder="1" applyAlignment="1" applyProtection="1">
      <alignment horizontal="center" vertical="center" textRotation="90"/>
    </xf>
    <xf numFmtId="0" fontId="9" fillId="2" borderId="15" xfId="1" applyNumberFormat="1" applyFont="1" applyFill="1" applyBorder="1" applyAlignment="1" applyProtection="1">
      <alignment horizontal="center" vertical="center"/>
    </xf>
    <xf numFmtId="0" fontId="9" fillId="2" borderId="18" xfId="1" applyNumberFormat="1" applyFont="1" applyFill="1" applyBorder="1" applyAlignment="1" applyProtection="1">
      <alignment horizontal="center" vertical="center"/>
    </xf>
    <xf numFmtId="0" fontId="9" fillId="2" borderId="16" xfId="1" applyNumberFormat="1" applyFont="1" applyFill="1" applyBorder="1" applyAlignment="1" applyProtection="1">
      <alignment horizontal="center" vertical="center"/>
    </xf>
    <xf numFmtId="0" fontId="9" fillId="2" borderId="30" xfId="1" applyNumberFormat="1" applyFont="1" applyFill="1" applyBorder="1" applyAlignment="1" applyProtection="1">
      <alignment horizontal="center" vertical="center"/>
    </xf>
    <xf numFmtId="0" fontId="9" fillId="2" borderId="27" xfId="1" applyNumberFormat="1" applyFont="1" applyFill="1" applyBorder="1" applyAlignment="1" applyProtection="1">
      <alignment horizontal="center" vertical="center"/>
    </xf>
    <xf numFmtId="0" fontId="9" fillId="2" borderId="28" xfId="1" applyNumberFormat="1" applyFont="1" applyFill="1" applyBorder="1" applyAlignment="1" applyProtection="1">
      <alignment horizontal="center" vertical="center"/>
    </xf>
    <xf numFmtId="0" fontId="8" fillId="2" borderId="39" xfId="1" applyNumberFormat="1" applyFont="1" applyFill="1" applyBorder="1" applyAlignment="1" applyProtection="1">
      <alignment horizontal="center" vertical="center" textRotation="90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7" fillId="0" borderId="14" xfId="1" applyNumberFormat="1" applyFont="1" applyFill="1" applyBorder="1" applyAlignment="1" applyProtection="1">
      <alignment horizontal="center" vertical="center" wrapText="1"/>
    </xf>
    <xf numFmtId="0" fontId="6" fillId="2" borderId="15" xfId="1" applyNumberFormat="1" applyFont="1" applyFill="1" applyBorder="1" applyAlignment="1" applyProtection="1">
      <alignment horizontal="center" vertical="center" textRotation="90"/>
    </xf>
    <xf numFmtId="0" fontId="6" fillId="2" borderId="22" xfId="1" applyNumberFormat="1" applyFont="1" applyFill="1" applyBorder="1" applyAlignment="1" applyProtection="1">
      <alignment horizontal="center" vertical="center" textRotation="90"/>
    </xf>
    <xf numFmtId="0" fontId="6" fillId="2" borderId="25" xfId="1" applyNumberFormat="1" applyFont="1" applyFill="1" applyBorder="1" applyAlignment="1" applyProtection="1">
      <alignment horizontal="center" vertical="center" textRotation="90"/>
    </xf>
    <xf numFmtId="0" fontId="6" fillId="2" borderId="8" xfId="1" applyNumberFormat="1" applyFont="1" applyFill="1" applyBorder="1" applyAlignment="1" applyProtection="1">
      <alignment horizontal="center" vertical="center" textRotation="90"/>
    </xf>
    <xf numFmtId="0" fontId="6" fillId="2" borderId="17" xfId="1" applyNumberFormat="1" applyFont="1" applyFill="1" applyBorder="1" applyAlignment="1" applyProtection="1">
      <alignment horizontal="center" vertical="center"/>
    </xf>
    <xf numFmtId="0" fontId="6" fillId="2" borderId="18" xfId="1" applyNumberFormat="1" applyFont="1" applyFill="1" applyBorder="1" applyAlignment="1" applyProtection="1">
      <alignment horizontal="center" vertical="center"/>
    </xf>
    <xf numFmtId="0" fontId="6" fillId="2" borderId="16" xfId="1" applyNumberFormat="1" applyFont="1" applyFill="1" applyBorder="1" applyAlignment="1" applyProtection="1">
      <alignment horizontal="center" vertical="center"/>
    </xf>
    <xf numFmtId="0" fontId="6" fillId="2" borderId="3" xfId="1" applyNumberFormat="1" applyFont="1" applyFill="1" applyBorder="1" applyAlignment="1" applyProtection="1">
      <alignment horizontal="center" vertical="center"/>
    </xf>
    <xf numFmtId="0" fontId="6" fillId="2" borderId="7" xfId="1" applyNumberFormat="1" applyFont="1" applyFill="1" applyBorder="1" applyAlignment="1" applyProtection="1">
      <alignment horizontal="center" vertical="center"/>
    </xf>
    <xf numFmtId="0" fontId="6" fillId="2" borderId="51" xfId="1" applyNumberFormat="1" applyFont="1" applyFill="1" applyBorder="1" applyAlignment="1" applyProtection="1">
      <alignment horizontal="center" vertical="center"/>
    </xf>
    <xf numFmtId="0" fontId="8" fillId="2" borderId="19" xfId="1" applyNumberFormat="1" applyFont="1" applyFill="1" applyBorder="1" applyAlignment="1" applyProtection="1">
      <alignment horizontal="center" vertical="center" textRotation="90"/>
    </xf>
    <xf numFmtId="0" fontId="8" fillId="2" borderId="29" xfId="1" applyNumberFormat="1" applyFont="1" applyFill="1" applyBorder="1" applyAlignment="1" applyProtection="1">
      <alignment horizontal="center" vertical="center" textRotation="90"/>
    </xf>
    <xf numFmtId="0" fontId="8" fillId="2" borderId="37" xfId="1" applyNumberFormat="1" applyFont="1" applyFill="1" applyBorder="1" applyAlignment="1" applyProtection="1">
      <alignment horizontal="center" vertical="center" textRotation="90"/>
    </xf>
    <xf numFmtId="0" fontId="9" fillId="2" borderId="17" xfId="1" applyNumberFormat="1" applyFont="1" applyFill="1" applyBorder="1" applyAlignment="1" applyProtection="1">
      <alignment horizontal="center" vertical="center"/>
    </xf>
    <xf numFmtId="0" fontId="9" fillId="2" borderId="5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9" fillId="2" borderId="23" xfId="1" applyNumberFormat="1" applyFont="1" applyFill="1" applyBorder="1" applyAlignment="1" applyProtection="1">
      <alignment horizontal="center" textRotation="90" wrapText="1" shrinkToFit="1"/>
    </xf>
    <xf numFmtId="0" fontId="9" fillId="2" borderId="12" xfId="1" applyNumberFormat="1" applyFont="1" applyFill="1" applyBorder="1" applyAlignment="1" applyProtection="1">
      <alignment horizontal="center" textRotation="90" wrapText="1" shrinkToFit="1"/>
    </xf>
    <xf numFmtId="0" fontId="9" fillId="2" borderId="42" xfId="1" applyNumberFormat="1" applyFont="1" applyFill="1" applyBorder="1" applyAlignment="1" applyProtection="1">
      <alignment horizontal="center" textRotation="90" wrapText="1" shrinkToFit="1"/>
    </xf>
    <xf numFmtId="0" fontId="30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/>
    <xf numFmtId="0" fontId="23" fillId="0" borderId="6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horizontal="center" wrapText="1"/>
    </xf>
    <xf numFmtId="0" fontId="30" fillId="0" borderId="6" xfId="0" applyFont="1" applyFill="1" applyBorder="1" applyAlignment="1">
      <alignment horizontal="center" textRotation="90"/>
    </xf>
    <xf numFmtId="0" fontId="30" fillId="0" borderId="6" xfId="0" applyFont="1" applyFill="1" applyBorder="1" applyAlignment="1">
      <alignment horizontal="center" textRotation="90" wrapText="1"/>
    </xf>
    <xf numFmtId="0" fontId="30" fillId="0" borderId="6" xfId="0" applyFont="1" applyFill="1" applyBorder="1" applyAlignment="1">
      <alignment textRotation="90" wrapText="1"/>
    </xf>
    <xf numFmtId="0" fontId="23" fillId="2" borderId="24" xfId="0" applyFont="1" applyFill="1" applyBorder="1"/>
    <xf numFmtId="0" fontId="23" fillId="2" borderId="13" xfId="0" applyFont="1" applyFill="1" applyBorder="1"/>
    <xf numFmtId="0" fontId="30" fillId="0" borderId="6" xfId="0" applyFont="1" applyFill="1" applyBorder="1" applyAlignment="1">
      <alignment horizontal="center" textRotation="94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55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wrapText="1"/>
    </xf>
    <xf numFmtId="0" fontId="23" fillId="2" borderId="2" xfId="0" applyFont="1" applyFill="1" applyBorder="1" applyAlignment="1">
      <alignment horizontal="center" wrapText="1"/>
    </xf>
    <xf numFmtId="0" fontId="23" fillId="2" borderId="0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25" xfId="0" applyFont="1" applyFill="1" applyBorder="1" applyAlignment="1">
      <alignment horizontal="left"/>
    </xf>
    <xf numFmtId="0" fontId="23" fillId="2" borderId="6" xfId="0" applyFont="1" applyFill="1" applyBorder="1" applyAlignment="1">
      <alignment horizontal="left"/>
    </xf>
    <xf numFmtId="0" fontId="23" fillId="2" borderId="30" xfId="0" applyFont="1" applyFill="1" applyBorder="1" applyAlignment="1">
      <alignment horizontal="left"/>
    </xf>
    <xf numFmtId="0" fontId="23" fillId="2" borderId="27" xfId="0" applyFont="1" applyFill="1" applyBorder="1" applyAlignment="1">
      <alignment horizontal="left"/>
    </xf>
    <xf numFmtId="0" fontId="23" fillId="2" borderId="15" xfId="0" applyFont="1" applyFill="1" applyBorder="1"/>
    <xf numFmtId="0" fontId="23" fillId="2" borderId="18" xfId="0" applyFont="1" applyFill="1" applyBorder="1"/>
    <xf numFmtId="0" fontId="23" fillId="2" borderId="25" xfId="0" applyFont="1" applyFill="1" applyBorder="1"/>
    <xf numFmtId="0" fontId="23" fillId="2" borderId="6" xfId="0" applyFont="1" applyFill="1" applyBorder="1"/>
  </cellXfs>
  <cellStyles count="13">
    <cellStyle name="TableStyleLight1" xfId="4"/>
    <cellStyle name="Обычный" xfId="0" builtinId="0"/>
    <cellStyle name="Обычный 2" xfId="5"/>
    <cellStyle name="Обычный 2 2" xfId="6"/>
    <cellStyle name="Обычный 2 2 2" xfId="7"/>
    <cellStyle name="Обычный 3" xfId="3"/>
    <cellStyle name="Обычный 3 2" xfId="8"/>
    <cellStyle name="Обычный 3 3" xfId="9"/>
    <cellStyle name="Обычный 3 4" xfId="10"/>
    <cellStyle name="Обычный 4" xfId="2"/>
    <cellStyle name="Обычный 5" xfId="1"/>
    <cellStyle name="Обычный 5 2" xfId="11"/>
    <cellStyle name="Пояснение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6"/>
  <sheetViews>
    <sheetView tabSelected="1" view="pageBreakPreview" topLeftCell="A7" zoomScale="70" zoomScaleNormal="70" zoomScaleSheetLayoutView="70" workbookViewId="0">
      <selection activeCell="Y24" sqref="Y24"/>
    </sheetView>
  </sheetViews>
  <sheetFormatPr defaultColWidth="12.5703125" defaultRowHeight="13.5" customHeight="1"/>
  <cols>
    <col min="1" max="3" width="2.85546875" style="122" customWidth="1"/>
    <col min="4" max="4" width="9" style="122" customWidth="1"/>
    <col min="5" max="33" width="2.85546875" style="122" customWidth="1"/>
    <col min="34" max="34" width="7.7109375" style="122" customWidth="1"/>
    <col min="35" max="47" width="2.85546875" style="122" customWidth="1"/>
    <col min="48" max="48" width="1.5703125" style="122" customWidth="1"/>
    <col min="49" max="49" width="2.5703125" style="122" customWidth="1"/>
    <col min="50" max="50" width="2.140625" style="122" customWidth="1"/>
    <col min="51" max="51" width="2.7109375" style="122" customWidth="1"/>
    <col min="52" max="52" width="2.28515625" style="122" customWidth="1"/>
    <col min="53" max="54" width="2.5703125" style="122" customWidth="1"/>
    <col min="55" max="55" width="2.140625" style="122" customWidth="1"/>
    <col min="56" max="56" width="1.5703125" style="122" customWidth="1"/>
    <col min="57" max="57" width="2.42578125" style="122" customWidth="1"/>
    <col min="58" max="58" width="2" style="122" customWidth="1"/>
    <col min="59" max="59" width="1" style="122" customWidth="1"/>
    <col min="60" max="60" width="1.7109375" style="122" customWidth="1"/>
    <col min="61" max="61" width="1.5703125" style="122" customWidth="1"/>
    <col min="62" max="62" width="0.85546875" style="122" customWidth="1"/>
    <col min="63" max="256" width="12.5703125" style="122"/>
    <col min="257" max="259" width="2.85546875" style="122" customWidth="1"/>
    <col min="260" max="260" width="9" style="122" customWidth="1"/>
    <col min="261" max="289" width="2.85546875" style="122" customWidth="1"/>
    <col min="290" max="290" width="7.7109375" style="122" customWidth="1"/>
    <col min="291" max="303" width="2.85546875" style="122" customWidth="1"/>
    <col min="304" max="304" width="1.5703125" style="122" customWidth="1"/>
    <col min="305" max="305" width="2.5703125" style="122" customWidth="1"/>
    <col min="306" max="306" width="2.140625" style="122" customWidth="1"/>
    <col min="307" max="307" width="2.7109375" style="122" customWidth="1"/>
    <col min="308" max="308" width="2.28515625" style="122" customWidth="1"/>
    <col min="309" max="310" width="2.5703125" style="122" customWidth="1"/>
    <col min="311" max="311" width="2.140625" style="122" customWidth="1"/>
    <col min="312" max="312" width="1.5703125" style="122" customWidth="1"/>
    <col min="313" max="313" width="2.42578125" style="122" customWidth="1"/>
    <col min="314" max="314" width="2" style="122" customWidth="1"/>
    <col min="315" max="315" width="1" style="122" customWidth="1"/>
    <col min="316" max="316" width="1.7109375" style="122" customWidth="1"/>
    <col min="317" max="317" width="1.5703125" style="122" customWidth="1"/>
    <col min="318" max="318" width="0.85546875" style="122" customWidth="1"/>
    <col min="319" max="512" width="12.5703125" style="122"/>
    <col min="513" max="515" width="2.85546875" style="122" customWidth="1"/>
    <col min="516" max="516" width="9" style="122" customWidth="1"/>
    <col min="517" max="545" width="2.85546875" style="122" customWidth="1"/>
    <col min="546" max="546" width="7.7109375" style="122" customWidth="1"/>
    <col min="547" max="559" width="2.85546875" style="122" customWidth="1"/>
    <col min="560" max="560" width="1.5703125" style="122" customWidth="1"/>
    <col min="561" max="561" width="2.5703125" style="122" customWidth="1"/>
    <col min="562" max="562" width="2.140625" style="122" customWidth="1"/>
    <col min="563" max="563" width="2.7109375" style="122" customWidth="1"/>
    <col min="564" max="564" width="2.28515625" style="122" customWidth="1"/>
    <col min="565" max="566" width="2.5703125" style="122" customWidth="1"/>
    <col min="567" max="567" width="2.140625" style="122" customWidth="1"/>
    <col min="568" max="568" width="1.5703125" style="122" customWidth="1"/>
    <col min="569" max="569" width="2.42578125" style="122" customWidth="1"/>
    <col min="570" max="570" width="2" style="122" customWidth="1"/>
    <col min="571" max="571" width="1" style="122" customWidth="1"/>
    <col min="572" max="572" width="1.7109375" style="122" customWidth="1"/>
    <col min="573" max="573" width="1.5703125" style="122" customWidth="1"/>
    <col min="574" max="574" width="0.85546875" style="122" customWidth="1"/>
    <col min="575" max="768" width="12.5703125" style="122"/>
    <col min="769" max="771" width="2.85546875" style="122" customWidth="1"/>
    <col min="772" max="772" width="9" style="122" customWidth="1"/>
    <col min="773" max="801" width="2.85546875" style="122" customWidth="1"/>
    <col min="802" max="802" width="7.7109375" style="122" customWidth="1"/>
    <col min="803" max="815" width="2.85546875" style="122" customWidth="1"/>
    <col min="816" max="816" width="1.5703125" style="122" customWidth="1"/>
    <col min="817" max="817" width="2.5703125" style="122" customWidth="1"/>
    <col min="818" max="818" width="2.140625" style="122" customWidth="1"/>
    <col min="819" max="819" width="2.7109375" style="122" customWidth="1"/>
    <col min="820" max="820" width="2.28515625" style="122" customWidth="1"/>
    <col min="821" max="822" width="2.5703125" style="122" customWidth="1"/>
    <col min="823" max="823" width="2.140625" style="122" customWidth="1"/>
    <col min="824" max="824" width="1.5703125" style="122" customWidth="1"/>
    <col min="825" max="825" width="2.42578125" style="122" customWidth="1"/>
    <col min="826" max="826" width="2" style="122" customWidth="1"/>
    <col min="827" max="827" width="1" style="122" customWidth="1"/>
    <col min="828" max="828" width="1.7109375" style="122" customWidth="1"/>
    <col min="829" max="829" width="1.5703125" style="122" customWidth="1"/>
    <col min="830" max="830" width="0.85546875" style="122" customWidth="1"/>
    <col min="831" max="1024" width="12.5703125" style="122"/>
    <col min="1025" max="1027" width="2.85546875" style="122" customWidth="1"/>
    <col min="1028" max="1028" width="9" style="122" customWidth="1"/>
    <col min="1029" max="1057" width="2.85546875" style="122" customWidth="1"/>
    <col min="1058" max="1058" width="7.7109375" style="122" customWidth="1"/>
    <col min="1059" max="1071" width="2.85546875" style="122" customWidth="1"/>
    <col min="1072" max="1072" width="1.5703125" style="122" customWidth="1"/>
    <col min="1073" max="1073" width="2.5703125" style="122" customWidth="1"/>
    <col min="1074" max="1074" width="2.140625" style="122" customWidth="1"/>
    <col min="1075" max="1075" width="2.7109375" style="122" customWidth="1"/>
    <col min="1076" max="1076" width="2.28515625" style="122" customWidth="1"/>
    <col min="1077" max="1078" width="2.5703125" style="122" customWidth="1"/>
    <col min="1079" max="1079" width="2.140625" style="122" customWidth="1"/>
    <col min="1080" max="1080" width="1.5703125" style="122" customWidth="1"/>
    <col min="1081" max="1081" width="2.42578125" style="122" customWidth="1"/>
    <col min="1082" max="1082" width="2" style="122" customWidth="1"/>
    <col min="1083" max="1083" width="1" style="122" customWidth="1"/>
    <col min="1084" max="1084" width="1.7109375" style="122" customWidth="1"/>
    <col min="1085" max="1085" width="1.5703125" style="122" customWidth="1"/>
    <col min="1086" max="1086" width="0.85546875" style="122" customWidth="1"/>
    <col min="1087" max="1280" width="12.5703125" style="122"/>
    <col min="1281" max="1283" width="2.85546875" style="122" customWidth="1"/>
    <col min="1284" max="1284" width="9" style="122" customWidth="1"/>
    <col min="1285" max="1313" width="2.85546875" style="122" customWidth="1"/>
    <col min="1314" max="1314" width="7.7109375" style="122" customWidth="1"/>
    <col min="1315" max="1327" width="2.85546875" style="122" customWidth="1"/>
    <col min="1328" max="1328" width="1.5703125" style="122" customWidth="1"/>
    <col min="1329" max="1329" width="2.5703125" style="122" customWidth="1"/>
    <col min="1330" max="1330" width="2.140625" style="122" customWidth="1"/>
    <col min="1331" max="1331" width="2.7109375" style="122" customWidth="1"/>
    <col min="1332" max="1332" width="2.28515625" style="122" customWidth="1"/>
    <col min="1333" max="1334" width="2.5703125" style="122" customWidth="1"/>
    <col min="1335" max="1335" width="2.140625" style="122" customWidth="1"/>
    <col min="1336" max="1336" width="1.5703125" style="122" customWidth="1"/>
    <col min="1337" max="1337" width="2.42578125" style="122" customWidth="1"/>
    <col min="1338" max="1338" width="2" style="122" customWidth="1"/>
    <col min="1339" max="1339" width="1" style="122" customWidth="1"/>
    <col min="1340" max="1340" width="1.7109375" style="122" customWidth="1"/>
    <col min="1341" max="1341" width="1.5703125" style="122" customWidth="1"/>
    <col min="1342" max="1342" width="0.85546875" style="122" customWidth="1"/>
    <col min="1343" max="1536" width="12.5703125" style="122"/>
    <col min="1537" max="1539" width="2.85546875" style="122" customWidth="1"/>
    <col min="1540" max="1540" width="9" style="122" customWidth="1"/>
    <col min="1541" max="1569" width="2.85546875" style="122" customWidth="1"/>
    <col min="1570" max="1570" width="7.7109375" style="122" customWidth="1"/>
    <col min="1571" max="1583" width="2.85546875" style="122" customWidth="1"/>
    <col min="1584" max="1584" width="1.5703125" style="122" customWidth="1"/>
    <col min="1585" max="1585" width="2.5703125" style="122" customWidth="1"/>
    <col min="1586" max="1586" width="2.140625" style="122" customWidth="1"/>
    <col min="1587" max="1587" width="2.7109375" style="122" customWidth="1"/>
    <col min="1588" max="1588" width="2.28515625" style="122" customWidth="1"/>
    <col min="1589" max="1590" width="2.5703125" style="122" customWidth="1"/>
    <col min="1591" max="1591" width="2.140625" style="122" customWidth="1"/>
    <col min="1592" max="1592" width="1.5703125" style="122" customWidth="1"/>
    <col min="1593" max="1593" width="2.42578125" style="122" customWidth="1"/>
    <col min="1594" max="1594" width="2" style="122" customWidth="1"/>
    <col min="1595" max="1595" width="1" style="122" customWidth="1"/>
    <col min="1596" max="1596" width="1.7109375" style="122" customWidth="1"/>
    <col min="1597" max="1597" width="1.5703125" style="122" customWidth="1"/>
    <col min="1598" max="1598" width="0.85546875" style="122" customWidth="1"/>
    <col min="1599" max="1792" width="12.5703125" style="122"/>
    <col min="1793" max="1795" width="2.85546875" style="122" customWidth="1"/>
    <col min="1796" max="1796" width="9" style="122" customWidth="1"/>
    <col min="1797" max="1825" width="2.85546875" style="122" customWidth="1"/>
    <col min="1826" max="1826" width="7.7109375" style="122" customWidth="1"/>
    <col min="1827" max="1839" width="2.85546875" style="122" customWidth="1"/>
    <col min="1840" max="1840" width="1.5703125" style="122" customWidth="1"/>
    <col min="1841" max="1841" width="2.5703125" style="122" customWidth="1"/>
    <col min="1842" max="1842" width="2.140625" style="122" customWidth="1"/>
    <col min="1843" max="1843" width="2.7109375" style="122" customWidth="1"/>
    <col min="1844" max="1844" width="2.28515625" style="122" customWidth="1"/>
    <col min="1845" max="1846" width="2.5703125" style="122" customWidth="1"/>
    <col min="1847" max="1847" width="2.140625" style="122" customWidth="1"/>
    <col min="1848" max="1848" width="1.5703125" style="122" customWidth="1"/>
    <col min="1849" max="1849" width="2.42578125" style="122" customWidth="1"/>
    <col min="1850" max="1850" width="2" style="122" customWidth="1"/>
    <col min="1851" max="1851" width="1" style="122" customWidth="1"/>
    <col min="1852" max="1852" width="1.7109375" style="122" customWidth="1"/>
    <col min="1853" max="1853" width="1.5703125" style="122" customWidth="1"/>
    <col min="1854" max="1854" width="0.85546875" style="122" customWidth="1"/>
    <col min="1855" max="2048" width="12.5703125" style="122"/>
    <col min="2049" max="2051" width="2.85546875" style="122" customWidth="1"/>
    <col min="2052" max="2052" width="9" style="122" customWidth="1"/>
    <col min="2053" max="2081" width="2.85546875" style="122" customWidth="1"/>
    <col min="2082" max="2082" width="7.7109375" style="122" customWidth="1"/>
    <col min="2083" max="2095" width="2.85546875" style="122" customWidth="1"/>
    <col min="2096" max="2096" width="1.5703125" style="122" customWidth="1"/>
    <col min="2097" max="2097" width="2.5703125" style="122" customWidth="1"/>
    <col min="2098" max="2098" width="2.140625" style="122" customWidth="1"/>
    <col min="2099" max="2099" width="2.7109375" style="122" customWidth="1"/>
    <col min="2100" max="2100" width="2.28515625" style="122" customWidth="1"/>
    <col min="2101" max="2102" width="2.5703125" style="122" customWidth="1"/>
    <col min="2103" max="2103" width="2.140625" style="122" customWidth="1"/>
    <col min="2104" max="2104" width="1.5703125" style="122" customWidth="1"/>
    <col min="2105" max="2105" width="2.42578125" style="122" customWidth="1"/>
    <col min="2106" max="2106" width="2" style="122" customWidth="1"/>
    <col min="2107" max="2107" width="1" style="122" customWidth="1"/>
    <col min="2108" max="2108" width="1.7109375" style="122" customWidth="1"/>
    <col min="2109" max="2109" width="1.5703125" style="122" customWidth="1"/>
    <col min="2110" max="2110" width="0.85546875" style="122" customWidth="1"/>
    <col min="2111" max="2304" width="12.5703125" style="122"/>
    <col min="2305" max="2307" width="2.85546875" style="122" customWidth="1"/>
    <col min="2308" max="2308" width="9" style="122" customWidth="1"/>
    <col min="2309" max="2337" width="2.85546875" style="122" customWidth="1"/>
    <col min="2338" max="2338" width="7.7109375" style="122" customWidth="1"/>
    <col min="2339" max="2351" width="2.85546875" style="122" customWidth="1"/>
    <col min="2352" max="2352" width="1.5703125" style="122" customWidth="1"/>
    <col min="2353" max="2353" width="2.5703125" style="122" customWidth="1"/>
    <col min="2354" max="2354" width="2.140625" style="122" customWidth="1"/>
    <col min="2355" max="2355" width="2.7109375" style="122" customWidth="1"/>
    <col min="2356" max="2356" width="2.28515625" style="122" customWidth="1"/>
    <col min="2357" max="2358" width="2.5703125" style="122" customWidth="1"/>
    <col min="2359" max="2359" width="2.140625" style="122" customWidth="1"/>
    <col min="2360" max="2360" width="1.5703125" style="122" customWidth="1"/>
    <col min="2361" max="2361" width="2.42578125" style="122" customWidth="1"/>
    <col min="2362" max="2362" width="2" style="122" customWidth="1"/>
    <col min="2363" max="2363" width="1" style="122" customWidth="1"/>
    <col min="2364" max="2364" width="1.7109375" style="122" customWidth="1"/>
    <col min="2365" max="2365" width="1.5703125" style="122" customWidth="1"/>
    <col min="2366" max="2366" width="0.85546875" style="122" customWidth="1"/>
    <col min="2367" max="2560" width="12.5703125" style="122"/>
    <col min="2561" max="2563" width="2.85546875" style="122" customWidth="1"/>
    <col min="2564" max="2564" width="9" style="122" customWidth="1"/>
    <col min="2565" max="2593" width="2.85546875" style="122" customWidth="1"/>
    <col min="2594" max="2594" width="7.7109375" style="122" customWidth="1"/>
    <col min="2595" max="2607" width="2.85546875" style="122" customWidth="1"/>
    <col min="2608" max="2608" width="1.5703125" style="122" customWidth="1"/>
    <col min="2609" max="2609" width="2.5703125" style="122" customWidth="1"/>
    <col min="2610" max="2610" width="2.140625" style="122" customWidth="1"/>
    <col min="2611" max="2611" width="2.7109375" style="122" customWidth="1"/>
    <col min="2612" max="2612" width="2.28515625" style="122" customWidth="1"/>
    <col min="2613" max="2614" width="2.5703125" style="122" customWidth="1"/>
    <col min="2615" max="2615" width="2.140625" style="122" customWidth="1"/>
    <col min="2616" max="2616" width="1.5703125" style="122" customWidth="1"/>
    <col min="2617" max="2617" width="2.42578125" style="122" customWidth="1"/>
    <col min="2618" max="2618" width="2" style="122" customWidth="1"/>
    <col min="2619" max="2619" width="1" style="122" customWidth="1"/>
    <col min="2620" max="2620" width="1.7109375" style="122" customWidth="1"/>
    <col min="2621" max="2621" width="1.5703125" style="122" customWidth="1"/>
    <col min="2622" max="2622" width="0.85546875" style="122" customWidth="1"/>
    <col min="2623" max="2816" width="12.5703125" style="122"/>
    <col min="2817" max="2819" width="2.85546875" style="122" customWidth="1"/>
    <col min="2820" max="2820" width="9" style="122" customWidth="1"/>
    <col min="2821" max="2849" width="2.85546875" style="122" customWidth="1"/>
    <col min="2850" max="2850" width="7.7109375" style="122" customWidth="1"/>
    <col min="2851" max="2863" width="2.85546875" style="122" customWidth="1"/>
    <col min="2864" max="2864" width="1.5703125" style="122" customWidth="1"/>
    <col min="2865" max="2865" width="2.5703125" style="122" customWidth="1"/>
    <col min="2866" max="2866" width="2.140625" style="122" customWidth="1"/>
    <col min="2867" max="2867" width="2.7109375" style="122" customWidth="1"/>
    <col min="2868" max="2868" width="2.28515625" style="122" customWidth="1"/>
    <col min="2869" max="2870" width="2.5703125" style="122" customWidth="1"/>
    <col min="2871" max="2871" width="2.140625" style="122" customWidth="1"/>
    <col min="2872" max="2872" width="1.5703125" style="122" customWidth="1"/>
    <col min="2873" max="2873" width="2.42578125" style="122" customWidth="1"/>
    <col min="2874" max="2874" width="2" style="122" customWidth="1"/>
    <col min="2875" max="2875" width="1" style="122" customWidth="1"/>
    <col min="2876" max="2876" width="1.7109375" style="122" customWidth="1"/>
    <col min="2877" max="2877" width="1.5703125" style="122" customWidth="1"/>
    <col min="2878" max="2878" width="0.85546875" style="122" customWidth="1"/>
    <col min="2879" max="3072" width="12.5703125" style="122"/>
    <col min="3073" max="3075" width="2.85546875" style="122" customWidth="1"/>
    <col min="3076" max="3076" width="9" style="122" customWidth="1"/>
    <col min="3077" max="3105" width="2.85546875" style="122" customWidth="1"/>
    <col min="3106" max="3106" width="7.7109375" style="122" customWidth="1"/>
    <col min="3107" max="3119" width="2.85546875" style="122" customWidth="1"/>
    <col min="3120" max="3120" width="1.5703125" style="122" customWidth="1"/>
    <col min="3121" max="3121" width="2.5703125" style="122" customWidth="1"/>
    <col min="3122" max="3122" width="2.140625" style="122" customWidth="1"/>
    <col min="3123" max="3123" width="2.7109375" style="122" customWidth="1"/>
    <col min="3124" max="3124" width="2.28515625" style="122" customWidth="1"/>
    <col min="3125" max="3126" width="2.5703125" style="122" customWidth="1"/>
    <col min="3127" max="3127" width="2.140625" style="122" customWidth="1"/>
    <col min="3128" max="3128" width="1.5703125" style="122" customWidth="1"/>
    <col min="3129" max="3129" width="2.42578125" style="122" customWidth="1"/>
    <col min="3130" max="3130" width="2" style="122" customWidth="1"/>
    <col min="3131" max="3131" width="1" style="122" customWidth="1"/>
    <col min="3132" max="3132" width="1.7109375" style="122" customWidth="1"/>
    <col min="3133" max="3133" width="1.5703125" style="122" customWidth="1"/>
    <col min="3134" max="3134" width="0.85546875" style="122" customWidth="1"/>
    <col min="3135" max="3328" width="12.5703125" style="122"/>
    <col min="3329" max="3331" width="2.85546875" style="122" customWidth="1"/>
    <col min="3332" max="3332" width="9" style="122" customWidth="1"/>
    <col min="3333" max="3361" width="2.85546875" style="122" customWidth="1"/>
    <col min="3362" max="3362" width="7.7109375" style="122" customWidth="1"/>
    <col min="3363" max="3375" width="2.85546875" style="122" customWidth="1"/>
    <col min="3376" max="3376" width="1.5703125" style="122" customWidth="1"/>
    <col min="3377" max="3377" width="2.5703125" style="122" customWidth="1"/>
    <col min="3378" max="3378" width="2.140625" style="122" customWidth="1"/>
    <col min="3379" max="3379" width="2.7109375" style="122" customWidth="1"/>
    <col min="3380" max="3380" width="2.28515625" style="122" customWidth="1"/>
    <col min="3381" max="3382" width="2.5703125" style="122" customWidth="1"/>
    <col min="3383" max="3383" width="2.140625" style="122" customWidth="1"/>
    <col min="3384" max="3384" width="1.5703125" style="122" customWidth="1"/>
    <col min="3385" max="3385" width="2.42578125" style="122" customWidth="1"/>
    <col min="3386" max="3386" width="2" style="122" customWidth="1"/>
    <col min="3387" max="3387" width="1" style="122" customWidth="1"/>
    <col min="3388" max="3388" width="1.7109375" style="122" customWidth="1"/>
    <col min="3389" max="3389" width="1.5703125" style="122" customWidth="1"/>
    <col min="3390" max="3390" width="0.85546875" style="122" customWidth="1"/>
    <col min="3391" max="3584" width="12.5703125" style="122"/>
    <col min="3585" max="3587" width="2.85546875" style="122" customWidth="1"/>
    <col min="3588" max="3588" width="9" style="122" customWidth="1"/>
    <col min="3589" max="3617" width="2.85546875" style="122" customWidth="1"/>
    <col min="3618" max="3618" width="7.7109375" style="122" customWidth="1"/>
    <col min="3619" max="3631" width="2.85546875" style="122" customWidth="1"/>
    <col min="3632" max="3632" width="1.5703125" style="122" customWidth="1"/>
    <col min="3633" max="3633" width="2.5703125" style="122" customWidth="1"/>
    <col min="3634" max="3634" width="2.140625" style="122" customWidth="1"/>
    <col min="3635" max="3635" width="2.7109375" style="122" customWidth="1"/>
    <col min="3636" max="3636" width="2.28515625" style="122" customWidth="1"/>
    <col min="3637" max="3638" width="2.5703125" style="122" customWidth="1"/>
    <col min="3639" max="3639" width="2.140625" style="122" customWidth="1"/>
    <col min="3640" max="3640" width="1.5703125" style="122" customWidth="1"/>
    <col min="3641" max="3641" width="2.42578125" style="122" customWidth="1"/>
    <col min="3642" max="3642" width="2" style="122" customWidth="1"/>
    <col min="3643" max="3643" width="1" style="122" customWidth="1"/>
    <col min="3644" max="3644" width="1.7109375" style="122" customWidth="1"/>
    <col min="3645" max="3645" width="1.5703125" style="122" customWidth="1"/>
    <col min="3646" max="3646" width="0.85546875" style="122" customWidth="1"/>
    <col min="3647" max="3840" width="12.5703125" style="122"/>
    <col min="3841" max="3843" width="2.85546875" style="122" customWidth="1"/>
    <col min="3844" max="3844" width="9" style="122" customWidth="1"/>
    <col min="3845" max="3873" width="2.85546875" style="122" customWidth="1"/>
    <col min="3874" max="3874" width="7.7109375" style="122" customWidth="1"/>
    <col min="3875" max="3887" width="2.85546875" style="122" customWidth="1"/>
    <col min="3888" max="3888" width="1.5703125" style="122" customWidth="1"/>
    <col min="3889" max="3889" width="2.5703125" style="122" customWidth="1"/>
    <col min="3890" max="3890" width="2.140625" style="122" customWidth="1"/>
    <col min="3891" max="3891" width="2.7109375" style="122" customWidth="1"/>
    <col min="3892" max="3892" width="2.28515625" style="122" customWidth="1"/>
    <col min="3893" max="3894" width="2.5703125" style="122" customWidth="1"/>
    <col min="3895" max="3895" width="2.140625" style="122" customWidth="1"/>
    <col min="3896" max="3896" width="1.5703125" style="122" customWidth="1"/>
    <col min="3897" max="3897" width="2.42578125" style="122" customWidth="1"/>
    <col min="3898" max="3898" width="2" style="122" customWidth="1"/>
    <col min="3899" max="3899" width="1" style="122" customWidth="1"/>
    <col min="3900" max="3900" width="1.7109375" style="122" customWidth="1"/>
    <col min="3901" max="3901" width="1.5703125" style="122" customWidth="1"/>
    <col min="3902" max="3902" width="0.85546875" style="122" customWidth="1"/>
    <col min="3903" max="4096" width="12.5703125" style="122"/>
    <col min="4097" max="4099" width="2.85546875" style="122" customWidth="1"/>
    <col min="4100" max="4100" width="9" style="122" customWidth="1"/>
    <col min="4101" max="4129" width="2.85546875" style="122" customWidth="1"/>
    <col min="4130" max="4130" width="7.7109375" style="122" customWidth="1"/>
    <col min="4131" max="4143" width="2.85546875" style="122" customWidth="1"/>
    <col min="4144" max="4144" width="1.5703125" style="122" customWidth="1"/>
    <col min="4145" max="4145" width="2.5703125" style="122" customWidth="1"/>
    <col min="4146" max="4146" width="2.140625" style="122" customWidth="1"/>
    <col min="4147" max="4147" width="2.7109375" style="122" customWidth="1"/>
    <col min="4148" max="4148" width="2.28515625" style="122" customWidth="1"/>
    <col min="4149" max="4150" width="2.5703125" style="122" customWidth="1"/>
    <col min="4151" max="4151" width="2.140625" style="122" customWidth="1"/>
    <col min="4152" max="4152" width="1.5703125" style="122" customWidth="1"/>
    <col min="4153" max="4153" width="2.42578125" style="122" customWidth="1"/>
    <col min="4154" max="4154" width="2" style="122" customWidth="1"/>
    <col min="4155" max="4155" width="1" style="122" customWidth="1"/>
    <col min="4156" max="4156" width="1.7109375" style="122" customWidth="1"/>
    <col min="4157" max="4157" width="1.5703125" style="122" customWidth="1"/>
    <col min="4158" max="4158" width="0.85546875" style="122" customWidth="1"/>
    <col min="4159" max="4352" width="12.5703125" style="122"/>
    <col min="4353" max="4355" width="2.85546875" style="122" customWidth="1"/>
    <col min="4356" max="4356" width="9" style="122" customWidth="1"/>
    <col min="4357" max="4385" width="2.85546875" style="122" customWidth="1"/>
    <col min="4386" max="4386" width="7.7109375" style="122" customWidth="1"/>
    <col min="4387" max="4399" width="2.85546875" style="122" customWidth="1"/>
    <col min="4400" max="4400" width="1.5703125" style="122" customWidth="1"/>
    <col min="4401" max="4401" width="2.5703125" style="122" customWidth="1"/>
    <col min="4402" max="4402" width="2.140625" style="122" customWidth="1"/>
    <col min="4403" max="4403" width="2.7109375" style="122" customWidth="1"/>
    <col min="4404" max="4404" width="2.28515625" style="122" customWidth="1"/>
    <col min="4405" max="4406" width="2.5703125" style="122" customWidth="1"/>
    <col min="4407" max="4407" width="2.140625" style="122" customWidth="1"/>
    <col min="4408" max="4408" width="1.5703125" style="122" customWidth="1"/>
    <col min="4409" max="4409" width="2.42578125" style="122" customWidth="1"/>
    <col min="4410" max="4410" width="2" style="122" customWidth="1"/>
    <col min="4411" max="4411" width="1" style="122" customWidth="1"/>
    <col min="4412" max="4412" width="1.7109375" style="122" customWidth="1"/>
    <col min="4413" max="4413" width="1.5703125" style="122" customWidth="1"/>
    <col min="4414" max="4414" width="0.85546875" style="122" customWidth="1"/>
    <col min="4415" max="4608" width="12.5703125" style="122"/>
    <col min="4609" max="4611" width="2.85546875" style="122" customWidth="1"/>
    <col min="4612" max="4612" width="9" style="122" customWidth="1"/>
    <col min="4613" max="4641" width="2.85546875" style="122" customWidth="1"/>
    <col min="4642" max="4642" width="7.7109375" style="122" customWidth="1"/>
    <col min="4643" max="4655" width="2.85546875" style="122" customWidth="1"/>
    <col min="4656" max="4656" width="1.5703125" style="122" customWidth="1"/>
    <col min="4657" max="4657" width="2.5703125" style="122" customWidth="1"/>
    <col min="4658" max="4658" width="2.140625" style="122" customWidth="1"/>
    <col min="4659" max="4659" width="2.7109375" style="122" customWidth="1"/>
    <col min="4660" max="4660" width="2.28515625" style="122" customWidth="1"/>
    <col min="4661" max="4662" width="2.5703125" style="122" customWidth="1"/>
    <col min="4663" max="4663" width="2.140625" style="122" customWidth="1"/>
    <col min="4664" max="4664" width="1.5703125" style="122" customWidth="1"/>
    <col min="4665" max="4665" width="2.42578125" style="122" customWidth="1"/>
    <col min="4666" max="4666" width="2" style="122" customWidth="1"/>
    <col min="4667" max="4667" width="1" style="122" customWidth="1"/>
    <col min="4668" max="4668" width="1.7109375" style="122" customWidth="1"/>
    <col min="4669" max="4669" width="1.5703125" style="122" customWidth="1"/>
    <col min="4670" max="4670" width="0.85546875" style="122" customWidth="1"/>
    <col min="4671" max="4864" width="12.5703125" style="122"/>
    <col min="4865" max="4867" width="2.85546875" style="122" customWidth="1"/>
    <col min="4868" max="4868" width="9" style="122" customWidth="1"/>
    <col min="4869" max="4897" width="2.85546875" style="122" customWidth="1"/>
    <col min="4898" max="4898" width="7.7109375" style="122" customWidth="1"/>
    <col min="4899" max="4911" width="2.85546875" style="122" customWidth="1"/>
    <col min="4912" max="4912" width="1.5703125" style="122" customWidth="1"/>
    <col min="4913" max="4913" width="2.5703125" style="122" customWidth="1"/>
    <col min="4914" max="4914" width="2.140625" style="122" customWidth="1"/>
    <col min="4915" max="4915" width="2.7109375" style="122" customWidth="1"/>
    <col min="4916" max="4916" width="2.28515625" style="122" customWidth="1"/>
    <col min="4917" max="4918" width="2.5703125" style="122" customWidth="1"/>
    <col min="4919" max="4919" width="2.140625" style="122" customWidth="1"/>
    <col min="4920" max="4920" width="1.5703125" style="122" customWidth="1"/>
    <col min="4921" max="4921" width="2.42578125" style="122" customWidth="1"/>
    <col min="4922" max="4922" width="2" style="122" customWidth="1"/>
    <col min="4923" max="4923" width="1" style="122" customWidth="1"/>
    <col min="4924" max="4924" width="1.7109375" style="122" customWidth="1"/>
    <col min="4925" max="4925" width="1.5703125" style="122" customWidth="1"/>
    <col min="4926" max="4926" width="0.85546875" style="122" customWidth="1"/>
    <col min="4927" max="5120" width="12.5703125" style="122"/>
    <col min="5121" max="5123" width="2.85546875" style="122" customWidth="1"/>
    <col min="5124" max="5124" width="9" style="122" customWidth="1"/>
    <col min="5125" max="5153" width="2.85546875" style="122" customWidth="1"/>
    <col min="5154" max="5154" width="7.7109375" style="122" customWidth="1"/>
    <col min="5155" max="5167" width="2.85546875" style="122" customWidth="1"/>
    <col min="5168" max="5168" width="1.5703125" style="122" customWidth="1"/>
    <col min="5169" max="5169" width="2.5703125" style="122" customWidth="1"/>
    <col min="5170" max="5170" width="2.140625" style="122" customWidth="1"/>
    <col min="5171" max="5171" width="2.7109375" style="122" customWidth="1"/>
    <col min="5172" max="5172" width="2.28515625" style="122" customWidth="1"/>
    <col min="5173" max="5174" width="2.5703125" style="122" customWidth="1"/>
    <col min="5175" max="5175" width="2.140625" style="122" customWidth="1"/>
    <col min="5176" max="5176" width="1.5703125" style="122" customWidth="1"/>
    <col min="5177" max="5177" width="2.42578125" style="122" customWidth="1"/>
    <col min="5178" max="5178" width="2" style="122" customWidth="1"/>
    <col min="5179" max="5179" width="1" style="122" customWidth="1"/>
    <col min="5180" max="5180" width="1.7109375" style="122" customWidth="1"/>
    <col min="5181" max="5181" width="1.5703125" style="122" customWidth="1"/>
    <col min="5182" max="5182" width="0.85546875" style="122" customWidth="1"/>
    <col min="5183" max="5376" width="12.5703125" style="122"/>
    <col min="5377" max="5379" width="2.85546875" style="122" customWidth="1"/>
    <col min="5380" max="5380" width="9" style="122" customWidth="1"/>
    <col min="5381" max="5409" width="2.85546875" style="122" customWidth="1"/>
    <col min="5410" max="5410" width="7.7109375" style="122" customWidth="1"/>
    <col min="5411" max="5423" width="2.85546875" style="122" customWidth="1"/>
    <col min="5424" max="5424" width="1.5703125" style="122" customWidth="1"/>
    <col min="5425" max="5425" width="2.5703125" style="122" customWidth="1"/>
    <col min="5426" max="5426" width="2.140625" style="122" customWidth="1"/>
    <col min="5427" max="5427" width="2.7109375" style="122" customWidth="1"/>
    <col min="5428" max="5428" width="2.28515625" style="122" customWidth="1"/>
    <col min="5429" max="5430" width="2.5703125" style="122" customWidth="1"/>
    <col min="5431" max="5431" width="2.140625" style="122" customWidth="1"/>
    <col min="5432" max="5432" width="1.5703125" style="122" customWidth="1"/>
    <col min="5433" max="5433" width="2.42578125" style="122" customWidth="1"/>
    <col min="5434" max="5434" width="2" style="122" customWidth="1"/>
    <col min="5435" max="5435" width="1" style="122" customWidth="1"/>
    <col min="5436" max="5436" width="1.7109375" style="122" customWidth="1"/>
    <col min="5437" max="5437" width="1.5703125" style="122" customWidth="1"/>
    <col min="5438" max="5438" width="0.85546875" style="122" customWidth="1"/>
    <col min="5439" max="5632" width="12.5703125" style="122"/>
    <col min="5633" max="5635" width="2.85546875" style="122" customWidth="1"/>
    <col min="5636" max="5636" width="9" style="122" customWidth="1"/>
    <col min="5637" max="5665" width="2.85546875" style="122" customWidth="1"/>
    <col min="5666" max="5666" width="7.7109375" style="122" customWidth="1"/>
    <col min="5667" max="5679" width="2.85546875" style="122" customWidth="1"/>
    <col min="5680" max="5680" width="1.5703125" style="122" customWidth="1"/>
    <col min="5681" max="5681" width="2.5703125" style="122" customWidth="1"/>
    <col min="5682" max="5682" width="2.140625" style="122" customWidth="1"/>
    <col min="5683" max="5683" width="2.7109375" style="122" customWidth="1"/>
    <col min="5684" max="5684" width="2.28515625" style="122" customWidth="1"/>
    <col min="5685" max="5686" width="2.5703125" style="122" customWidth="1"/>
    <col min="5687" max="5687" width="2.140625" style="122" customWidth="1"/>
    <col min="5688" max="5688" width="1.5703125" style="122" customWidth="1"/>
    <col min="5689" max="5689" width="2.42578125" style="122" customWidth="1"/>
    <col min="5690" max="5690" width="2" style="122" customWidth="1"/>
    <col min="5691" max="5691" width="1" style="122" customWidth="1"/>
    <col min="5692" max="5692" width="1.7109375" style="122" customWidth="1"/>
    <col min="5693" max="5693" width="1.5703125" style="122" customWidth="1"/>
    <col min="5694" max="5694" width="0.85546875" style="122" customWidth="1"/>
    <col min="5695" max="5888" width="12.5703125" style="122"/>
    <col min="5889" max="5891" width="2.85546875" style="122" customWidth="1"/>
    <col min="5892" max="5892" width="9" style="122" customWidth="1"/>
    <col min="5893" max="5921" width="2.85546875" style="122" customWidth="1"/>
    <col min="5922" max="5922" width="7.7109375" style="122" customWidth="1"/>
    <col min="5923" max="5935" width="2.85546875" style="122" customWidth="1"/>
    <col min="5936" max="5936" width="1.5703125" style="122" customWidth="1"/>
    <col min="5937" max="5937" width="2.5703125" style="122" customWidth="1"/>
    <col min="5938" max="5938" width="2.140625" style="122" customWidth="1"/>
    <col min="5939" max="5939" width="2.7109375" style="122" customWidth="1"/>
    <col min="5940" max="5940" width="2.28515625" style="122" customWidth="1"/>
    <col min="5941" max="5942" width="2.5703125" style="122" customWidth="1"/>
    <col min="5943" max="5943" width="2.140625" style="122" customWidth="1"/>
    <col min="5944" max="5944" width="1.5703125" style="122" customWidth="1"/>
    <col min="5945" max="5945" width="2.42578125" style="122" customWidth="1"/>
    <col min="5946" max="5946" width="2" style="122" customWidth="1"/>
    <col min="5947" max="5947" width="1" style="122" customWidth="1"/>
    <col min="5948" max="5948" width="1.7109375" style="122" customWidth="1"/>
    <col min="5949" max="5949" width="1.5703125" style="122" customWidth="1"/>
    <col min="5950" max="5950" width="0.85546875" style="122" customWidth="1"/>
    <col min="5951" max="6144" width="12.5703125" style="122"/>
    <col min="6145" max="6147" width="2.85546875" style="122" customWidth="1"/>
    <col min="6148" max="6148" width="9" style="122" customWidth="1"/>
    <col min="6149" max="6177" width="2.85546875" style="122" customWidth="1"/>
    <col min="6178" max="6178" width="7.7109375" style="122" customWidth="1"/>
    <col min="6179" max="6191" width="2.85546875" style="122" customWidth="1"/>
    <col min="6192" max="6192" width="1.5703125" style="122" customWidth="1"/>
    <col min="6193" max="6193" width="2.5703125" style="122" customWidth="1"/>
    <col min="6194" max="6194" width="2.140625" style="122" customWidth="1"/>
    <col min="6195" max="6195" width="2.7109375" style="122" customWidth="1"/>
    <col min="6196" max="6196" width="2.28515625" style="122" customWidth="1"/>
    <col min="6197" max="6198" width="2.5703125" style="122" customWidth="1"/>
    <col min="6199" max="6199" width="2.140625" style="122" customWidth="1"/>
    <col min="6200" max="6200" width="1.5703125" style="122" customWidth="1"/>
    <col min="6201" max="6201" width="2.42578125" style="122" customWidth="1"/>
    <col min="6202" max="6202" width="2" style="122" customWidth="1"/>
    <col min="6203" max="6203" width="1" style="122" customWidth="1"/>
    <col min="6204" max="6204" width="1.7109375" style="122" customWidth="1"/>
    <col min="6205" max="6205" width="1.5703125" style="122" customWidth="1"/>
    <col min="6206" max="6206" width="0.85546875" style="122" customWidth="1"/>
    <col min="6207" max="6400" width="12.5703125" style="122"/>
    <col min="6401" max="6403" width="2.85546875" style="122" customWidth="1"/>
    <col min="6404" max="6404" width="9" style="122" customWidth="1"/>
    <col min="6405" max="6433" width="2.85546875" style="122" customWidth="1"/>
    <col min="6434" max="6434" width="7.7109375" style="122" customWidth="1"/>
    <col min="6435" max="6447" width="2.85546875" style="122" customWidth="1"/>
    <col min="6448" max="6448" width="1.5703125" style="122" customWidth="1"/>
    <col min="6449" max="6449" width="2.5703125" style="122" customWidth="1"/>
    <col min="6450" max="6450" width="2.140625" style="122" customWidth="1"/>
    <col min="6451" max="6451" width="2.7109375" style="122" customWidth="1"/>
    <col min="6452" max="6452" width="2.28515625" style="122" customWidth="1"/>
    <col min="6453" max="6454" width="2.5703125" style="122" customWidth="1"/>
    <col min="6455" max="6455" width="2.140625" style="122" customWidth="1"/>
    <col min="6456" max="6456" width="1.5703125" style="122" customWidth="1"/>
    <col min="6457" max="6457" width="2.42578125" style="122" customWidth="1"/>
    <col min="6458" max="6458" width="2" style="122" customWidth="1"/>
    <col min="6459" max="6459" width="1" style="122" customWidth="1"/>
    <col min="6460" max="6460" width="1.7109375" style="122" customWidth="1"/>
    <col min="6461" max="6461" width="1.5703125" style="122" customWidth="1"/>
    <col min="6462" max="6462" width="0.85546875" style="122" customWidth="1"/>
    <col min="6463" max="6656" width="12.5703125" style="122"/>
    <col min="6657" max="6659" width="2.85546875" style="122" customWidth="1"/>
    <col min="6660" max="6660" width="9" style="122" customWidth="1"/>
    <col min="6661" max="6689" width="2.85546875" style="122" customWidth="1"/>
    <col min="6690" max="6690" width="7.7109375" style="122" customWidth="1"/>
    <col min="6691" max="6703" width="2.85546875" style="122" customWidth="1"/>
    <col min="6704" max="6704" width="1.5703125" style="122" customWidth="1"/>
    <col min="6705" max="6705" width="2.5703125" style="122" customWidth="1"/>
    <col min="6706" max="6706" width="2.140625" style="122" customWidth="1"/>
    <col min="6707" max="6707" width="2.7109375" style="122" customWidth="1"/>
    <col min="6708" max="6708" width="2.28515625" style="122" customWidth="1"/>
    <col min="6709" max="6710" width="2.5703125" style="122" customWidth="1"/>
    <col min="6711" max="6711" width="2.140625" style="122" customWidth="1"/>
    <col min="6712" max="6712" width="1.5703125" style="122" customWidth="1"/>
    <col min="6713" max="6713" width="2.42578125" style="122" customWidth="1"/>
    <col min="6714" max="6714" width="2" style="122" customWidth="1"/>
    <col min="6715" max="6715" width="1" style="122" customWidth="1"/>
    <col min="6716" max="6716" width="1.7109375" style="122" customWidth="1"/>
    <col min="6717" max="6717" width="1.5703125" style="122" customWidth="1"/>
    <col min="6718" max="6718" width="0.85546875" style="122" customWidth="1"/>
    <col min="6719" max="6912" width="12.5703125" style="122"/>
    <col min="6913" max="6915" width="2.85546875" style="122" customWidth="1"/>
    <col min="6916" max="6916" width="9" style="122" customWidth="1"/>
    <col min="6917" max="6945" width="2.85546875" style="122" customWidth="1"/>
    <col min="6946" max="6946" width="7.7109375" style="122" customWidth="1"/>
    <col min="6947" max="6959" width="2.85546875" style="122" customWidth="1"/>
    <col min="6960" max="6960" width="1.5703125" style="122" customWidth="1"/>
    <col min="6961" max="6961" width="2.5703125" style="122" customWidth="1"/>
    <col min="6962" max="6962" width="2.140625" style="122" customWidth="1"/>
    <col min="6963" max="6963" width="2.7109375" style="122" customWidth="1"/>
    <col min="6964" max="6964" width="2.28515625" style="122" customWidth="1"/>
    <col min="6965" max="6966" width="2.5703125" style="122" customWidth="1"/>
    <col min="6967" max="6967" width="2.140625" style="122" customWidth="1"/>
    <col min="6968" max="6968" width="1.5703125" style="122" customWidth="1"/>
    <col min="6969" max="6969" width="2.42578125" style="122" customWidth="1"/>
    <col min="6970" max="6970" width="2" style="122" customWidth="1"/>
    <col min="6971" max="6971" width="1" style="122" customWidth="1"/>
    <col min="6972" max="6972" width="1.7109375" style="122" customWidth="1"/>
    <col min="6973" max="6973" width="1.5703125" style="122" customWidth="1"/>
    <col min="6974" max="6974" width="0.85546875" style="122" customWidth="1"/>
    <col min="6975" max="7168" width="12.5703125" style="122"/>
    <col min="7169" max="7171" width="2.85546875" style="122" customWidth="1"/>
    <col min="7172" max="7172" width="9" style="122" customWidth="1"/>
    <col min="7173" max="7201" width="2.85546875" style="122" customWidth="1"/>
    <col min="7202" max="7202" width="7.7109375" style="122" customWidth="1"/>
    <col min="7203" max="7215" width="2.85546875" style="122" customWidth="1"/>
    <col min="7216" max="7216" width="1.5703125" style="122" customWidth="1"/>
    <col min="7217" max="7217" width="2.5703125" style="122" customWidth="1"/>
    <col min="7218" max="7218" width="2.140625" style="122" customWidth="1"/>
    <col min="7219" max="7219" width="2.7109375" style="122" customWidth="1"/>
    <col min="7220" max="7220" width="2.28515625" style="122" customWidth="1"/>
    <col min="7221" max="7222" width="2.5703125" style="122" customWidth="1"/>
    <col min="7223" max="7223" width="2.140625" style="122" customWidth="1"/>
    <col min="7224" max="7224" width="1.5703125" style="122" customWidth="1"/>
    <col min="7225" max="7225" width="2.42578125" style="122" customWidth="1"/>
    <col min="7226" max="7226" width="2" style="122" customWidth="1"/>
    <col min="7227" max="7227" width="1" style="122" customWidth="1"/>
    <col min="7228" max="7228" width="1.7109375" style="122" customWidth="1"/>
    <col min="7229" max="7229" width="1.5703125" style="122" customWidth="1"/>
    <col min="7230" max="7230" width="0.85546875" style="122" customWidth="1"/>
    <col min="7231" max="7424" width="12.5703125" style="122"/>
    <col min="7425" max="7427" width="2.85546875" style="122" customWidth="1"/>
    <col min="7428" max="7428" width="9" style="122" customWidth="1"/>
    <col min="7429" max="7457" width="2.85546875" style="122" customWidth="1"/>
    <col min="7458" max="7458" width="7.7109375" style="122" customWidth="1"/>
    <col min="7459" max="7471" width="2.85546875" style="122" customWidth="1"/>
    <col min="7472" max="7472" width="1.5703125" style="122" customWidth="1"/>
    <col min="7473" max="7473" width="2.5703125" style="122" customWidth="1"/>
    <col min="7474" max="7474" width="2.140625" style="122" customWidth="1"/>
    <col min="7475" max="7475" width="2.7109375" style="122" customWidth="1"/>
    <col min="7476" max="7476" width="2.28515625" style="122" customWidth="1"/>
    <col min="7477" max="7478" width="2.5703125" style="122" customWidth="1"/>
    <col min="7479" max="7479" width="2.140625" style="122" customWidth="1"/>
    <col min="7480" max="7480" width="1.5703125" style="122" customWidth="1"/>
    <col min="7481" max="7481" width="2.42578125" style="122" customWidth="1"/>
    <col min="7482" max="7482" width="2" style="122" customWidth="1"/>
    <col min="7483" max="7483" width="1" style="122" customWidth="1"/>
    <col min="7484" max="7484" width="1.7109375" style="122" customWidth="1"/>
    <col min="7485" max="7485" width="1.5703125" style="122" customWidth="1"/>
    <col min="7486" max="7486" width="0.85546875" style="122" customWidth="1"/>
    <col min="7487" max="7680" width="12.5703125" style="122"/>
    <col min="7681" max="7683" width="2.85546875" style="122" customWidth="1"/>
    <col min="7684" max="7684" width="9" style="122" customWidth="1"/>
    <col min="7685" max="7713" width="2.85546875" style="122" customWidth="1"/>
    <col min="7714" max="7714" width="7.7109375" style="122" customWidth="1"/>
    <col min="7715" max="7727" width="2.85546875" style="122" customWidth="1"/>
    <col min="7728" max="7728" width="1.5703125" style="122" customWidth="1"/>
    <col min="7729" max="7729" width="2.5703125" style="122" customWidth="1"/>
    <col min="7730" max="7730" width="2.140625" style="122" customWidth="1"/>
    <col min="7731" max="7731" width="2.7109375" style="122" customWidth="1"/>
    <col min="7732" max="7732" width="2.28515625" style="122" customWidth="1"/>
    <col min="7733" max="7734" width="2.5703125" style="122" customWidth="1"/>
    <col min="7735" max="7735" width="2.140625" style="122" customWidth="1"/>
    <col min="7736" max="7736" width="1.5703125" style="122" customWidth="1"/>
    <col min="7737" max="7737" width="2.42578125" style="122" customWidth="1"/>
    <col min="7738" max="7738" width="2" style="122" customWidth="1"/>
    <col min="7739" max="7739" width="1" style="122" customWidth="1"/>
    <col min="7740" max="7740" width="1.7109375" style="122" customWidth="1"/>
    <col min="7741" max="7741" width="1.5703125" style="122" customWidth="1"/>
    <col min="7742" max="7742" width="0.85546875" style="122" customWidth="1"/>
    <col min="7743" max="7936" width="12.5703125" style="122"/>
    <col min="7937" max="7939" width="2.85546875" style="122" customWidth="1"/>
    <col min="7940" max="7940" width="9" style="122" customWidth="1"/>
    <col min="7941" max="7969" width="2.85546875" style="122" customWidth="1"/>
    <col min="7970" max="7970" width="7.7109375" style="122" customWidth="1"/>
    <col min="7971" max="7983" width="2.85546875" style="122" customWidth="1"/>
    <col min="7984" max="7984" width="1.5703125" style="122" customWidth="1"/>
    <col min="7985" max="7985" width="2.5703125" style="122" customWidth="1"/>
    <col min="7986" max="7986" width="2.140625" style="122" customWidth="1"/>
    <col min="7987" max="7987" width="2.7109375" style="122" customWidth="1"/>
    <col min="7988" max="7988" width="2.28515625" style="122" customWidth="1"/>
    <col min="7989" max="7990" width="2.5703125" style="122" customWidth="1"/>
    <col min="7991" max="7991" width="2.140625" style="122" customWidth="1"/>
    <col min="7992" max="7992" width="1.5703125" style="122" customWidth="1"/>
    <col min="7993" max="7993" width="2.42578125" style="122" customWidth="1"/>
    <col min="7994" max="7994" width="2" style="122" customWidth="1"/>
    <col min="7995" max="7995" width="1" style="122" customWidth="1"/>
    <col min="7996" max="7996" width="1.7109375" style="122" customWidth="1"/>
    <col min="7997" max="7997" width="1.5703125" style="122" customWidth="1"/>
    <col min="7998" max="7998" width="0.85546875" style="122" customWidth="1"/>
    <col min="7999" max="8192" width="12.5703125" style="122"/>
    <col min="8193" max="8195" width="2.85546875" style="122" customWidth="1"/>
    <col min="8196" max="8196" width="9" style="122" customWidth="1"/>
    <col min="8197" max="8225" width="2.85546875" style="122" customWidth="1"/>
    <col min="8226" max="8226" width="7.7109375" style="122" customWidth="1"/>
    <col min="8227" max="8239" width="2.85546875" style="122" customWidth="1"/>
    <col min="8240" max="8240" width="1.5703125" style="122" customWidth="1"/>
    <col min="8241" max="8241" width="2.5703125" style="122" customWidth="1"/>
    <col min="8242" max="8242" width="2.140625" style="122" customWidth="1"/>
    <col min="8243" max="8243" width="2.7109375" style="122" customWidth="1"/>
    <col min="8244" max="8244" width="2.28515625" style="122" customWidth="1"/>
    <col min="8245" max="8246" width="2.5703125" style="122" customWidth="1"/>
    <col min="8247" max="8247" width="2.140625" style="122" customWidth="1"/>
    <col min="8248" max="8248" width="1.5703125" style="122" customWidth="1"/>
    <col min="8249" max="8249" width="2.42578125" style="122" customWidth="1"/>
    <col min="8250" max="8250" width="2" style="122" customWidth="1"/>
    <col min="8251" max="8251" width="1" style="122" customWidth="1"/>
    <col min="8252" max="8252" width="1.7109375" style="122" customWidth="1"/>
    <col min="8253" max="8253" width="1.5703125" style="122" customWidth="1"/>
    <col min="8254" max="8254" width="0.85546875" style="122" customWidth="1"/>
    <col min="8255" max="8448" width="12.5703125" style="122"/>
    <col min="8449" max="8451" width="2.85546875" style="122" customWidth="1"/>
    <col min="8452" max="8452" width="9" style="122" customWidth="1"/>
    <col min="8453" max="8481" width="2.85546875" style="122" customWidth="1"/>
    <col min="8482" max="8482" width="7.7109375" style="122" customWidth="1"/>
    <col min="8483" max="8495" width="2.85546875" style="122" customWidth="1"/>
    <col min="8496" max="8496" width="1.5703125" style="122" customWidth="1"/>
    <col min="8497" max="8497" width="2.5703125" style="122" customWidth="1"/>
    <col min="8498" max="8498" width="2.140625" style="122" customWidth="1"/>
    <col min="8499" max="8499" width="2.7109375" style="122" customWidth="1"/>
    <col min="8500" max="8500" width="2.28515625" style="122" customWidth="1"/>
    <col min="8501" max="8502" width="2.5703125" style="122" customWidth="1"/>
    <col min="8503" max="8503" width="2.140625" style="122" customWidth="1"/>
    <col min="8504" max="8504" width="1.5703125" style="122" customWidth="1"/>
    <col min="8505" max="8505" width="2.42578125" style="122" customWidth="1"/>
    <col min="8506" max="8506" width="2" style="122" customWidth="1"/>
    <col min="8507" max="8507" width="1" style="122" customWidth="1"/>
    <col min="8508" max="8508" width="1.7109375" style="122" customWidth="1"/>
    <col min="8509" max="8509" width="1.5703125" style="122" customWidth="1"/>
    <col min="8510" max="8510" width="0.85546875" style="122" customWidth="1"/>
    <col min="8511" max="8704" width="12.5703125" style="122"/>
    <col min="8705" max="8707" width="2.85546875" style="122" customWidth="1"/>
    <col min="8708" max="8708" width="9" style="122" customWidth="1"/>
    <col min="8709" max="8737" width="2.85546875" style="122" customWidth="1"/>
    <col min="8738" max="8738" width="7.7109375" style="122" customWidth="1"/>
    <col min="8739" max="8751" width="2.85546875" style="122" customWidth="1"/>
    <col min="8752" max="8752" width="1.5703125" style="122" customWidth="1"/>
    <col min="8753" max="8753" width="2.5703125" style="122" customWidth="1"/>
    <col min="8754" max="8754" width="2.140625" style="122" customWidth="1"/>
    <col min="8755" max="8755" width="2.7109375" style="122" customWidth="1"/>
    <col min="8756" max="8756" width="2.28515625" style="122" customWidth="1"/>
    <col min="8757" max="8758" width="2.5703125" style="122" customWidth="1"/>
    <col min="8759" max="8759" width="2.140625" style="122" customWidth="1"/>
    <col min="8760" max="8760" width="1.5703125" style="122" customWidth="1"/>
    <col min="8761" max="8761" width="2.42578125" style="122" customWidth="1"/>
    <col min="8762" max="8762" width="2" style="122" customWidth="1"/>
    <col min="8763" max="8763" width="1" style="122" customWidth="1"/>
    <col min="8764" max="8764" width="1.7109375" style="122" customWidth="1"/>
    <col min="8765" max="8765" width="1.5703125" style="122" customWidth="1"/>
    <col min="8766" max="8766" width="0.85546875" style="122" customWidth="1"/>
    <col min="8767" max="8960" width="12.5703125" style="122"/>
    <col min="8961" max="8963" width="2.85546875" style="122" customWidth="1"/>
    <col min="8964" max="8964" width="9" style="122" customWidth="1"/>
    <col min="8965" max="8993" width="2.85546875" style="122" customWidth="1"/>
    <col min="8994" max="8994" width="7.7109375" style="122" customWidth="1"/>
    <col min="8995" max="9007" width="2.85546875" style="122" customWidth="1"/>
    <col min="9008" max="9008" width="1.5703125" style="122" customWidth="1"/>
    <col min="9009" max="9009" width="2.5703125" style="122" customWidth="1"/>
    <col min="9010" max="9010" width="2.140625" style="122" customWidth="1"/>
    <col min="9011" max="9011" width="2.7109375" style="122" customWidth="1"/>
    <col min="9012" max="9012" width="2.28515625" style="122" customWidth="1"/>
    <col min="9013" max="9014" width="2.5703125" style="122" customWidth="1"/>
    <col min="9015" max="9015" width="2.140625" style="122" customWidth="1"/>
    <col min="9016" max="9016" width="1.5703125" style="122" customWidth="1"/>
    <col min="9017" max="9017" width="2.42578125" style="122" customWidth="1"/>
    <col min="9018" max="9018" width="2" style="122" customWidth="1"/>
    <col min="9019" max="9019" width="1" style="122" customWidth="1"/>
    <col min="9020" max="9020" width="1.7109375" style="122" customWidth="1"/>
    <col min="9021" max="9021" width="1.5703125" style="122" customWidth="1"/>
    <col min="9022" max="9022" width="0.85546875" style="122" customWidth="1"/>
    <col min="9023" max="9216" width="12.5703125" style="122"/>
    <col min="9217" max="9219" width="2.85546875" style="122" customWidth="1"/>
    <col min="9220" max="9220" width="9" style="122" customWidth="1"/>
    <col min="9221" max="9249" width="2.85546875" style="122" customWidth="1"/>
    <col min="9250" max="9250" width="7.7109375" style="122" customWidth="1"/>
    <col min="9251" max="9263" width="2.85546875" style="122" customWidth="1"/>
    <col min="9264" max="9264" width="1.5703125" style="122" customWidth="1"/>
    <col min="9265" max="9265" width="2.5703125" style="122" customWidth="1"/>
    <col min="9266" max="9266" width="2.140625" style="122" customWidth="1"/>
    <col min="9267" max="9267" width="2.7109375" style="122" customWidth="1"/>
    <col min="9268" max="9268" width="2.28515625" style="122" customWidth="1"/>
    <col min="9269" max="9270" width="2.5703125" style="122" customWidth="1"/>
    <col min="9271" max="9271" width="2.140625" style="122" customWidth="1"/>
    <col min="9272" max="9272" width="1.5703125" style="122" customWidth="1"/>
    <col min="9273" max="9273" width="2.42578125" style="122" customWidth="1"/>
    <col min="9274" max="9274" width="2" style="122" customWidth="1"/>
    <col min="9275" max="9275" width="1" style="122" customWidth="1"/>
    <col min="9276" max="9276" width="1.7109375" style="122" customWidth="1"/>
    <col min="9277" max="9277" width="1.5703125" style="122" customWidth="1"/>
    <col min="9278" max="9278" width="0.85546875" style="122" customWidth="1"/>
    <col min="9279" max="9472" width="12.5703125" style="122"/>
    <col min="9473" max="9475" width="2.85546875" style="122" customWidth="1"/>
    <col min="9476" max="9476" width="9" style="122" customWidth="1"/>
    <col min="9477" max="9505" width="2.85546875" style="122" customWidth="1"/>
    <col min="9506" max="9506" width="7.7109375" style="122" customWidth="1"/>
    <col min="9507" max="9519" width="2.85546875" style="122" customWidth="1"/>
    <col min="9520" max="9520" width="1.5703125" style="122" customWidth="1"/>
    <col min="9521" max="9521" width="2.5703125" style="122" customWidth="1"/>
    <col min="9522" max="9522" width="2.140625" style="122" customWidth="1"/>
    <col min="9523" max="9523" width="2.7109375" style="122" customWidth="1"/>
    <col min="9524" max="9524" width="2.28515625" style="122" customWidth="1"/>
    <col min="9525" max="9526" width="2.5703125" style="122" customWidth="1"/>
    <col min="9527" max="9527" width="2.140625" style="122" customWidth="1"/>
    <col min="9528" max="9528" width="1.5703125" style="122" customWidth="1"/>
    <col min="9529" max="9529" width="2.42578125" style="122" customWidth="1"/>
    <col min="9530" max="9530" width="2" style="122" customWidth="1"/>
    <col min="9531" max="9531" width="1" style="122" customWidth="1"/>
    <col min="9532" max="9532" width="1.7109375" style="122" customWidth="1"/>
    <col min="9533" max="9533" width="1.5703125" style="122" customWidth="1"/>
    <col min="9534" max="9534" width="0.85546875" style="122" customWidth="1"/>
    <col min="9535" max="9728" width="12.5703125" style="122"/>
    <col min="9729" max="9731" width="2.85546875" style="122" customWidth="1"/>
    <col min="9732" max="9732" width="9" style="122" customWidth="1"/>
    <col min="9733" max="9761" width="2.85546875" style="122" customWidth="1"/>
    <col min="9762" max="9762" width="7.7109375" style="122" customWidth="1"/>
    <col min="9763" max="9775" width="2.85546875" style="122" customWidth="1"/>
    <col min="9776" max="9776" width="1.5703125" style="122" customWidth="1"/>
    <col min="9777" max="9777" width="2.5703125" style="122" customWidth="1"/>
    <col min="9778" max="9778" width="2.140625" style="122" customWidth="1"/>
    <col min="9779" max="9779" width="2.7109375" style="122" customWidth="1"/>
    <col min="9780" max="9780" width="2.28515625" style="122" customWidth="1"/>
    <col min="9781" max="9782" width="2.5703125" style="122" customWidth="1"/>
    <col min="9783" max="9783" width="2.140625" style="122" customWidth="1"/>
    <col min="9784" max="9784" width="1.5703125" style="122" customWidth="1"/>
    <col min="9785" max="9785" width="2.42578125" style="122" customWidth="1"/>
    <col min="9786" max="9786" width="2" style="122" customWidth="1"/>
    <col min="9787" max="9787" width="1" style="122" customWidth="1"/>
    <col min="9788" max="9788" width="1.7109375" style="122" customWidth="1"/>
    <col min="9789" max="9789" width="1.5703125" style="122" customWidth="1"/>
    <col min="9790" max="9790" width="0.85546875" style="122" customWidth="1"/>
    <col min="9791" max="9984" width="12.5703125" style="122"/>
    <col min="9985" max="9987" width="2.85546875" style="122" customWidth="1"/>
    <col min="9988" max="9988" width="9" style="122" customWidth="1"/>
    <col min="9989" max="10017" width="2.85546875" style="122" customWidth="1"/>
    <col min="10018" max="10018" width="7.7109375" style="122" customWidth="1"/>
    <col min="10019" max="10031" width="2.85546875" style="122" customWidth="1"/>
    <col min="10032" max="10032" width="1.5703125" style="122" customWidth="1"/>
    <col min="10033" max="10033" width="2.5703125" style="122" customWidth="1"/>
    <col min="10034" max="10034" width="2.140625" style="122" customWidth="1"/>
    <col min="10035" max="10035" width="2.7109375" style="122" customWidth="1"/>
    <col min="10036" max="10036" width="2.28515625" style="122" customWidth="1"/>
    <col min="10037" max="10038" width="2.5703125" style="122" customWidth="1"/>
    <col min="10039" max="10039" width="2.140625" style="122" customWidth="1"/>
    <col min="10040" max="10040" width="1.5703125" style="122" customWidth="1"/>
    <col min="10041" max="10041" width="2.42578125" style="122" customWidth="1"/>
    <col min="10042" max="10042" width="2" style="122" customWidth="1"/>
    <col min="10043" max="10043" width="1" style="122" customWidth="1"/>
    <col min="10044" max="10044" width="1.7109375" style="122" customWidth="1"/>
    <col min="10045" max="10045" width="1.5703125" style="122" customWidth="1"/>
    <col min="10046" max="10046" width="0.85546875" style="122" customWidth="1"/>
    <col min="10047" max="10240" width="12.5703125" style="122"/>
    <col min="10241" max="10243" width="2.85546875" style="122" customWidth="1"/>
    <col min="10244" max="10244" width="9" style="122" customWidth="1"/>
    <col min="10245" max="10273" width="2.85546875" style="122" customWidth="1"/>
    <col min="10274" max="10274" width="7.7109375" style="122" customWidth="1"/>
    <col min="10275" max="10287" width="2.85546875" style="122" customWidth="1"/>
    <col min="10288" max="10288" width="1.5703125" style="122" customWidth="1"/>
    <col min="10289" max="10289" width="2.5703125" style="122" customWidth="1"/>
    <col min="10290" max="10290" width="2.140625" style="122" customWidth="1"/>
    <col min="10291" max="10291" width="2.7109375" style="122" customWidth="1"/>
    <col min="10292" max="10292" width="2.28515625" style="122" customWidth="1"/>
    <col min="10293" max="10294" width="2.5703125" style="122" customWidth="1"/>
    <col min="10295" max="10295" width="2.140625" style="122" customWidth="1"/>
    <col min="10296" max="10296" width="1.5703125" style="122" customWidth="1"/>
    <col min="10297" max="10297" width="2.42578125" style="122" customWidth="1"/>
    <col min="10298" max="10298" width="2" style="122" customWidth="1"/>
    <col min="10299" max="10299" width="1" style="122" customWidth="1"/>
    <col min="10300" max="10300" width="1.7109375" style="122" customWidth="1"/>
    <col min="10301" max="10301" width="1.5703125" style="122" customWidth="1"/>
    <col min="10302" max="10302" width="0.85546875" style="122" customWidth="1"/>
    <col min="10303" max="10496" width="12.5703125" style="122"/>
    <col min="10497" max="10499" width="2.85546875" style="122" customWidth="1"/>
    <col min="10500" max="10500" width="9" style="122" customWidth="1"/>
    <col min="10501" max="10529" width="2.85546875" style="122" customWidth="1"/>
    <col min="10530" max="10530" width="7.7109375" style="122" customWidth="1"/>
    <col min="10531" max="10543" width="2.85546875" style="122" customWidth="1"/>
    <col min="10544" max="10544" width="1.5703125" style="122" customWidth="1"/>
    <col min="10545" max="10545" width="2.5703125" style="122" customWidth="1"/>
    <col min="10546" max="10546" width="2.140625" style="122" customWidth="1"/>
    <col min="10547" max="10547" width="2.7109375" style="122" customWidth="1"/>
    <col min="10548" max="10548" width="2.28515625" style="122" customWidth="1"/>
    <col min="10549" max="10550" width="2.5703125" style="122" customWidth="1"/>
    <col min="10551" max="10551" width="2.140625" style="122" customWidth="1"/>
    <col min="10552" max="10552" width="1.5703125" style="122" customWidth="1"/>
    <col min="10553" max="10553" width="2.42578125" style="122" customWidth="1"/>
    <col min="10554" max="10554" width="2" style="122" customWidth="1"/>
    <col min="10555" max="10555" width="1" style="122" customWidth="1"/>
    <col min="10556" max="10556" width="1.7109375" style="122" customWidth="1"/>
    <col min="10557" max="10557" width="1.5703125" style="122" customWidth="1"/>
    <col min="10558" max="10558" width="0.85546875" style="122" customWidth="1"/>
    <col min="10559" max="10752" width="12.5703125" style="122"/>
    <col min="10753" max="10755" width="2.85546875" style="122" customWidth="1"/>
    <col min="10756" max="10756" width="9" style="122" customWidth="1"/>
    <col min="10757" max="10785" width="2.85546875" style="122" customWidth="1"/>
    <col min="10786" max="10786" width="7.7109375" style="122" customWidth="1"/>
    <col min="10787" max="10799" width="2.85546875" style="122" customWidth="1"/>
    <col min="10800" max="10800" width="1.5703125" style="122" customWidth="1"/>
    <col min="10801" max="10801" width="2.5703125" style="122" customWidth="1"/>
    <col min="10802" max="10802" width="2.140625" style="122" customWidth="1"/>
    <col min="10803" max="10803" width="2.7109375" style="122" customWidth="1"/>
    <col min="10804" max="10804" width="2.28515625" style="122" customWidth="1"/>
    <col min="10805" max="10806" width="2.5703125" style="122" customWidth="1"/>
    <col min="10807" max="10807" width="2.140625" style="122" customWidth="1"/>
    <col min="10808" max="10808" width="1.5703125" style="122" customWidth="1"/>
    <col min="10809" max="10809" width="2.42578125" style="122" customWidth="1"/>
    <col min="10810" max="10810" width="2" style="122" customWidth="1"/>
    <col min="10811" max="10811" width="1" style="122" customWidth="1"/>
    <col min="10812" max="10812" width="1.7109375" style="122" customWidth="1"/>
    <col min="10813" max="10813" width="1.5703125" style="122" customWidth="1"/>
    <col min="10814" max="10814" width="0.85546875" style="122" customWidth="1"/>
    <col min="10815" max="11008" width="12.5703125" style="122"/>
    <col min="11009" max="11011" width="2.85546875" style="122" customWidth="1"/>
    <col min="11012" max="11012" width="9" style="122" customWidth="1"/>
    <col min="11013" max="11041" width="2.85546875" style="122" customWidth="1"/>
    <col min="11042" max="11042" width="7.7109375" style="122" customWidth="1"/>
    <col min="11043" max="11055" width="2.85546875" style="122" customWidth="1"/>
    <col min="11056" max="11056" width="1.5703125" style="122" customWidth="1"/>
    <col min="11057" max="11057" width="2.5703125" style="122" customWidth="1"/>
    <col min="11058" max="11058" width="2.140625" style="122" customWidth="1"/>
    <col min="11059" max="11059" width="2.7109375" style="122" customWidth="1"/>
    <col min="11060" max="11060" width="2.28515625" style="122" customWidth="1"/>
    <col min="11061" max="11062" width="2.5703125" style="122" customWidth="1"/>
    <col min="11063" max="11063" width="2.140625" style="122" customWidth="1"/>
    <col min="11064" max="11064" width="1.5703125" style="122" customWidth="1"/>
    <col min="11065" max="11065" width="2.42578125" style="122" customWidth="1"/>
    <col min="11066" max="11066" width="2" style="122" customWidth="1"/>
    <col min="11067" max="11067" width="1" style="122" customWidth="1"/>
    <col min="11068" max="11068" width="1.7109375" style="122" customWidth="1"/>
    <col min="11069" max="11069" width="1.5703125" style="122" customWidth="1"/>
    <col min="11070" max="11070" width="0.85546875" style="122" customWidth="1"/>
    <col min="11071" max="11264" width="12.5703125" style="122"/>
    <col min="11265" max="11267" width="2.85546875" style="122" customWidth="1"/>
    <col min="11268" max="11268" width="9" style="122" customWidth="1"/>
    <col min="11269" max="11297" width="2.85546875" style="122" customWidth="1"/>
    <col min="11298" max="11298" width="7.7109375" style="122" customWidth="1"/>
    <col min="11299" max="11311" width="2.85546875" style="122" customWidth="1"/>
    <col min="11312" max="11312" width="1.5703125" style="122" customWidth="1"/>
    <col min="11313" max="11313" width="2.5703125" style="122" customWidth="1"/>
    <col min="11314" max="11314" width="2.140625" style="122" customWidth="1"/>
    <col min="11315" max="11315" width="2.7109375" style="122" customWidth="1"/>
    <col min="11316" max="11316" width="2.28515625" style="122" customWidth="1"/>
    <col min="11317" max="11318" width="2.5703125" style="122" customWidth="1"/>
    <col min="11319" max="11319" width="2.140625" style="122" customWidth="1"/>
    <col min="11320" max="11320" width="1.5703125" style="122" customWidth="1"/>
    <col min="11321" max="11321" width="2.42578125" style="122" customWidth="1"/>
    <col min="11322" max="11322" width="2" style="122" customWidth="1"/>
    <col min="11323" max="11323" width="1" style="122" customWidth="1"/>
    <col min="11324" max="11324" width="1.7109375" style="122" customWidth="1"/>
    <col min="11325" max="11325" width="1.5703125" style="122" customWidth="1"/>
    <col min="11326" max="11326" width="0.85546875" style="122" customWidth="1"/>
    <col min="11327" max="11520" width="12.5703125" style="122"/>
    <col min="11521" max="11523" width="2.85546875" style="122" customWidth="1"/>
    <col min="11524" max="11524" width="9" style="122" customWidth="1"/>
    <col min="11525" max="11553" width="2.85546875" style="122" customWidth="1"/>
    <col min="11554" max="11554" width="7.7109375" style="122" customWidth="1"/>
    <col min="11555" max="11567" width="2.85546875" style="122" customWidth="1"/>
    <col min="11568" max="11568" width="1.5703125" style="122" customWidth="1"/>
    <col min="11569" max="11569" width="2.5703125" style="122" customWidth="1"/>
    <col min="11570" max="11570" width="2.140625" style="122" customWidth="1"/>
    <col min="11571" max="11571" width="2.7109375" style="122" customWidth="1"/>
    <col min="11572" max="11572" width="2.28515625" style="122" customWidth="1"/>
    <col min="11573" max="11574" width="2.5703125" style="122" customWidth="1"/>
    <col min="11575" max="11575" width="2.140625" style="122" customWidth="1"/>
    <col min="11576" max="11576" width="1.5703125" style="122" customWidth="1"/>
    <col min="11577" max="11577" width="2.42578125" style="122" customWidth="1"/>
    <col min="11578" max="11578" width="2" style="122" customWidth="1"/>
    <col min="11579" max="11579" width="1" style="122" customWidth="1"/>
    <col min="11580" max="11580" width="1.7109375" style="122" customWidth="1"/>
    <col min="11581" max="11581" width="1.5703125" style="122" customWidth="1"/>
    <col min="11582" max="11582" width="0.85546875" style="122" customWidth="1"/>
    <col min="11583" max="11776" width="12.5703125" style="122"/>
    <col min="11777" max="11779" width="2.85546875" style="122" customWidth="1"/>
    <col min="11780" max="11780" width="9" style="122" customWidth="1"/>
    <col min="11781" max="11809" width="2.85546875" style="122" customWidth="1"/>
    <col min="11810" max="11810" width="7.7109375" style="122" customWidth="1"/>
    <col min="11811" max="11823" width="2.85546875" style="122" customWidth="1"/>
    <col min="11824" max="11824" width="1.5703125" style="122" customWidth="1"/>
    <col min="11825" max="11825" width="2.5703125" style="122" customWidth="1"/>
    <col min="11826" max="11826" width="2.140625" style="122" customWidth="1"/>
    <col min="11827" max="11827" width="2.7109375" style="122" customWidth="1"/>
    <col min="11828" max="11828" width="2.28515625" style="122" customWidth="1"/>
    <col min="11829" max="11830" width="2.5703125" style="122" customWidth="1"/>
    <col min="11831" max="11831" width="2.140625" style="122" customWidth="1"/>
    <col min="11832" max="11832" width="1.5703125" style="122" customWidth="1"/>
    <col min="11833" max="11833" width="2.42578125" style="122" customWidth="1"/>
    <col min="11834" max="11834" width="2" style="122" customWidth="1"/>
    <col min="11835" max="11835" width="1" style="122" customWidth="1"/>
    <col min="11836" max="11836" width="1.7109375" style="122" customWidth="1"/>
    <col min="11837" max="11837" width="1.5703125" style="122" customWidth="1"/>
    <col min="11838" max="11838" width="0.85546875" style="122" customWidth="1"/>
    <col min="11839" max="12032" width="12.5703125" style="122"/>
    <col min="12033" max="12035" width="2.85546875" style="122" customWidth="1"/>
    <col min="12036" max="12036" width="9" style="122" customWidth="1"/>
    <col min="12037" max="12065" width="2.85546875" style="122" customWidth="1"/>
    <col min="12066" max="12066" width="7.7109375" style="122" customWidth="1"/>
    <col min="12067" max="12079" width="2.85546875" style="122" customWidth="1"/>
    <col min="12080" max="12080" width="1.5703125" style="122" customWidth="1"/>
    <col min="12081" max="12081" width="2.5703125" style="122" customWidth="1"/>
    <col min="12082" max="12082" width="2.140625" style="122" customWidth="1"/>
    <col min="12083" max="12083" width="2.7109375" style="122" customWidth="1"/>
    <col min="12084" max="12084" width="2.28515625" style="122" customWidth="1"/>
    <col min="12085" max="12086" width="2.5703125" style="122" customWidth="1"/>
    <col min="12087" max="12087" width="2.140625" style="122" customWidth="1"/>
    <col min="12088" max="12088" width="1.5703125" style="122" customWidth="1"/>
    <col min="12089" max="12089" width="2.42578125" style="122" customWidth="1"/>
    <col min="12090" max="12090" width="2" style="122" customWidth="1"/>
    <col min="12091" max="12091" width="1" style="122" customWidth="1"/>
    <col min="12092" max="12092" width="1.7109375" style="122" customWidth="1"/>
    <col min="12093" max="12093" width="1.5703125" style="122" customWidth="1"/>
    <col min="12094" max="12094" width="0.85546875" style="122" customWidth="1"/>
    <col min="12095" max="12288" width="12.5703125" style="122"/>
    <col min="12289" max="12291" width="2.85546875" style="122" customWidth="1"/>
    <col min="12292" max="12292" width="9" style="122" customWidth="1"/>
    <col min="12293" max="12321" width="2.85546875" style="122" customWidth="1"/>
    <col min="12322" max="12322" width="7.7109375" style="122" customWidth="1"/>
    <col min="12323" max="12335" width="2.85546875" style="122" customWidth="1"/>
    <col min="12336" max="12336" width="1.5703125" style="122" customWidth="1"/>
    <col min="12337" max="12337" width="2.5703125" style="122" customWidth="1"/>
    <col min="12338" max="12338" width="2.140625" style="122" customWidth="1"/>
    <col min="12339" max="12339" width="2.7109375" style="122" customWidth="1"/>
    <col min="12340" max="12340" width="2.28515625" style="122" customWidth="1"/>
    <col min="12341" max="12342" width="2.5703125" style="122" customWidth="1"/>
    <col min="12343" max="12343" width="2.140625" style="122" customWidth="1"/>
    <col min="12344" max="12344" width="1.5703125" style="122" customWidth="1"/>
    <col min="12345" max="12345" width="2.42578125" style="122" customWidth="1"/>
    <col min="12346" max="12346" width="2" style="122" customWidth="1"/>
    <col min="12347" max="12347" width="1" style="122" customWidth="1"/>
    <col min="12348" max="12348" width="1.7109375" style="122" customWidth="1"/>
    <col min="12349" max="12349" width="1.5703125" style="122" customWidth="1"/>
    <col min="12350" max="12350" width="0.85546875" style="122" customWidth="1"/>
    <col min="12351" max="12544" width="12.5703125" style="122"/>
    <col min="12545" max="12547" width="2.85546875" style="122" customWidth="1"/>
    <col min="12548" max="12548" width="9" style="122" customWidth="1"/>
    <col min="12549" max="12577" width="2.85546875" style="122" customWidth="1"/>
    <col min="12578" max="12578" width="7.7109375" style="122" customWidth="1"/>
    <col min="12579" max="12591" width="2.85546875" style="122" customWidth="1"/>
    <col min="12592" max="12592" width="1.5703125" style="122" customWidth="1"/>
    <col min="12593" max="12593" width="2.5703125" style="122" customWidth="1"/>
    <col min="12594" max="12594" width="2.140625" style="122" customWidth="1"/>
    <col min="12595" max="12595" width="2.7109375" style="122" customWidth="1"/>
    <col min="12596" max="12596" width="2.28515625" style="122" customWidth="1"/>
    <col min="12597" max="12598" width="2.5703125" style="122" customWidth="1"/>
    <col min="12599" max="12599" width="2.140625" style="122" customWidth="1"/>
    <col min="12600" max="12600" width="1.5703125" style="122" customWidth="1"/>
    <col min="12601" max="12601" width="2.42578125" style="122" customWidth="1"/>
    <col min="12602" max="12602" width="2" style="122" customWidth="1"/>
    <col min="12603" max="12603" width="1" style="122" customWidth="1"/>
    <col min="12604" max="12604" width="1.7109375" style="122" customWidth="1"/>
    <col min="12605" max="12605" width="1.5703125" style="122" customWidth="1"/>
    <col min="12606" max="12606" width="0.85546875" style="122" customWidth="1"/>
    <col min="12607" max="12800" width="12.5703125" style="122"/>
    <col min="12801" max="12803" width="2.85546875" style="122" customWidth="1"/>
    <col min="12804" max="12804" width="9" style="122" customWidth="1"/>
    <col min="12805" max="12833" width="2.85546875" style="122" customWidth="1"/>
    <col min="12834" max="12834" width="7.7109375" style="122" customWidth="1"/>
    <col min="12835" max="12847" width="2.85546875" style="122" customWidth="1"/>
    <col min="12848" max="12848" width="1.5703125" style="122" customWidth="1"/>
    <col min="12849" max="12849" width="2.5703125" style="122" customWidth="1"/>
    <col min="12850" max="12850" width="2.140625" style="122" customWidth="1"/>
    <col min="12851" max="12851" width="2.7109375" style="122" customWidth="1"/>
    <col min="12852" max="12852" width="2.28515625" style="122" customWidth="1"/>
    <col min="12853" max="12854" width="2.5703125" style="122" customWidth="1"/>
    <col min="12855" max="12855" width="2.140625" style="122" customWidth="1"/>
    <col min="12856" max="12856" width="1.5703125" style="122" customWidth="1"/>
    <col min="12857" max="12857" width="2.42578125" style="122" customWidth="1"/>
    <col min="12858" max="12858" width="2" style="122" customWidth="1"/>
    <col min="12859" max="12859" width="1" style="122" customWidth="1"/>
    <col min="12860" max="12860" width="1.7109375" style="122" customWidth="1"/>
    <col min="12861" max="12861" width="1.5703125" style="122" customWidth="1"/>
    <col min="12862" max="12862" width="0.85546875" style="122" customWidth="1"/>
    <col min="12863" max="13056" width="12.5703125" style="122"/>
    <col min="13057" max="13059" width="2.85546875" style="122" customWidth="1"/>
    <col min="13060" max="13060" width="9" style="122" customWidth="1"/>
    <col min="13061" max="13089" width="2.85546875" style="122" customWidth="1"/>
    <col min="13090" max="13090" width="7.7109375" style="122" customWidth="1"/>
    <col min="13091" max="13103" width="2.85546875" style="122" customWidth="1"/>
    <col min="13104" max="13104" width="1.5703125" style="122" customWidth="1"/>
    <col min="13105" max="13105" width="2.5703125" style="122" customWidth="1"/>
    <col min="13106" max="13106" width="2.140625" style="122" customWidth="1"/>
    <col min="13107" max="13107" width="2.7109375" style="122" customWidth="1"/>
    <col min="13108" max="13108" width="2.28515625" style="122" customWidth="1"/>
    <col min="13109" max="13110" width="2.5703125" style="122" customWidth="1"/>
    <col min="13111" max="13111" width="2.140625" style="122" customWidth="1"/>
    <col min="13112" max="13112" width="1.5703125" style="122" customWidth="1"/>
    <col min="13113" max="13113" width="2.42578125" style="122" customWidth="1"/>
    <col min="13114" max="13114" width="2" style="122" customWidth="1"/>
    <col min="13115" max="13115" width="1" style="122" customWidth="1"/>
    <col min="13116" max="13116" width="1.7109375" style="122" customWidth="1"/>
    <col min="13117" max="13117" width="1.5703125" style="122" customWidth="1"/>
    <col min="13118" max="13118" width="0.85546875" style="122" customWidth="1"/>
    <col min="13119" max="13312" width="12.5703125" style="122"/>
    <col min="13313" max="13315" width="2.85546875" style="122" customWidth="1"/>
    <col min="13316" max="13316" width="9" style="122" customWidth="1"/>
    <col min="13317" max="13345" width="2.85546875" style="122" customWidth="1"/>
    <col min="13346" max="13346" width="7.7109375" style="122" customWidth="1"/>
    <col min="13347" max="13359" width="2.85546875" style="122" customWidth="1"/>
    <col min="13360" max="13360" width="1.5703125" style="122" customWidth="1"/>
    <col min="13361" max="13361" width="2.5703125" style="122" customWidth="1"/>
    <col min="13362" max="13362" width="2.140625" style="122" customWidth="1"/>
    <col min="13363" max="13363" width="2.7109375" style="122" customWidth="1"/>
    <col min="13364" max="13364" width="2.28515625" style="122" customWidth="1"/>
    <col min="13365" max="13366" width="2.5703125" style="122" customWidth="1"/>
    <col min="13367" max="13367" width="2.140625" style="122" customWidth="1"/>
    <col min="13368" max="13368" width="1.5703125" style="122" customWidth="1"/>
    <col min="13369" max="13369" width="2.42578125" style="122" customWidth="1"/>
    <col min="13370" max="13370" width="2" style="122" customWidth="1"/>
    <col min="13371" max="13371" width="1" style="122" customWidth="1"/>
    <col min="13372" max="13372" width="1.7109375" style="122" customWidth="1"/>
    <col min="13373" max="13373" width="1.5703125" style="122" customWidth="1"/>
    <col min="13374" max="13374" width="0.85546875" style="122" customWidth="1"/>
    <col min="13375" max="13568" width="12.5703125" style="122"/>
    <col min="13569" max="13571" width="2.85546875" style="122" customWidth="1"/>
    <col min="13572" max="13572" width="9" style="122" customWidth="1"/>
    <col min="13573" max="13601" width="2.85546875" style="122" customWidth="1"/>
    <col min="13602" max="13602" width="7.7109375" style="122" customWidth="1"/>
    <col min="13603" max="13615" width="2.85546875" style="122" customWidth="1"/>
    <col min="13616" max="13616" width="1.5703125" style="122" customWidth="1"/>
    <col min="13617" max="13617" width="2.5703125" style="122" customWidth="1"/>
    <col min="13618" max="13618" width="2.140625" style="122" customWidth="1"/>
    <col min="13619" max="13619" width="2.7109375" style="122" customWidth="1"/>
    <col min="13620" max="13620" width="2.28515625" style="122" customWidth="1"/>
    <col min="13621" max="13622" width="2.5703125" style="122" customWidth="1"/>
    <col min="13623" max="13623" width="2.140625" style="122" customWidth="1"/>
    <col min="13624" max="13624" width="1.5703125" style="122" customWidth="1"/>
    <col min="13625" max="13625" width="2.42578125" style="122" customWidth="1"/>
    <col min="13626" max="13626" width="2" style="122" customWidth="1"/>
    <col min="13627" max="13627" width="1" style="122" customWidth="1"/>
    <col min="13628" max="13628" width="1.7109375" style="122" customWidth="1"/>
    <col min="13629" max="13629" width="1.5703125" style="122" customWidth="1"/>
    <col min="13630" max="13630" width="0.85546875" style="122" customWidth="1"/>
    <col min="13631" max="13824" width="12.5703125" style="122"/>
    <col min="13825" max="13827" width="2.85546875" style="122" customWidth="1"/>
    <col min="13828" max="13828" width="9" style="122" customWidth="1"/>
    <col min="13829" max="13857" width="2.85546875" style="122" customWidth="1"/>
    <col min="13858" max="13858" width="7.7109375" style="122" customWidth="1"/>
    <col min="13859" max="13871" width="2.85546875" style="122" customWidth="1"/>
    <col min="13872" max="13872" width="1.5703125" style="122" customWidth="1"/>
    <col min="13873" max="13873" width="2.5703125" style="122" customWidth="1"/>
    <col min="13874" max="13874" width="2.140625" style="122" customWidth="1"/>
    <col min="13875" max="13875" width="2.7109375" style="122" customWidth="1"/>
    <col min="13876" max="13876" width="2.28515625" style="122" customWidth="1"/>
    <col min="13877" max="13878" width="2.5703125" style="122" customWidth="1"/>
    <col min="13879" max="13879" width="2.140625" style="122" customWidth="1"/>
    <col min="13880" max="13880" width="1.5703125" style="122" customWidth="1"/>
    <col min="13881" max="13881" width="2.42578125" style="122" customWidth="1"/>
    <col min="13882" max="13882" width="2" style="122" customWidth="1"/>
    <col min="13883" max="13883" width="1" style="122" customWidth="1"/>
    <col min="13884" max="13884" width="1.7109375" style="122" customWidth="1"/>
    <col min="13885" max="13885" width="1.5703125" style="122" customWidth="1"/>
    <col min="13886" max="13886" width="0.85546875" style="122" customWidth="1"/>
    <col min="13887" max="14080" width="12.5703125" style="122"/>
    <col min="14081" max="14083" width="2.85546875" style="122" customWidth="1"/>
    <col min="14084" max="14084" width="9" style="122" customWidth="1"/>
    <col min="14085" max="14113" width="2.85546875" style="122" customWidth="1"/>
    <col min="14114" max="14114" width="7.7109375" style="122" customWidth="1"/>
    <col min="14115" max="14127" width="2.85546875" style="122" customWidth="1"/>
    <col min="14128" max="14128" width="1.5703125" style="122" customWidth="1"/>
    <col min="14129" max="14129" width="2.5703125" style="122" customWidth="1"/>
    <col min="14130" max="14130" width="2.140625" style="122" customWidth="1"/>
    <col min="14131" max="14131" width="2.7109375" style="122" customWidth="1"/>
    <col min="14132" max="14132" width="2.28515625" style="122" customWidth="1"/>
    <col min="14133" max="14134" width="2.5703125" style="122" customWidth="1"/>
    <col min="14135" max="14135" width="2.140625" style="122" customWidth="1"/>
    <col min="14136" max="14136" width="1.5703125" style="122" customWidth="1"/>
    <col min="14137" max="14137" width="2.42578125" style="122" customWidth="1"/>
    <col min="14138" max="14138" width="2" style="122" customWidth="1"/>
    <col min="14139" max="14139" width="1" style="122" customWidth="1"/>
    <col min="14140" max="14140" width="1.7109375" style="122" customWidth="1"/>
    <col min="14141" max="14141" width="1.5703125" style="122" customWidth="1"/>
    <col min="14142" max="14142" width="0.85546875" style="122" customWidth="1"/>
    <col min="14143" max="14336" width="12.5703125" style="122"/>
    <col min="14337" max="14339" width="2.85546875" style="122" customWidth="1"/>
    <col min="14340" max="14340" width="9" style="122" customWidth="1"/>
    <col min="14341" max="14369" width="2.85546875" style="122" customWidth="1"/>
    <col min="14370" max="14370" width="7.7109375" style="122" customWidth="1"/>
    <col min="14371" max="14383" width="2.85546875" style="122" customWidth="1"/>
    <col min="14384" max="14384" width="1.5703125" style="122" customWidth="1"/>
    <col min="14385" max="14385" width="2.5703125" style="122" customWidth="1"/>
    <col min="14386" max="14386" width="2.140625" style="122" customWidth="1"/>
    <col min="14387" max="14387" width="2.7109375" style="122" customWidth="1"/>
    <col min="14388" max="14388" width="2.28515625" style="122" customWidth="1"/>
    <col min="14389" max="14390" width="2.5703125" style="122" customWidth="1"/>
    <col min="14391" max="14391" width="2.140625" style="122" customWidth="1"/>
    <col min="14392" max="14392" width="1.5703125" style="122" customWidth="1"/>
    <col min="14393" max="14393" width="2.42578125" style="122" customWidth="1"/>
    <col min="14394" max="14394" width="2" style="122" customWidth="1"/>
    <col min="14395" max="14395" width="1" style="122" customWidth="1"/>
    <col min="14396" max="14396" width="1.7109375" style="122" customWidth="1"/>
    <col min="14397" max="14397" width="1.5703125" style="122" customWidth="1"/>
    <col min="14398" max="14398" width="0.85546875" style="122" customWidth="1"/>
    <col min="14399" max="14592" width="12.5703125" style="122"/>
    <col min="14593" max="14595" width="2.85546875" style="122" customWidth="1"/>
    <col min="14596" max="14596" width="9" style="122" customWidth="1"/>
    <col min="14597" max="14625" width="2.85546875" style="122" customWidth="1"/>
    <col min="14626" max="14626" width="7.7109375" style="122" customWidth="1"/>
    <col min="14627" max="14639" width="2.85546875" style="122" customWidth="1"/>
    <col min="14640" max="14640" width="1.5703125" style="122" customWidth="1"/>
    <col min="14641" max="14641" width="2.5703125" style="122" customWidth="1"/>
    <col min="14642" max="14642" width="2.140625" style="122" customWidth="1"/>
    <col min="14643" max="14643" width="2.7109375" style="122" customWidth="1"/>
    <col min="14644" max="14644" width="2.28515625" style="122" customWidth="1"/>
    <col min="14645" max="14646" width="2.5703125" style="122" customWidth="1"/>
    <col min="14647" max="14647" width="2.140625" style="122" customWidth="1"/>
    <col min="14648" max="14648" width="1.5703125" style="122" customWidth="1"/>
    <col min="14649" max="14649" width="2.42578125" style="122" customWidth="1"/>
    <col min="14650" max="14650" width="2" style="122" customWidth="1"/>
    <col min="14651" max="14651" width="1" style="122" customWidth="1"/>
    <col min="14652" max="14652" width="1.7109375" style="122" customWidth="1"/>
    <col min="14653" max="14653" width="1.5703125" style="122" customWidth="1"/>
    <col min="14654" max="14654" width="0.85546875" style="122" customWidth="1"/>
    <col min="14655" max="14848" width="12.5703125" style="122"/>
    <col min="14849" max="14851" width="2.85546875" style="122" customWidth="1"/>
    <col min="14852" max="14852" width="9" style="122" customWidth="1"/>
    <col min="14853" max="14881" width="2.85546875" style="122" customWidth="1"/>
    <col min="14882" max="14882" width="7.7109375" style="122" customWidth="1"/>
    <col min="14883" max="14895" width="2.85546875" style="122" customWidth="1"/>
    <col min="14896" max="14896" width="1.5703125" style="122" customWidth="1"/>
    <col min="14897" max="14897" width="2.5703125" style="122" customWidth="1"/>
    <col min="14898" max="14898" width="2.140625" style="122" customWidth="1"/>
    <col min="14899" max="14899" width="2.7109375" style="122" customWidth="1"/>
    <col min="14900" max="14900" width="2.28515625" style="122" customWidth="1"/>
    <col min="14901" max="14902" width="2.5703125" style="122" customWidth="1"/>
    <col min="14903" max="14903" width="2.140625" style="122" customWidth="1"/>
    <col min="14904" max="14904" width="1.5703125" style="122" customWidth="1"/>
    <col min="14905" max="14905" width="2.42578125" style="122" customWidth="1"/>
    <col min="14906" max="14906" width="2" style="122" customWidth="1"/>
    <col min="14907" max="14907" width="1" style="122" customWidth="1"/>
    <col min="14908" max="14908" width="1.7109375" style="122" customWidth="1"/>
    <col min="14909" max="14909" width="1.5703125" style="122" customWidth="1"/>
    <col min="14910" max="14910" width="0.85546875" style="122" customWidth="1"/>
    <col min="14911" max="15104" width="12.5703125" style="122"/>
    <col min="15105" max="15107" width="2.85546875" style="122" customWidth="1"/>
    <col min="15108" max="15108" width="9" style="122" customWidth="1"/>
    <col min="15109" max="15137" width="2.85546875" style="122" customWidth="1"/>
    <col min="15138" max="15138" width="7.7109375" style="122" customWidth="1"/>
    <col min="15139" max="15151" width="2.85546875" style="122" customWidth="1"/>
    <col min="15152" max="15152" width="1.5703125" style="122" customWidth="1"/>
    <col min="15153" max="15153" width="2.5703125" style="122" customWidth="1"/>
    <col min="15154" max="15154" width="2.140625" style="122" customWidth="1"/>
    <col min="15155" max="15155" width="2.7109375" style="122" customWidth="1"/>
    <col min="15156" max="15156" width="2.28515625" style="122" customWidth="1"/>
    <col min="15157" max="15158" width="2.5703125" style="122" customWidth="1"/>
    <col min="15159" max="15159" width="2.140625" style="122" customWidth="1"/>
    <col min="15160" max="15160" width="1.5703125" style="122" customWidth="1"/>
    <col min="15161" max="15161" width="2.42578125" style="122" customWidth="1"/>
    <col min="15162" max="15162" width="2" style="122" customWidth="1"/>
    <col min="15163" max="15163" width="1" style="122" customWidth="1"/>
    <col min="15164" max="15164" width="1.7109375" style="122" customWidth="1"/>
    <col min="15165" max="15165" width="1.5703125" style="122" customWidth="1"/>
    <col min="15166" max="15166" width="0.85546875" style="122" customWidth="1"/>
    <col min="15167" max="15360" width="12.5703125" style="122"/>
    <col min="15361" max="15363" width="2.85546875" style="122" customWidth="1"/>
    <col min="15364" max="15364" width="9" style="122" customWidth="1"/>
    <col min="15365" max="15393" width="2.85546875" style="122" customWidth="1"/>
    <col min="15394" max="15394" width="7.7109375" style="122" customWidth="1"/>
    <col min="15395" max="15407" width="2.85546875" style="122" customWidth="1"/>
    <col min="15408" max="15408" width="1.5703125" style="122" customWidth="1"/>
    <col min="15409" max="15409" width="2.5703125" style="122" customWidth="1"/>
    <col min="15410" max="15410" width="2.140625" style="122" customWidth="1"/>
    <col min="15411" max="15411" width="2.7109375" style="122" customWidth="1"/>
    <col min="15412" max="15412" width="2.28515625" style="122" customWidth="1"/>
    <col min="15413" max="15414" width="2.5703125" style="122" customWidth="1"/>
    <col min="15415" max="15415" width="2.140625" style="122" customWidth="1"/>
    <col min="15416" max="15416" width="1.5703125" style="122" customWidth="1"/>
    <col min="15417" max="15417" width="2.42578125" style="122" customWidth="1"/>
    <col min="15418" max="15418" width="2" style="122" customWidth="1"/>
    <col min="15419" max="15419" width="1" style="122" customWidth="1"/>
    <col min="15420" max="15420" width="1.7109375" style="122" customWidth="1"/>
    <col min="15421" max="15421" width="1.5703125" style="122" customWidth="1"/>
    <col min="15422" max="15422" width="0.85546875" style="122" customWidth="1"/>
    <col min="15423" max="15616" width="12.5703125" style="122"/>
    <col min="15617" max="15619" width="2.85546875" style="122" customWidth="1"/>
    <col min="15620" max="15620" width="9" style="122" customWidth="1"/>
    <col min="15621" max="15649" width="2.85546875" style="122" customWidth="1"/>
    <col min="15650" max="15650" width="7.7109375" style="122" customWidth="1"/>
    <col min="15651" max="15663" width="2.85546875" style="122" customWidth="1"/>
    <col min="15664" max="15664" width="1.5703125" style="122" customWidth="1"/>
    <col min="15665" max="15665" width="2.5703125" style="122" customWidth="1"/>
    <col min="15666" max="15666" width="2.140625" style="122" customWidth="1"/>
    <col min="15667" max="15667" width="2.7109375" style="122" customWidth="1"/>
    <col min="15668" max="15668" width="2.28515625" style="122" customWidth="1"/>
    <col min="15669" max="15670" width="2.5703125" style="122" customWidth="1"/>
    <col min="15671" max="15671" width="2.140625" style="122" customWidth="1"/>
    <col min="15672" max="15672" width="1.5703125" style="122" customWidth="1"/>
    <col min="15673" max="15673" width="2.42578125" style="122" customWidth="1"/>
    <col min="15674" max="15674" width="2" style="122" customWidth="1"/>
    <col min="15675" max="15675" width="1" style="122" customWidth="1"/>
    <col min="15676" max="15676" width="1.7109375" style="122" customWidth="1"/>
    <col min="15677" max="15677" width="1.5703125" style="122" customWidth="1"/>
    <col min="15678" max="15678" width="0.85546875" style="122" customWidth="1"/>
    <col min="15679" max="15872" width="12.5703125" style="122"/>
    <col min="15873" max="15875" width="2.85546875" style="122" customWidth="1"/>
    <col min="15876" max="15876" width="9" style="122" customWidth="1"/>
    <col min="15877" max="15905" width="2.85546875" style="122" customWidth="1"/>
    <col min="15906" max="15906" width="7.7109375" style="122" customWidth="1"/>
    <col min="15907" max="15919" width="2.85546875" style="122" customWidth="1"/>
    <col min="15920" max="15920" width="1.5703125" style="122" customWidth="1"/>
    <col min="15921" max="15921" width="2.5703125" style="122" customWidth="1"/>
    <col min="15922" max="15922" width="2.140625" style="122" customWidth="1"/>
    <col min="15923" max="15923" width="2.7109375" style="122" customWidth="1"/>
    <col min="15924" max="15924" width="2.28515625" style="122" customWidth="1"/>
    <col min="15925" max="15926" width="2.5703125" style="122" customWidth="1"/>
    <col min="15927" max="15927" width="2.140625" style="122" customWidth="1"/>
    <col min="15928" max="15928" width="1.5703125" style="122" customWidth="1"/>
    <col min="15929" max="15929" width="2.42578125" style="122" customWidth="1"/>
    <col min="15930" max="15930" width="2" style="122" customWidth="1"/>
    <col min="15931" max="15931" width="1" style="122" customWidth="1"/>
    <col min="15932" max="15932" width="1.7109375" style="122" customWidth="1"/>
    <col min="15933" max="15933" width="1.5703125" style="122" customWidth="1"/>
    <col min="15934" max="15934" width="0.85546875" style="122" customWidth="1"/>
    <col min="15935" max="16128" width="12.5703125" style="122"/>
    <col min="16129" max="16131" width="2.85546875" style="122" customWidth="1"/>
    <col min="16132" max="16132" width="9" style="122" customWidth="1"/>
    <col min="16133" max="16161" width="2.85546875" style="122" customWidth="1"/>
    <col min="16162" max="16162" width="7.7109375" style="122" customWidth="1"/>
    <col min="16163" max="16175" width="2.85546875" style="122" customWidth="1"/>
    <col min="16176" max="16176" width="1.5703125" style="122" customWidth="1"/>
    <col min="16177" max="16177" width="2.5703125" style="122" customWidth="1"/>
    <col min="16178" max="16178" width="2.140625" style="122" customWidth="1"/>
    <col min="16179" max="16179" width="2.7109375" style="122" customWidth="1"/>
    <col min="16180" max="16180" width="2.28515625" style="122" customWidth="1"/>
    <col min="16181" max="16182" width="2.5703125" style="122" customWidth="1"/>
    <col min="16183" max="16183" width="2.140625" style="122" customWidth="1"/>
    <col min="16184" max="16184" width="1.5703125" style="122" customWidth="1"/>
    <col min="16185" max="16185" width="2.42578125" style="122" customWidth="1"/>
    <col min="16186" max="16186" width="2" style="122" customWidth="1"/>
    <col min="16187" max="16187" width="1" style="122" customWidth="1"/>
    <col min="16188" max="16188" width="1.7109375" style="122" customWidth="1"/>
    <col min="16189" max="16189" width="1.5703125" style="122" customWidth="1"/>
    <col min="16190" max="16190" width="0.85546875" style="122" customWidth="1"/>
    <col min="16191" max="16384" width="12.5703125" style="122"/>
  </cols>
  <sheetData>
    <row r="1" spans="1:51" ht="13.5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  <c r="R1" s="118"/>
      <c r="S1" s="118"/>
      <c r="T1" s="118"/>
      <c r="U1" s="118"/>
      <c r="V1" s="118"/>
      <c r="W1" s="118"/>
      <c r="X1" s="118"/>
      <c r="Y1" s="118"/>
      <c r="Z1" s="119" t="s">
        <v>232</v>
      </c>
      <c r="AA1" s="118"/>
      <c r="AB1" s="118"/>
      <c r="AC1" s="118"/>
      <c r="AD1" s="118"/>
      <c r="AE1" s="118"/>
      <c r="AF1" s="118"/>
      <c r="AG1" s="118"/>
      <c r="AH1" s="118"/>
      <c r="AI1" s="120"/>
      <c r="AJ1" s="117"/>
      <c r="AK1" s="117"/>
      <c r="AL1" s="117"/>
      <c r="AM1" s="117"/>
      <c r="AN1" s="117"/>
      <c r="AO1" s="117"/>
      <c r="AP1" s="117"/>
      <c r="AQ1" s="117"/>
      <c r="AR1" s="117"/>
      <c r="AS1" s="121"/>
      <c r="AT1" s="121"/>
      <c r="AU1" s="121"/>
      <c r="AV1" s="121"/>
      <c r="AW1" s="121"/>
    </row>
    <row r="2" spans="1:51" ht="13.5" customHeight="1">
      <c r="A2" s="117"/>
      <c r="B2" s="117"/>
      <c r="C2" s="117"/>
      <c r="E2" s="123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24" t="s">
        <v>233</v>
      </c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21"/>
      <c r="AV2" s="121"/>
      <c r="AW2" s="121"/>
      <c r="AX2" s="121"/>
    </row>
    <row r="3" spans="1:51" ht="13.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24" t="s">
        <v>234</v>
      </c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21"/>
      <c r="AT3" s="121"/>
      <c r="AU3" s="121"/>
      <c r="AV3" s="121"/>
      <c r="AW3" s="121"/>
    </row>
    <row r="4" spans="1:51" ht="35.25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</row>
    <row r="5" spans="1:51" ht="13.5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</row>
    <row r="6" spans="1:51" ht="13.5" customHeight="1">
      <c r="A6" s="125" t="s">
        <v>235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25" t="s">
        <v>236</v>
      </c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</row>
    <row r="7" spans="1:51" ht="13.5" customHeight="1">
      <c r="A7" s="126" t="s">
        <v>237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26" t="s">
        <v>238</v>
      </c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</row>
    <row r="8" spans="1:51" ht="24" customHeight="1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</row>
    <row r="9" spans="1:51" ht="26.25" customHeight="1">
      <c r="A9" s="117" t="s">
        <v>239</v>
      </c>
      <c r="B9" s="117"/>
      <c r="C9" s="117"/>
      <c r="D9" s="117"/>
      <c r="E9" s="117"/>
      <c r="F9" s="117"/>
      <c r="G9" s="117"/>
      <c r="H9" s="126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27" t="s">
        <v>240</v>
      </c>
      <c r="AK9" s="117"/>
      <c r="AL9" s="117"/>
      <c r="AM9" s="117"/>
      <c r="AN9" s="117"/>
      <c r="AO9" s="117"/>
      <c r="AP9" s="117"/>
      <c r="AQ9" s="126"/>
      <c r="AR9" s="117"/>
      <c r="AS9" s="117"/>
      <c r="AT9" s="117"/>
      <c r="AU9" s="117"/>
      <c r="AV9" s="117"/>
      <c r="AW9" s="117"/>
      <c r="AX9" s="117"/>
      <c r="AY9" s="117"/>
    </row>
    <row r="10" spans="1:51" ht="3.75" customHeight="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</row>
    <row r="11" spans="1:51" s="129" customFormat="1" ht="26.25" customHeight="1">
      <c r="A11" s="128" t="s">
        <v>259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28" t="s">
        <v>259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</row>
    <row r="12" spans="1:51" s="129" customFormat="1" ht="23.25" customHeight="1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</row>
    <row r="13" spans="1:51" s="129" customFormat="1" ht="38.25" customHeight="1">
      <c r="A13" s="153" t="s">
        <v>241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18"/>
      <c r="AX13" s="118"/>
      <c r="AY13" s="118"/>
    </row>
    <row r="14" spans="1:51" s="129" customFormat="1" ht="13.5" customHeight="1">
      <c r="A14" s="154" t="s">
        <v>242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18"/>
      <c r="AX14" s="118"/>
      <c r="AY14" s="118"/>
    </row>
    <row r="15" spans="1:51" s="129" customFormat="1" ht="26.25" customHeight="1">
      <c r="A15" s="153" t="s">
        <v>243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18"/>
      <c r="AX15" s="118"/>
      <c r="AY15" s="118"/>
    </row>
    <row r="16" spans="1:51" s="129" customFormat="1" ht="17.25" customHeight="1">
      <c r="A16" s="155" t="s">
        <v>254</v>
      </c>
      <c r="B16" s="155"/>
      <c r="C16" s="155"/>
      <c r="D16" s="155"/>
      <c r="E16" s="155"/>
      <c r="F16" s="131"/>
      <c r="G16" s="156" t="s">
        <v>125</v>
      </c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18"/>
    </row>
    <row r="17" spans="1:62" ht="19.5" customHeight="1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32"/>
      <c r="AW17" s="117"/>
      <c r="AX17" s="117"/>
      <c r="AY17" s="117"/>
    </row>
    <row r="18" spans="1:62" s="129" customFormat="1" ht="19.5" customHeight="1">
      <c r="O18" s="158" t="s">
        <v>244</v>
      </c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33"/>
      <c r="AW18" s="118"/>
      <c r="AX18" s="118"/>
      <c r="AY18" s="118"/>
    </row>
    <row r="19" spans="1:62" s="129" customFormat="1" ht="13.5" customHeight="1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</row>
    <row r="20" spans="1:62" s="129" customFormat="1" ht="13.5" customHeight="1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 t="s">
        <v>245</v>
      </c>
      <c r="P20" s="135"/>
      <c r="Q20" s="135"/>
      <c r="R20" s="135"/>
      <c r="S20" s="135"/>
      <c r="T20" s="135"/>
      <c r="U20" s="135"/>
      <c r="V20" s="135"/>
      <c r="W20" s="135" t="s">
        <v>255</v>
      </c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</row>
    <row r="21" spans="1:62" s="129" customFormat="1" ht="13.5" customHeight="1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</row>
    <row r="22" spans="1:62" s="129" customFormat="1" ht="13.5" customHeight="1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 t="s">
        <v>246</v>
      </c>
      <c r="P22" s="135"/>
      <c r="Q22" s="135"/>
      <c r="R22" s="135"/>
      <c r="S22" s="135"/>
      <c r="T22" s="135"/>
      <c r="U22" s="135"/>
      <c r="V22" s="135"/>
      <c r="W22" s="135" t="s">
        <v>247</v>
      </c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</row>
    <row r="23" spans="1:62" ht="13.5" customHeigh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</row>
    <row r="24" spans="1:62" s="129" customFormat="1" ht="13.5" customHeight="1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 t="s">
        <v>248</v>
      </c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59" t="s">
        <v>256</v>
      </c>
      <c r="AB24" s="159"/>
      <c r="AC24" s="159"/>
      <c r="AD24" s="159"/>
      <c r="AE24" s="159"/>
      <c r="AF24" s="118" t="s">
        <v>249</v>
      </c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</row>
    <row r="25" spans="1:62" ht="13.5" customHeigh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</row>
    <row r="26" spans="1:62" ht="13.5" customHeight="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</row>
    <row r="27" spans="1:62" s="129" customFormat="1" ht="13.5" customHeight="1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 t="s">
        <v>250</v>
      </c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60">
        <v>44473</v>
      </c>
      <c r="AD27" s="161"/>
      <c r="AE27" s="161"/>
      <c r="AF27" s="161"/>
      <c r="AG27" s="161"/>
      <c r="AH27" s="135"/>
      <c r="AI27" s="162" t="s">
        <v>251</v>
      </c>
      <c r="AJ27" s="162"/>
      <c r="AK27" s="161">
        <v>691</v>
      </c>
      <c r="AL27" s="161"/>
      <c r="AM27" s="161"/>
      <c r="AN27" s="161"/>
      <c r="AO27" s="161"/>
      <c r="AP27" s="161"/>
      <c r="AQ27" s="135"/>
      <c r="AR27" s="135"/>
      <c r="AS27" s="135"/>
      <c r="AT27" s="135"/>
      <c r="AU27" s="135"/>
      <c r="AV27" s="135"/>
      <c r="AW27" s="135"/>
      <c r="AX27" s="135"/>
      <c r="AY27" s="135"/>
    </row>
    <row r="28" spans="1:62" ht="13.5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</row>
    <row r="29" spans="1:62" ht="13.5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 t="s">
        <v>252</v>
      </c>
      <c r="P29" s="123"/>
      <c r="Q29" s="123"/>
      <c r="R29" s="123"/>
      <c r="S29" s="151" t="s">
        <v>258</v>
      </c>
      <c r="T29" s="151"/>
      <c r="U29" s="151"/>
      <c r="V29" s="151"/>
      <c r="W29" s="151"/>
      <c r="X29" s="123"/>
      <c r="Y29" s="123"/>
      <c r="Z29" s="123"/>
      <c r="AA29" s="123" t="s">
        <v>253</v>
      </c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52" t="s">
        <v>257</v>
      </c>
      <c r="AO29" s="152"/>
      <c r="AP29" s="152"/>
      <c r="AQ29" s="152"/>
      <c r="AR29" s="152"/>
      <c r="AS29" s="123"/>
      <c r="AT29" s="123"/>
      <c r="AU29" s="123"/>
      <c r="AV29" s="123"/>
      <c r="AW29" s="123"/>
      <c r="AX29" s="123"/>
      <c r="AY29" s="123"/>
    </row>
    <row r="30" spans="1:62" ht="13.5" customHeight="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</row>
    <row r="31" spans="1:62" ht="13.5" customHeight="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</row>
    <row r="32" spans="1:62" ht="13.5" customHeight="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</row>
    <row r="33" spans="1:51" ht="13.5" customHeight="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</row>
    <row r="34" spans="1:51" ht="13.5" customHeight="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</row>
    <row r="35" spans="1:51" ht="13.5" customHeight="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</row>
    <row r="36" spans="1:51" ht="13.5" customHeigh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</row>
    <row r="37" spans="1:51" ht="13.5" customHeight="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</row>
    <row r="38" spans="1:51" ht="13.5" customHeight="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</row>
    <row r="39" spans="1:51" ht="13.5" customHeight="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</row>
    <row r="40" spans="1:51" ht="13.5" customHeight="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</row>
    <row r="41" spans="1:51" ht="13.5" customHeight="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</row>
    <row r="42" spans="1:51" ht="13.5" customHeight="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</row>
    <row r="43" spans="1:51" ht="13.5" customHeight="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</row>
    <row r="44" spans="1:51" ht="13.5" customHeight="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</row>
    <row r="45" spans="1:51" ht="13.5" customHeight="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</row>
    <row r="46" spans="1:51" ht="13.5" customHeight="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</row>
    <row r="47" spans="1:51" ht="13.5" customHeight="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</row>
    <row r="48" spans="1:51" ht="13.5" customHeight="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</row>
    <row r="49" spans="1:51" ht="13.5" customHeight="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</row>
    <row r="50" spans="1:51" ht="13.5" customHeight="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</row>
    <row r="51" spans="1:51" ht="13.5" customHeight="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</row>
    <row r="52" spans="1:51" ht="13.5" customHeight="1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</row>
    <row r="53" spans="1:51" ht="13.5" customHeight="1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</row>
    <row r="54" spans="1:51" ht="13.5" customHeight="1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</row>
    <row r="55" spans="1:51" ht="13.5" customHeight="1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</row>
    <row r="56" spans="1:51" ht="13.5" customHeight="1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</row>
  </sheetData>
  <mergeCells count="14">
    <mergeCell ref="S29:W29"/>
    <mergeCell ref="AN29:AR29"/>
    <mergeCell ref="A13:AV13"/>
    <mergeCell ref="A14:AV14"/>
    <mergeCell ref="A15:AV15"/>
    <mergeCell ref="A16:E16"/>
    <mergeCell ref="G16:AX16"/>
    <mergeCell ref="A17:F17"/>
    <mergeCell ref="G17:AU17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24"/>
  <sheetViews>
    <sheetView view="pageBreakPreview" zoomScale="86" zoomScaleNormal="84" zoomScaleSheetLayoutView="86" workbookViewId="0">
      <selection activeCell="D1" sqref="D1:BB1"/>
    </sheetView>
  </sheetViews>
  <sheetFormatPr defaultRowHeight="15"/>
  <cols>
    <col min="1" max="3" width="2.42578125" customWidth="1"/>
    <col min="4" max="6" width="2.5703125" customWidth="1"/>
    <col min="7" max="7" width="2.7109375" customWidth="1"/>
    <col min="8" max="9" width="2.5703125" customWidth="1"/>
    <col min="10" max="10" width="3.5703125" customWidth="1"/>
    <col min="11" max="11" width="2.7109375" customWidth="1"/>
    <col min="12" max="23" width="2.5703125" customWidth="1"/>
    <col min="24" max="24" width="2.7109375" customWidth="1"/>
    <col min="25" max="25" width="2.5703125" customWidth="1"/>
    <col min="26" max="26" width="3" customWidth="1"/>
    <col min="27" max="27" width="2.5703125" customWidth="1"/>
    <col min="28" max="28" width="2.7109375" customWidth="1"/>
    <col min="29" max="31" width="2.5703125" customWidth="1"/>
    <col min="32" max="33" width="3" customWidth="1"/>
    <col min="34" max="36" width="2.5703125" customWidth="1"/>
    <col min="37" max="37" width="2.7109375" customWidth="1"/>
    <col min="38" max="47" width="2.5703125" customWidth="1"/>
    <col min="48" max="48" width="2.7109375" customWidth="1"/>
    <col min="49" max="49" width="2.42578125" customWidth="1"/>
    <col min="50" max="54" width="2.5703125" customWidth="1"/>
    <col min="55" max="55" width="3.140625" customWidth="1"/>
    <col min="56" max="56" width="5.140625" customWidth="1"/>
    <col min="57" max="57" width="6.140625" customWidth="1"/>
    <col min="58" max="58" width="5.42578125" customWidth="1"/>
    <col min="59" max="59" width="4.42578125" customWidth="1"/>
    <col min="60" max="60" width="4.5703125" customWidth="1"/>
    <col min="61" max="61" width="4.28515625" customWidth="1"/>
    <col min="62" max="62" width="4.85546875" customWidth="1"/>
    <col min="63" max="63" width="3.7109375" customWidth="1"/>
    <col min="64" max="64" width="3.85546875" customWidth="1"/>
  </cols>
  <sheetData>
    <row r="1" spans="1:64" ht="33" customHeight="1" thickBot="1">
      <c r="A1" s="1"/>
      <c r="B1" s="1"/>
      <c r="C1" s="1"/>
      <c r="D1" s="240" t="s">
        <v>140</v>
      </c>
      <c r="E1" s="240"/>
      <c r="F1" s="240"/>
      <c r="G1" s="240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23" t="s">
        <v>70</v>
      </c>
      <c r="BD1" s="223"/>
      <c r="BE1" s="223"/>
      <c r="BF1" s="223"/>
      <c r="BG1" s="223"/>
      <c r="BH1" s="223"/>
      <c r="BI1" s="223"/>
      <c r="BJ1" s="223"/>
      <c r="BK1" s="223"/>
      <c r="BL1" s="224"/>
    </row>
    <row r="2" spans="1:64" ht="15" customHeight="1">
      <c r="A2" s="225" t="s">
        <v>71</v>
      </c>
      <c r="B2" s="226"/>
      <c r="C2" s="229" t="s">
        <v>72</v>
      </c>
      <c r="D2" s="230"/>
      <c r="E2" s="230"/>
      <c r="F2" s="231"/>
      <c r="G2" s="235" t="s">
        <v>73</v>
      </c>
      <c r="H2" s="238" t="s">
        <v>74</v>
      </c>
      <c r="I2" s="217"/>
      <c r="J2" s="218"/>
      <c r="K2" s="213" t="s">
        <v>75</v>
      </c>
      <c r="L2" s="216" t="s">
        <v>76</v>
      </c>
      <c r="M2" s="217"/>
      <c r="N2" s="217"/>
      <c r="O2" s="218"/>
      <c r="P2" s="216" t="s">
        <v>77</v>
      </c>
      <c r="Q2" s="217"/>
      <c r="R2" s="217"/>
      <c r="S2" s="218"/>
      <c r="T2" s="213" t="s">
        <v>78</v>
      </c>
      <c r="U2" s="216" t="s">
        <v>79</v>
      </c>
      <c r="V2" s="217"/>
      <c r="W2" s="218"/>
      <c r="X2" s="213" t="s">
        <v>80</v>
      </c>
      <c r="Y2" s="216" t="s">
        <v>81</v>
      </c>
      <c r="Z2" s="217"/>
      <c r="AA2" s="218"/>
      <c r="AB2" s="213" t="s">
        <v>82</v>
      </c>
      <c r="AC2" s="216" t="s">
        <v>83</v>
      </c>
      <c r="AD2" s="217"/>
      <c r="AE2" s="217"/>
      <c r="AF2" s="218"/>
      <c r="AG2" s="213" t="s">
        <v>84</v>
      </c>
      <c r="AH2" s="216" t="s">
        <v>85</v>
      </c>
      <c r="AI2" s="217"/>
      <c r="AJ2" s="218"/>
      <c r="AK2" s="213" t="s">
        <v>86</v>
      </c>
      <c r="AL2" s="216" t="s">
        <v>87</v>
      </c>
      <c r="AM2" s="217"/>
      <c r="AN2" s="217"/>
      <c r="AO2" s="218"/>
      <c r="AP2" s="216" t="s">
        <v>88</v>
      </c>
      <c r="AQ2" s="217"/>
      <c r="AR2" s="217"/>
      <c r="AS2" s="218"/>
      <c r="AT2" s="213" t="s">
        <v>89</v>
      </c>
      <c r="AU2" s="216" t="s">
        <v>90</v>
      </c>
      <c r="AV2" s="217"/>
      <c r="AW2" s="218"/>
      <c r="AX2" s="213" t="s">
        <v>91</v>
      </c>
      <c r="AY2" s="216" t="s">
        <v>92</v>
      </c>
      <c r="AZ2" s="217"/>
      <c r="BA2" s="217"/>
      <c r="BB2" s="218"/>
      <c r="BC2" s="205" t="s">
        <v>71</v>
      </c>
      <c r="BD2" s="207" t="s">
        <v>93</v>
      </c>
      <c r="BE2" s="210" t="s">
        <v>94</v>
      </c>
      <c r="BF2" s="242" t="s">
        <v>57</v>
      </c>
      <c r="BG2" s="163" t="s">
        <v>55</v>
      </c>
      <c r="BH2" s="165" t="s">
        <v>67</v>
      </c>
      <c r="BI2" s="163" t="s">
        <v>95</v>
      </c>
      <c r="BJ2" s="165" t="s">
        <v>96</v>
      </c>
      <c r="BK2" s="168" t="s">
        <v>97</v>
      </c>
      <c r="BL2" s="203" t="s">
        <v>7</v>
      </c>
    </row>
    <row r="3" spans="1:64" ht="15.75" thickBot="1">
      <c r="A3" s="227"/>
      <c r="B3" s="228"/>
      <c r="C3" s="232"/>
      <c r="D3" s="233"/>
      <c r="E3" s="233"/>
      <c r="F3" s="234"/>
      <c r="G3" s="236"/>
      <c r="H3" s="239"/>
      <c r="I3" s="220"/>
      <c r="J3" s="221"/>
      <c r="K3" s="214"/>
      <c r="L3" s="219"/>
      <c r="M3" s="220"/>
      <c r="N3" s="220"/>
      <c r="O3" s="221"/>
      <c r="P3" s="219"/>
      <c r="Q3" s="220"/>
      <c r="R3" s="220"/>
      <c r="S3" s="221"/>
      <c r="T3" s="214"/>
      <c r="U3" s="219"/>
      <c r="V3" s="220"/>
      <c r="W3" s="221"/>
      <c r="X3" s="214"/>
      <c r="Y3" s="219"/>
      <c r="Z3" s="220"/>
      <c r="AA3" s="221"/>
      <c r="AB3" s="214"/>
      <c r="AC3" s="219"/>
      <c r="AD3" s="220"/>
      <c r="AE3" s="220"/>
      <c r="AF3" s="221"/>
      <c r="AG3" s="214"/>
      <c r="AH3" s="219"/>
      <c r="AI3" s="220"/>
      <c r="AJ3" s="221"/>
      <c r="AK3" s="214"/>
      <c r="AL3" s="219"/>
      <c r="AM3" s="220"/>
      <c r="AN3" s="220"/>
      <c r="AO3" s="221"/>
      <c r="AP3" s="219"/>
      <c r="AQ3" s="220"/>
      <c r="AR3" s="220"/>
      <c r="AS3" s="221"/>
      <c r="AT3" s="214"/>
      <c r="AU3" s="219"/>
      <c r="AV3" s="220"/>
      <c r="AW3" s="221"/>
      <c r="AX3" s="214"/>
      <c r="AY3" s="219"/>
      <c r="AZ3" s="220"/>
      <c r="BA3" s="220"/>
      <c r="BB3" s="221"/>
      <c r="BC3" s="206"/>
      <c r="BD3" s="208"/>
      <c r="BE3" s="211"/>
      <c r="BF3" s="243"/>
      <c r="BG3" s="164"/>
      <c r="BH3" s="166"/>
      <c r="BI3" s="164"/>
      <c r="BJ3" s="166"/>
      <c r="BK3" s="169"/>
      <c r="BL3" s="204"/>
    </row>
    <row r="4" spans="1:64">
      <c r="A4" s="227"/>
      <c r="B4" s="228"/>
      <c r="C4" s="6"/>
      <c r="D4" s="7"/>
      <c r="E4" s="7"/>
      <c r="F4" s="8"/>
      <c r="G4" s="236"/>
      <c r="H4" s="3"/>
      <c r="I4" s="4"/>
      <c r="J4" s="5"/>
      <c r="K4" s="214"/>
      <c r="L4" s="6"/>
      <c r="M4" s="7"/>
      <c r="N4" s="7"/>
      <c r="O4" s="8"/>
      <c r="P4" s="3"/>
      <c r="Q4" s="4"/>
      <c r="R4" s="4"/>
      <c r="S4" s="5"/>
      <c r="T4" s="214"/>
      <c r="U4" s="3"/>
      <c r="V4" s="4"/>
      <c r="W4" s="5"/>
      <c r="X4" s="214"/>
      <c r="Y4" s="6"/>
      <c r="Z4" s="7"/>
      <c r="AA4" s="8"/>
      <c r="AB4" s="214"/>
      <c r="AC4" s="3"/>
      <c r="AD4" s="4"/>
      <c r="AE4" s="4"/>
      <c r="AF4" s="5"/>
      <c r="AG4" s="214"/>
      <c r="AH4" s="3"/>
      <c r="AI4" s="4"/>
      <c r="AJ4" s="5"/>
      <c r="AK4" s="214"/>
      <c r="AL4" s="6"/>
      <c r="AM4" s="7"/>
      <c r="AN4" s="7"/>
      <c r="AO4" s="8"/>
      <c r="AP4" s="6"/>
      <c r="AQ4" s="7"/>
      <c r="AR4" s="7"/>
      <c r="AS4" s="8"/>
      <c r="AT4" s="214"/>
      <c r="AU4" s="3"/>
      <c r="AV4" s="4"/>
      <c r="AW4" s="5"/>
      <c r="AX4" s="214"/>
      <c r="AY4" s="3"/>
      <c r="AZ4" s="4"/>
      <c r="BA4" s="4"/>
      <c r="BB4" s="5"/>
      <c r="BC4" s="206"/>
      <c r="BD4" s="209"/>
      <c r="BE4" s="212"/>
      <c r="BF4" s="243"/>
      <c r="BG4" s="164"/>
      <c r="BH4" s="166"/>
      <c r="BI4" s="164"/>
      <c r="BJ4" s="166"/>
      <c r="BK4" s="169"/>
      <c r="BL4" s="204"/>
    </row>
    <row r="5" spans="1:64">
      <c r="A5" s="227"/>
      <c r="B5" s="228"/>
      <c r="C5" s="9"/>
      <c r="D5" s="4"/>
      <c r="E5" s="4"/>
      <c r="F5" s="10"/>
      <c r="G5" s="236"/>
      <c r="H5" s="3"/>
      <c r="I5" s="4"/>
      <c r="J5" s="5"/>
      <c r="K5" s="214"/>
      <c r="L5" s="9"/>
      <c r="M5" s="4"/>
      <c r="N5" s="4"/>
      <c r="O5" s="10"/>
      <c r="P5" s="3"/>
      <c r="Q5" s="4"/>
      <c r="R5" s="4"/>
      <c r="S5" s="5"/>
      <c r="T5" s="214"/>
      <c r="U5" s="3"/>
      <c r="V5" s="4"/>
      <c r="W5" s="5"/>
      <c r="X5" s="214"/>
      <c r="Y5" s="9"/>
      <c r="Z5" s="4"/>
      <c r="AA5" s="10"/>
      <c r="AB5" s="214"/>
      <c r="AC5" s="3"/>
      <c r="AD5" s="4"/>
      <c r="AE5" s="4"/>
      <c r="AF5" s="5"/>
      <c r="AG5" s="214"/>
      <c r="AH5" s="3"/>
      <c r="AI5" s="4"/>
      <c r="AJ5" s="5"/>
      <c r="AK5" s="214"/>
      <c r="AL5" s="9"/>
      <c r="AM5" s="4"/>
      <c r="AN5" s="4"/>
      <c r="AO5" s="10"/>
      <c r="AP5" s="9"/>
      <c r="AQ5" s="4"/>
      <c r="AR5" s="4"/>
      <c r="AS5" s="10"/>
      <c r="AT5" s="214"/>
      <c r="AU5" s="3"/>
      <c r="AV5" s="4"/>
      <c r="AW5" s="5"/>
      <c r="AX5" s="214"/>
      <c r="AY5" s="3"/>
      <c r="AZ5" s="4"/>
      <c r="BA5" s="4"/>
      <c r="BB5" s="5"/>
      <c r="BC5" s="206"/>
      <c r="BD5" s="209"/>
      <c r="BE5" s="212"/>
      <c r="BF5" s="243"/>
      <c r="BG5" s="164"/>
      <c r="BH5" s="166"/>
      <c r="BI5" s="164"/>
      <c r="BJ5" s="166"/>
      <c r="BK5" s="169"/>
      <c r="BL5" s="204"/>
    </row>
    <row r="6" spans="1:64">
      <c r="A6" s="227"/>
      <c r="B6" s="228"/>
      <c r="C6" s="9">
        <v>1</v>
      </c>
      <c r="D6" s="4">
        <v>8</v>
      </c>
      <c r="E6" s="4">
        <v>15</v>
      </c>
      <c r="F6" s="10">
        <v>22</v>
      </c>
      <c r="G6" s="236"/>
      <c r="H6" s="3">
        <v>6</v>
      </c>
      <c r="I6" s="4">
        <v>13</v>
      </c>
      <c r="J6" s="5">
        <v>20</v>
      </c>
      <c r="K6" s="214"/>
      <c r="L6" s="9">
        <v>3</v>
      </c>
      <c r="M6" s="4">
        <v>10</v>
      </c>
      <c r="N6" s="4">
        <v>17</v>
      </c>
      <c r="O6" s="10">
        <v>24</v>
      </c>
      <c r="P6" s="3">
        <v>1</v>
      </c>
      <c r="Q6" s="4">
        <v>8</v>
      </c>
      <c r="R6" s="4">
        <v>15</v>
      </c>
      <c r="S6" s="5">
        <v>22</v>
      </c>
      <c r="T6" s="214"/>
      <c r="U6" s="3">
        <v>5</v>
      </c>
      <c r="V6" s="4">
        <v>12</v>
      </c>
      <c r="W6" s="5">
        <v>19</v>
      </c>
      <c r="X6" s="214"/>
      <c r="Y6" s="9">
        <v>2</v>
      </c>
      <c r="Z6" s="4">
        <v>9</v>
      </c>
      <c r="AA6" s="10">
        <v>16</v>
      </c>
      <c r="AB6" s="214"/>
      <c r="AC6" s="3">
        <v>2</v>
      </c>
      <c r="AD6" s="4">
        <v>9</v>
      </c>
      <c r="AE6" s="4">
        <v>16</v>
      </c>
      <c r="AF6" s="5">
        <v>23</v>
      </c>
      <c r="AG6" s="214"/>
      <c r="AH6" s="3">
        <v>6</v>
      </c>
      <c r="AI6" s="4">
        <v>13</v>
      </c>
      <c r="AJ6" s="5">
        <v>20</v>
      </c>
      <c r="AK6" s="214"/>
      <c r="AL6" s="9">
        <v>4</v>
      </c>
      <c r="AM6" s="4">
        <v>11</v>
      </c>
      <c r="AN6" s="4">
        <v>18</v>
      </c>
      <c r="AO6" s="10">
        <v>25</v>
      </c>
      <c r="AP6" s="9">
        <v>1</v>
      </c>
      <c r="AQ6" s="4">
        <v>8</v>
      </c>
      <c r="AR6" s="4">
        <v>15</v>
      </c>
      <c r="AS6" s="10">
        <v>22</v>
      </c>
      <c r="AT6" s="214"/>
      <c r="AU6" s="3">
        <v>6</v>
      </c>
      <c r="AV6" s="4">
        <v>13</v>
      </c>
      <c r="AW6" s="5">
        <v>20</v>
      </c>
      <c r="AX6" s="214"/>
      <c r="AY6" s="3">
        <v>3</v>
      </c>
      <c r="AZ6" s="4">
        <v>10</v>
      </c>
      <c r="BA6" s="4">
        <v>17</v>
      </c>
      <c r="BB6" s="5">
        <v>24</v>
      </c>
      <c r="BC6" s="206"/>
      <c r="BD6" s="209"/>
      <c r="BE6" s="212"/>
      <c r="BF6" s="243"/>
      <c r="BG6" s="164"/>
      <c r="BH6" s="166"/>
      <c r="BI6" s="164"/>
      <c r="BJ6" s="166"/>
      <c r="BK6" s="169"/>
      <c r="BL6" s="204"/>
    </row>
    <row r="7" spans="1:64">
      <c r="A7" s="227"/>
      <c r="B7" s="228"/>
      <c r="C7" s="9">
        <v>7</v>
      </c>
      <c r="D7" s="4">
        <v>14</v>
      </c>
      <c r="E7" s="4">
        <v>21</v>
      </c>
      <c r="F7" s="10">
        <v>28</v>
      </c>
      <c r="G7" s="236"/>
      <c r="H7" s="3">
        <v>12</v>
      </c>
      <c r="I7" s="4">
        <v>19</v>
      </c>
      <c r="J7" s="5">
        <v>26</v>
      </c>
      <c r="K7" s="214"/>
      <c r="L7" s="9">
        <v>9</v>
      </c>
      <c r="M7" s="4">
        <v>16</v>
      </c>
      <c r="N7" s="4">
        <v>23</v>
      </c>
      <c r="O7" s="10">
        <v>30</v>
      </c>
      <c r="P7" s="3">
        <v>7</v>
      </c>
      <c r="Q7" s="4">
        <v>14</v>
      </c>
      <c r="R7" s="4">
        <v>21</v>
      </c>
      <c r="S7" s="5">
        <v>28</v>
      </c>
      <c r="T7" s="214"/>
      <c r="U7" s="3">
        <v>11</v>
      </c>
      <c r="V7" s="4">
        <v>18</v>
      </c>
      <c r="W7" s="5">
        <v>25</v>
      </c>
      <c r="X7" s="214"/>
      <c r="Y7" s="9">
        <v>8</v>
      </c>
      <c r="Z7" s="4">
        <v>15</v>
      </c>
      <c r="AA7" s="10">
        <v>22</v>
      </c>
      <c r="AB7" s="214"/>
      <c r="AC7" s="3">
        <v>8</v>
      </c>
      <c r="AD7" s="4">
        <v>15</v>
      </c>
      <c r="AE7" s="4">
        <v>22</v>
      </c>
      <c r="AF7" s="5">
        <v>29</v>
      </c>
      <c r="AG7" s="214"/>
      <c r="AH7" s="3">
        <v>12</v>
      </c>
      <c r="AI7" s="4">
        <v>19</v>
      </c>
      <c r="AJ7" s="5">
        <v>26</v>
      </c>
      <c r="AK7" s="214"/>
      <c r="AL7" s="9">
        <v>10</v>
      </c>
      <c r="AM7" s="4">
        <v>17</v>
      </c>
      <c r="AN7" s="4">
        <v>24</v>
      </c>
      <c r="AO7" s="10">
        <v>31</v>
      </c>
      <c r="AP7" s="9">
        <v>7</v>
      </c>
      <c r="AQ7" s="4">
        <v>14</v>
      </c>
      <c r="AR7" s="4">
        <v>21</v>
      </c>
      <c r="AS7" s="10">
        <v>28</v>
      </c>
      <c r="AT7" s="214"/>
      <c r="AU7" s="3">
        <v>12</v>
      </c>
      <c r="AV7" s="4">
        <v>19</v>
      </c>
      <c r="AW7" s="5">
        <v>26</v>
      </c>
      <c r="AX7" s="214"/>
      <c r="AY7" s="3">
        <v>9</v>
      </c>
      <c r="AZ7" s="4">
        <v>16</v>
      </c>
      <c r="BA7" s="4">
        <v>23</v>
      </c>
      <c r="BB7" s="5">
        <v>31</v>
      </c>
      <c r="BC7" s="206"/>
      <c r="BD7" s="209"/>
      <c r="BE7" s="212"/>
      <c r="BF7" s="243"/>
      <c r="BG7" s="164"/>
      <c r="BH7" s="166"/>
      <c r="BI7" s="164"/>
      <c r="BJ7" s="166"/>
      <c r="BK7" s="169"/>
      <c r="BL7" s="204"/>
    </row>
    <row r="8" spans="1:64" ht="15.75" thickBot="1">
      <c r="A8" s="227"/>
      <c r="B8" s="228"/>
      <c r="C8" s="9"/>
      <c r="D8" s="4"/>
      <c r="E8" s="4"/>
      <c r="F8" s="10"/>
      <c r="G8" s="237"/>
      <c r="H8" s="3"/>
      <c r="I8" s="4"/>
      <c r="J8" s="5"/>
      <c r="K8" s="215"/>
      <c r="L8" s="9"/>
      <c r="M8" s="4"/>
      <c r="N8" s="4"/>
      <c r="O8" s="10"/>
      <c r="P8" s="3"/>
      <c r="Q8" s="4"/>
      <c r="R8" s="4"/>
      <c r="S8" s="5"/>
      <c r="T8" s="215"/>
      <c r="U8" s="3"/>
      <c r="V8" s="4"/>
      <c r="W8" s="5"/>
      <c r="X8" s="215"/>
      <c r="Y8" s="9"/>
      <c r="Z8" s="4"/>
      <c r="AA8" s="10"/>
      <c r="AB8" s="215"/>
      <c r="AC8" s="3"/>
      <c r="AD8" s="4"/>
      <c r="AE8" s="4"/>
      <c r="AF8" s="5"/>
      <c r="AG8" s="215"/>
      <c r="AH8" s="3"/>
      <c r="AI8" s="4"/>
      <c r="AJ8" s="5"/>
      <c r="AK8" s="215"/>
      <c r="AL8" s="9"/>
      <c r="AM8" s="4"/>
      <c r="AN8" s="4"/>
      <c r="AO8" s="10"/>
      <c r="AP8" s="9"/>
      <c r="AQ8" s="4"/>
      <c r="AR8" s="4"/>
      <c r="AS8" s="10"/>
      <c r="AT8" s="222"/>
      <c r="AU8" s="11"/>
      <c r="AV8" s="12"/>
      <c r="AW8" s="13"/>
      <c r="AX8" s="222"/>
      <c r="AY8" s="11"/>
      <c r="AZ8" s="12"/>
      <c r="BA8" s="12"/>
      <c r="BB8" s="13"/>
      <c r="BC8" s="206"/>
      <c r="BD8" s="209"/>
      <c r="BE8" s="212"/>
      <c r="BF8" s="244"/>
      <c r="BG8" s="164"/>
      <c r="BH8" s="167"/>
      <c r="BI8" s="164"/>
      <c r="BJ8" s="167"/>
      <c r="BK8" s="169"/>
      <c r="BL8" s="204"/>
    </row>
    <row r="9" spans="1:64">
      <c r="A9" s="195">
        <v>1</v>
      </c>
      <c r="B9" s="196"/>
      <c r="C9" s="14"/>
      <c r="D9" s="14"/>
      <c r="E9" s="14"/>
      <c r="F9" s="14"/>
      <c r="G9" s="15"/>
      <c r="H9" s="16"/>
      <c r="I9" s="14"/>
      <c r="J9" s="14">
        <v>17</v>
      </c>
      <c r="K9" s="14"/>
      <c r="L9" s="14"/>
      <c r="M9" s="14"/>
      <c r="N9" s="14"/>
      <c r="O9" s="14"/>
      <c r="P9" s="14"/>
      <c r="Q9" s="14"/>
      <c r="R9" s="14"/>
      <c r="S9" s="14"/>
      <c r="T9" s="17" t="s">
        <v>98</v>
      </c>
      <c r="U9" s="18" t="s">
        <v>98</v>
      </c>
      <c r="V9" s="14"/>
      <c r="W9" s="14"/>
      <c r="X9" s="15"/>
      <c r="Y9" s="14"/>
      <c r="Z9" s="14">
        <v>22</v>
      </c>
      <c r="AA9" s="14"/>
      <c r="AB9" s="1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 t="s">
        <v>99</v>
      </c>
      <c r="AS9" s="14" t="s">
        <v>99</v>
      </c>
      <c r="AT9" s="17" t="s">
        <v>98</v>
      </c>
      <c r="AU9" s="18" t="s">
        <v>98</v>
      </c>
      <c r="AV9" s="20" t="s">
        <v>98</v>
      </c>
      <c r="AW9" s="21" t="s">
        <v>98</v>
      </c>
      <c r="AX9" s="22" t="s">
        <v>98</v>
      </c>
      <c r="AY9" s="18" t="s">
        <v>98</v>
      </c>
      <c r="AZ9" s="20" t="s">
        <v>98</v>
      </c>
      <c r="BA9" s="20" t="s">
        <v>98</v>
      </c>
      <c r="BB9" s="21" t="s">
        <v>98</v>
      </c>
      <c r="BC9" s="23">
        <v>1</v>
      </c>
      <c r="BD9" s="24">
        <v>39</v>
      </c>
      <c r="BE9" s="25">
        <v>1404</v>
      </c>
      <c r="BF9" s="25"/>
      <c r="BG9" s="25"/>
      <c r="BH9" s="26"/>
      <c r="BI9" s="25">
        <v>72</v>
      </c>
      <c r="BJ9" s="25"/>
      <c r="BK9" s="26">
        <v>11</v>
      </c>
      <c r="BL9" s="27">
        <v>52</v>
      </c>
    </row>
    <row r="10" spans="1:64" ht="15.75" thickBot="1">
      <c r="A10" s="195">
        <v>2</v>
      </c>
      <c r="B10" s="196"/>
      <c r="C10" s="14"/>
      <c r="D10" s="14"/>
      <c r="E10" s="14"/>
      <c r="F10" s="14"/>
      <c r="G10" s="15"/>
      <c r="H10" s="16"/>
      <c r="I10" s="14"/>
      <c r="J10" s="14">
        <v>16</v>
      </c>
      <c r="K10" s="14"/>
      <c r="L10" s="14"/>
      <c r="M10" s="14"/>
      <c r="N10" s="14"/>
      <c r="O10" s="14"/>
      <c r="P10" s="14"/>
      <c r="Q10" s="14"/>
      <c r="R10" s="14"/>
      <c r="S10" s="14">
        <v>0</v>
      </c>
      <c r="T10" s="28" t="s">
        <v>98</v>
      </c>
      <c r="U10" s="29" t="s">
        <v>98</v>
      </c>
      <c r="V10" s="14"/>
      <c r="W10" s="14"/>
      <c r="X10" s="15"/>
      <c r="Y10" s="14"/>
      <c r="Z10" s="14">
        <v>17</v>
      </c>
      <c r="AA10" s="14"/>
      <c r="AB10" s="19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8</v>
      </c>
      <c r="AN10" s="14">
        <v>8</v>
      </c>
      <c r="AO10" s="14">
        <v>8</v>
      </c>
      <c r="AP10" s="14">
        <v>8</v>
      </c>
      <c r="AQ10" s="14">
        <v>8</v>
      </c>
      <c r="AR10" s="14">
        <v>8</v>
      </c>
      <c r="AS10" s="14" t="s">
        <v>99</v>
      </c>
      <c r="AT10" s="28" t="s">
        <v>98</v>
      </c>
      <c r="AU10" s="29" t="s">
        <v>98</v>
      </c>
      <c r="AV10" s="14" t="s">
        <v>98</v>
      </c>
      <c r="AW10" s="30" t="s">
        <v>98</v>
      </c>
      <c r="AX10" s="31" t="s">
        <v>98</v>
      </c>
      <c r="AY10" s="29" t="s">
        <v>98</v>
      </c>
      <c r="AZ10" s="14" t="s">
        <v>98</v>
      </c>
      <c r="BA10" s="14" t="s">
        <v>98</v>
      </c>
      <c r="BB10" s="30" t="s">
        <v>98</v>
      </c>
      <c r="BC10" s="32">
        <v>2</v>
      </c>
      <c r="BD10" s="33">
        <v>33</v>
      </c>
      <c r="BE10" s="34">
        <v>1188</v>
      </c>
      <c r="BF10" s="34">
        <v>216</v>
      </c>
      <c r="BG10" s="34">
        <v>36</v>
      </c>
      <c r="BH10" s="35"/>
      <c r="BI10" s="34">
        <v>36</v>
      </c>
      <c r="BJ10" s="34"/>
      <c r="BK10" s="35">
        <v>11</v>
      </c>
      <c r="BL10" s="36">
        <v>52</v>
      </c>
    </row>
    <row r="11" spans="1:64">
      <c r="A11" s="197">
        <v>3</v>
      </c>
      <c r="B11" s="198"/>
      <c r="C11" s="14"/>
      <c r="D11" s="14"/>
      <c r="E11" s="14"/>
      <c r="F11" s="14"/>
      <c r="G11" s="15"/>
      <c r="H11" s="16"/>
      <c r="I11" s="14"/>
      <c r="J11" s="14">
        <v>10</v>
      </c>
      <c r="K11" s="14"/>
      <c r="L11" s="14"/>
      <c r="M11" s="14">
        <v>0</v>
      </c>
      <c r="N11" s="14">
        <v>0</v>
      </c>
      <c r="O11" s="14">
        <v>0</v>
      </c>
      <c r="P11" s="14">
        <v>0</v>
      </c>
      <c r="Q11" s="14">
        <v>8</v>
      </c>
      <c r="R11" s="14">
        <v>8</v>
      </c>
      <c r="S11" s="14" t="s">
        <v>99</v>
      </c>
      <c r="T11" s="17" t="s">
        <v>98</v>
      </c>
      <c r="U11" s="18" t="s">
        <v>98</v>
      </c>
      <c r="V11" s="14"/>
      <c r="W11" s="14"/>
      <c r="X11" s="15"/>
      <c r="Y11" s="14"/>
      <c r="Z11" s="14">
        <v>11</v>
      </c>
      <c r="AA11" s="14"/>
      <c r="AB11" s="19"/>
      <c r="AC11" s="14"/>
      <c r="AD11" s="14"/>
      <c r="AE11" s="14"/>
      <c r="AF11" s="14"/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8</v>
      </c>
      <c r="AN11" s="14">
        <v>8</v>
      </c>
      <c r="AO11" s="14">
        <v>8</v>
      </c>
      <c r="AP11" s="14">
        <v>8</v>
      </c>
      <c r="AQ11" s="14">
        <v>8</v>
      </c>
      <c r="AR11" s="14">
        <v>8</v>
      </c>
      <c r="AS11" s="14" t="s">
        <v>99</v>
      </c>
      <c r="AT11" s="14" t="s">
        <v>99</v>
      </c>
      <c r="AU11" s="29" t="s">
        <v>98</v>
      </c>
      <c r="AV11" s="14" t="s">
        <v>98</v>
      </c>
      <c r="AW11" s="30" t="s">
        <v>98</v>
      </c>
      <c r="AX11" s="31" t="s">
        <v>98</v>
      </c>
      <c r="AY11" s="29" t="s">
        <v>98</v>
      </c>
      <c r="AZ11" s="14" t="s">
        <v>98</v>
      </c>
      <c r="BA11" s="14" t="s">
        <v>98</v>
      </c>
      <c r="BB11" s="30" t="s">
        <v>98</v>
      </c>
      <c r="BC11" s="32">
        <v>3</v>
      </c>
      <c r="BD11" s="33">
        <v>21</v>
      </c>
      <c r="BE11" s="34">
        <v>756</v>
      </c>
      <c r="BF11" s="34">
        <v>288</v>
      </c>
      <c r="BG11" s="34">
        <v>360</v>
      </c>
      <c r="BH11" s="35"/>
      <c r="BI11" s="34">
        <v>108</v>
      </c>
      <c r="BJ11" s="34"/>
      <c r="BK11" s="35">
        <v>10</v>
      </c>
      <c r="BL11" s="36">
        <v>52</v>
      </c>
    </row>
    <row r="12" spans="1:64" ht="15.75" thickBot="1">
      <c r="A12" s="197">
        <v>4</v>
      </c>
      <c r="B12" s="202"/>
      <c r="C12" s="14"/>
      <c r="D12" s="14"/>
      <c r="E12" s="14"/>
      <c r="F12" s="14"/>
      <c r="G12" s="15"/>
      <c r="H12" s="16"/>
      <c r="I12" s="14"/>
      <c r="J12" s="14">
        <v>8</v>
      </c>
      <c r="K12" s="14">
        <v>0</v>
      </c>
      <c r="L12" s="14">
        <v>0</v>
      </c>
      <c r="M12" s="14">
        <v>8</v>
      </c>
      <c r="N12" s="14">
        <v>8</v>
      </c>
      <c r="O12" s="14">
        <v>8</v>
      </c>
      <c r="P12" s="14">
        <v>8</v>
      </c>
      <c r="Q12" s="14">
        <v>8</v>
      </c>
      <c r="R12" s="14">
        <v>8</v>
      </c>
      <c r="S12" s="14" t="s">
        <v>99</v>
      </c>
      <c r="T12" s="30" t="s">
        <v>98</v>
      </c>
      <c r="U12" s="29" t="s">
        <v>98</v>
      </c>
      <c r="V12" s="14" t="s">
        <v>100</v>
      </c>
      <c r="W12" s="14" t="s">
        <v>100</v>
      </c>
      <c r="X12" s="14" t="s">
        <v>100</v>
      </c>
      <c r="Y12" s="14" t="s">
        <v>100</v>
      </c>
      <c r="Z12" s="14" t="s">
        <v>100</v>
      </c>
      <c r="AA12" s="14" t="s">
        <v>100</v>
      </c>
      <c r="AB12" s="19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54"/>
      <c r="AN12" s="54"/>
      <c r="AO12" s="54"/>
      <c r="AP12" s="54"/>
      <c r="AQ12" s="14"/>
      <c r="AR12" s="14"/>
      <c r="AS12" s="14"/>
      <c r="AT12" s="53" t="s">
        <v>98</v>
      </c>
      <c r="AU12" s="29" t="s">
        <v>98</v>
      </c>
      <c r="AV12" s="14" t="s">
        <v>98</v>
      </c>
      <c r="AW12" s="30" t="s">
        <v>98</v>
      </c>
      <c r="AX12" s="31" t="s">
        <v>98</v>
      </c>
      <c r="AY12" s="29" t="s">
        <v>98</v>
      </c>
      <c r="AZ12" s="14" t="s">
        <v>98</v>
      </c>
      <c r="BA12" s="14" t="s">
        <v>98</v>
      </c>
      <c r="BB12" s="30" t="s">
        <v>98</v>
      </c>
      <c r="BC12" s="32">
        <v>4</v>
      </c>
      <c r="BD12" s="33">
        <v>8</v>
      </c>
      <c r="BE12" s="34">
        <v>288</v>
      </c>
      <c r="BF12" s="34">
        <v>216</v>
      </c>
      <c r="BG12" s="34">
        <v>72</v>
      </c>
      <c r="BH12" s="35"/>
      <c r="BI12" s="34">
        <v>36</v>
      </c>
      <c r="BJ12" s="34">
        <v>216</v>
      </c>
      <c r="BK12" s="35">
        <v>2</v>
      </c>
      <c r="BL12" s="36">
        <v>43</v>
      </c>
    </row>
    <row r="13" spans="1:64" ht="15.75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37"/>
      <c r="U13" s="37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38"/>
      <c r="AZ13" s="38"/>
      <c r="BA13" s="38"/>
      <c r="BB13" s="199" t="s">
        <v>101</v>
      </c>
      <c r="BC13" s="200"/>
      <c r="BD13" s="39">
        <v>101</v>
      </c>
      <c r="BE13" s="39">
        <v>3636</v>
      </c>
      <c r="BF13" s="39">
        <v>720</v>
      </c>
      <c r="BG13" s="39">
        <v>468</v>
      </c>
      <c r="BH13" s="39">
        <f>SUM(BH9:BH12)</f>
        <v>0</v>
      </c>
      <c r="BI13" s="39">
        <v>252</v>
      </c>
      <c r="BJ13" s="39">
        <f>SUM(BJ9:BJ12)</f>
        <v>216</v>
      </c>
      <c r="BK13" s="39">
        <v>34</v>
      </c>
      <c r="BL13" s="40">
        <v>199</v>
      </c>
    </row>
    <row r="14" spans="1:64" ht="10.9" customHeight="1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38"/>
      <c r="AZ14" s="38"/>
      <c r="BA14" s="38"/>
      <c r="BB14" s="38"/>
      <c r="BC14" s="41"/>
      <c r="BD14" s="42" t="s">
        <v>102</v>
      </c>
      <c r="BE14" s="201">
        <f>SUM(BE13:BJ13)</f>
        <v>5292</v>
      </c>
      <c r="BF14" s="201"/>
      <c r="BG14" s="201"/>
      <c r="BH14" s="201"/>
      <c r="BI14" s="201"/>
      <c r="BJ14" s="201"/>
      <c r="BK14" s="43"/>
      <c r="BL14" s="43"/>
    </row>
    <row r="15" spans="1:6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38"/>
      <c r="AZ15" s="38"/>
      <c r="BA15" s="38"/>
      <c r="BB15" s="38"/>
      <c r="BC15" s="44"/>
      <c r="BD15" s="45"/>
      <c r="BE15" s="46"/>
      <c r="BF15" s="46"/>
      <c r="BG15" s="46"/>
      <c r="BH15" s="46"/>
      <c r="BI15" s="46"/>
      <c r="BJ15" s="46"/>
      <c r="BK15" s="43"/>
      <c r="BL15" s="43"/>
    </row>
    <row r="16" spans="1:64">
      <c r="A16" s="1"/>
      <c r="B16" s="1"/>
      <c r="C16" s="1"/>
      <c r="D16" s="194"/>
      <c r="E16" s="194"/>
      <c r="F16" s="194"/>
      <c r="G16" s="2"/>
      <c r="H16" s="194" t="s">
        <v>103</v>
      </c>
      <c r="I16" s="194"/>
      <c r="J16" s="194"/>
      <c r="K16" s="194"/>
      <c r="L16" s="194"/>
      <c r="M16" s="194"/>
      <c r="N16" s="194"/>
      <c r="O16" s="47"/>
      <c r="P16" s="194" t="s">
        <v>55</v>
      </c>
      <c r="Q16" s="194"/>
      <c r="R16" s="194"/>
      <c r="S16" s="194"/>
      <c r="T16" s="194"/>
      <c r="U16" s="194"/>
      <c r="V16" s="194"/>
      <c r="W16" s="48"/>
      <c r="X16" s="194" t="s">
        <v>104</v>
      </c>
      <c r="Y16" s="194"/>
      <c r="Z16" s="194"/>
      <c r="AA16" s="194"/>
      <c r="AB16" s="194"/>
      <c r="AC16" s="194"/>
      <c r="AD16" s="194"/>
      <c r="AE16" s="47"/>
      <c r="AF16" s="194" t="s">
        <v>105</v>
      </c>
      <c r="AG16" s="194"/>
      <c r="AH16" s="194"/>
      <c r="AI16" s="194"/>
      <c r="AJ16" s="194"/>
      <c r="AK16" s="194"/>
      <c r="AL16" s="194"/>
      <c r="AM16" s="47"/>
      <c r="AN16" s="194" t="s">
        <v>6</v>
      </c>
      <c r="AO16" s="194"/>
      <c r="AP16" s="194"/>
      <c r="AQ16" s="194"/>
      <c r="AR16" s="194"/>
      <c r="AS16" s="194"/>
      <c r="AT16" s="194"/>
      <c r="AU16" s="47"/>
      <c r="AV16" s="194" t="s">
        <v>68</v>
      </c>
      <c r="AW16" s="194"/>
      <c r="AX16" s="194"/>
      <c r="AY16" s="194"/>
      <c r="AZ16" s="194"/>
      <c r="BA16" s="194"/>
      <c r="BB16" s="194"/>
      <c r="BC16" s="49"/>
      <c r="BD16" s="50"/>
      <c r="BE16" s="194" t="s">
        <v>106</v>
      </c>
      <c r="BF16" s="194"/>
      <c r="BG16" s="194"/>
      <c r="BH16" s="194"/>
      <c r="BI16" s="194" t="s">
        <v>97</v>
      </c>
      <c r="BJ16" s="194"/>
      <c r="BK16" s="194"/>
      <c r="BL16" s="2"/>
    </row>
    <row r="17" spans="1:64">
      <c r="A17" s="1"/>
      <c r="B17" s="1"/>
      <c r="C17" s="1"/>
      <c r="D17" s="194"/>
      <c r="E17" s="194"/>
      <c r="F17" s="194"/>
      <c r="G17" s="2"/>
      <c r="H17" s="194"/>
      <c r="I17" s="194"/>
      <c r="J17" s="194"/>
      <c r="K17" s="194"/>
      <c r="L17" s="194"/>
      <c r="M17" s="194"/>
      <c r="N17" s="194"/>
      <c r="O17" s="47"/>
      <c r="P17" s="194"/>
      <c r="Q17" s="194"/>
      <c r="R17" s="194"/>
      <c r="S17" s="194"/>
      <c r="T17" s="194"/>
      <c r="U17" s="194"/>
      <c r="V17" s="194"/>
      <c r="W17" s="48"/>
      <c r="X17" s="194"/>
      <c r="Y17" s="194"/>
      <c r="Z17" s="194"/>
      <c r="AA17" s="194"/>
      <c r="AB17" s="194"/>
      <c r="AC17" s="194"/>
      <c r="AD17" s="194"/>
      <c r="AE17" s="47"/>
      <c r="AF17" s="194"/>
      <c r="AG17" s="194"/>
      <c r="AH17" s="194"/>
      <c r="AI17" s="194"/>
      <c r="AJ17" s="194"/>
      <c r="AK17" s="194"/>
      <c r="AL17" s="194"/>
      <c r="AM17" s="47"/>
      <c r="AN17" s="194"/>
      <c r="AO17" s="194"/>
      <c r="AP17" s="194"/>
      <c r="AQ17" s="194"/>
      <c r="AR17" s="194"/>
      <c r="AS17" s="194"/>
      <c r="AT17" s="194"/>
      <c r="AU17" s="47"/>
      <c r="AV17" s="194"/>
      <c r="AW17" s="194"/>
      <c r="AX17" s="194"/>
      <c r="AY17" s="194"/>
      <c r="AZ17" s="194"/>
      <c r="BA17" s="194"/>
      <c r="BB17" s="194"/>
      <c r="BC17" s="49"/>
      <c r="BD17" s="49"/>
      <c r="BE17" s="194"/>
      <c r="BF17" s="194"/>
      <c r="BG17" s="194"/>
      <c r="BH17" s="194"/>
      <c r="BI17" s="194"/>
      <c r="BJ17" s="194"/>
      <c r="BK17" s="194"/>
      <c r="BL17" s="2"/>
    </row>
    <row r="18" spans="1:64">
      <c r="A18" s="1"/>
      <c r="B18" s="1"/>
      <c r="C18" s="1"/>
      <c r="D18" s="194"/>
      <c r="E18" s="194"/>
      <c r="F18" s="194"/>
      <c r="G18" s="2"/>
      <c r="H18" s="194"/>
      <c r="I18" s="194"/>
      <c r="J18" s="194"/>
      <c r="K18" s="194"/>
      <c r="L18" s="194"/>
      <c r="M18" s="194"/>
      <c r="N18" s="194"/>
      <c r="O18" s="47"/>
      <c r="P18" s="194"/>
      <c r="Q18" s="194"/>
      <c r="R18" s="194"/>
      <c r="S18" s="194"/>
      <c r="T18" s="194"/>
      <c r="U18" s="194"/>
      <c r="V18" s="194"/>
      <c r="W18" s="48"/>
      <c r="X18" s="194"/>
      <c r="Y18" s="194"/>
      <c r="Z18" s="194"/>
      <c r="AA18" s="194"/>
      <c r="AB18" s="194"/>
      <c r="AC18" s="194"/>
      <c r="AD18" s="194"/>
      <c r="AE18" s="47"/>
      <c r="AF18" s="194"/>
      <c r="AG18" s="194"/>
      <c r="AH18" s="194"/>
      <c r="AI18" s="194"/>
      <c r="AJ18" s="194"/>
      <c r="AK18" s="194"/>
      <c r="AL18" s="194"/>
      <c r="AM18" s="47"/>
      <c r="AN18" s="194"/>
      <c r="AO18" s="194"/>
      <c r="AP18" s="194"/>
      <c r="AQ18" s="194"/>
      <c r="AR18" s="194"/>
      <c r="AS18" s="194"/>
      <c r="AT18" s="194"/>
      <c r="AU18" s="47"/>
      <c r="AV18" s="194"/>
      <c r="AW18" s="194"/>
      <c r="AX18" s="194"/>
      <c r="AY18" s="194"/>
      <c r="AZ18" s="194"/>
      <c r="BA18" s="194"/>
      <c r="BB18" s="194"/>
      <c r="BC18" s="49"/>
      <c r="BD18" s="49"/>
      <c r="BE18" s="194"/>
      <c r="BF18" s="194"/>
      <c r="BG18" s="194"/>
      <c r="BH18" s="194"/>
      <c r="BI18" s="194"/>
      <c r="BJ18" s="194"/>
      <c r="BK18" s="194"/>
      <c r="BL18" s="2"/>
    </row>
    <row r="19" spans="1:64">
      <c r="A19" s="1"/>
      <c r="B19" s="1"/>
      <c r="C19" s="1"/>
      <c r="D19" s="194"/>
      <c r="E19" s="194"/>
      <c r="F19" s="194"/>
      <c r="G19" s="2"/>
      <c r="H19" s="194"/>
      <c r="I19" s="194"/>
      <c r="J19" s="194"/>
      <c r="K19" s="194"/>
      <c r="L19" s="194"/>
      <c r="M19" s="194"/>
      <c r="N19" s="194"/>
      <c r="O19" s="47"/>
      <c r="P19" s="194"/>
      <c r="Q19" s="194"/>
      <c r="R19" s="194"/>
      <c r="S19" s="194"/>
      <c r="T19" s="194"/>
      <c r="U19" s="194"/>
      <c r="V19" s="194"/>
      <c r="W19" s="48"/>
      <c r="X19" s="194"/>
      <c r="Y19" s="194"/>
      <c r="Z19" s="194"/>
      <c r="AA19" s="194"/>
      <c r="AB19" s="194"/>
      <c r="AC19" s="194"/>
      <c r="AD19" s="194"/>
      <c r="AE19" s="47"/>
      <c r="AF19" s="194"/>
      <c r="AG19" s="194"/>
      <c r="AH19" s="194"/>
      <c r="AI19" s="194"/>
      <c r="AJ19" s="194"/>
      <c r="AK19" s="194"/>
      <c r="AL19" s="194"/>
      <c r="AM19" s="47"/>
      <c r="AN19" s="194"/>
      <c r="AO19" s="194"/>
      <c r="AP19" s="194"/>
      <c r="AQ19" s="194"/>
      <c r="AR19" s="194"/>
      <c r="AS19" s="194"/>
      <c r="AT19" s="194"/>
      <c r="AU19" s="47"/>
      <c r="AV19" s="194"/>
      <c r="AW19" s="194"/>
      <c r="AX19" s="194"/>
      <c r="AY19" s="194"/>
      <c r="AZ19" s="194"/>
      <c r="BA19" s="194"/>
      <c r="BB19" s="194"/>
      <c r="BC19" s="49"/>
      <c r="BD19" s="49"/>
      <c r="BE19" s="194"/>
      <c r="BF19" s="194"/>
      <c r="BG19" s="194"/>
      <c r="BH19" s="194"/>
      <c r="BI19" s="194"/>
      <c r="BJ19" s="194"/>
      <c r="BK19" s="194"/>
      <c r="BL19" s="2"/>
    </row>
    <row r="20" spans="1:64" ht="15.75" thickBot="1">
      <c r="A20" s="1"/>
      <c r="B20" s="1"/>
      <c r="C20" s="1"/>
      <c r="D20" s="194"/>
      <c r="E20" s="194"/>
      <c r="F20" s="194"/>
      <c r="G20" s="2"/>
      <c r="H20" s="194"/>
      <c r="I20" s="194"/>
      <c r="J20" s="194"/>
      <c r="K20" s="194"/>
      <c r="L20" s="194"/>
      <c r="M20" s="194"/>
      <c r="N20" s="194"/>
      <c r="O20" s="47"/>
      <c r="P20" s="194"/>
      <c r="Q20" s="194"/>
      <c r="R20" s="194"/>
      <c r="S20" s="194"/>
      <c r="T20" s="194"/>
      <c r="U20" s="194"/>
      <c r="V20" s="194"/>
      <c r="W20" s="48"/>
      <c r="X20" s="194"/>
      <c r="Y20" s="194"/>
      <c r="Z20" s="194"/>
      <c r="AA20" s="194"/>
      <c r="AB20" s="194"/>
      <c r="AC20" s="194"/>
      <c r="AD20" s="194"/>
      <c r="AE20" s="47"/>
      <c r="AF20" s="194"/>
      <c r="AG20" s="194"/>
      <c r="AH20" s="194"/>
      <c r="AI20" s="194"/>
      <c r="AJ20" s="194"/>
      <c r="AK20" s="194"/>
      <c r="AL20" s="194"/>
      <c r="AM20" s="47"/>
      <c r="AN20" s="194"/>
      <c r="AO20" s="194"/>
      <c r="AP20" s="194"/>
      <c r="AQ20" s="194"/>
      <c r="AR20" s="194"/>
      <c r="AS20" s="194"/>
      <c r="AT20" s="194"/>
      <c r="AU20" s="47"/>
      <c r="AV20" s="194"/>
      <c r="AW20" s="194"/>
      <c r="AX20" s="194"/>
      <c r="AY20" s="194"/>
      <c r="AZ20" s="194"/>
      <c r="BA20" s="194"/>
      <c r="BB20" s="194"/>
      <c r="BC20" s="49"/>
      <c r="BD20" s="49"/>
      <c r="BE20" s="194"/>
      <c r="BF20" s="194"/>
      <c r="BG20" s="194"/>
      <c r="BH20" s="194"/>
      <c r="BI20" s="194"/>
      <c r="BJ20" s="194"/>
      <c r="BK20" s="194"/>
      <c r="BL20" s="2"/>
    </row>
    <row r="21" spans="1:64">
      <c r="A21" s="1"/>
      <c r="B21" s="1"/>
      <c r="C21" s="1"/>
      <c r="D21" s="51"/>
      <c r="E21" s="51"/>
      <c r="F21" s="51"/>
      <c r="G21" s="51"/>
      <c r="H21" s="51"/>
      <c r="I21" s="2"/>
      <c r="J21" s="170"/>
      <c r="K21" s="171"/>
      <c r="L21" s="172"/>
      <c r="M21" s="51"/>
      <c r="N21" s="51"/>
      <c r="O21" s="51"/>
      <c r="P21" s="51"/>
      <c r="Q21" s="52"/>
      <c r="R21" s="179">
        <v>0</v>
      </c>
      <c r="S21" s="180"/>
      <c r="T21" s="181"/>
      <c r="U21" s="51"/>
      <c r="V21" s="51"/>
      <c r="W21" s="51"/>
      <c r="X21" s="51"/>
      <c r="Y21" s="51"/>
      <c r="Z21" s="179">
        <v>8</v>
      </c>
      <c r="AA21" s="180"/>
      <c r="AB21" s="181"/>
      <c r="AC21" s="51"/>
      <c r="AD21" s="51"/>
      <c r="AE21" s="51"/>
      <c r="AF21" s="51"/>
      <c r="AG21" s="51"/>
      <c r="AH21" s="179" t="s">
        <v>107</v>
      </c>
      <c r="AI21" s="180"/>
      <c r="AJ21" s="181"/>
      <c r="AK21" s="2"/>
      <c r="AL21" s="51"/>
      <c r="AM21" s="51"/>
      <c r="AN21" s="51"/>
      <c r="AO21" s="51"/>
      <c r="AP21" s="179" t="s">
        <v>108</v>
      </c>
      <c r="AQ21" s="180"/>
      <c r="AR21" s="181"/>
      <c r="AS21" s="51"/>
      <c r="AT21" s="51"/>
      <c r="AU21" s="51"/>
      <c r="AV21" s="51"/>
      <c r="AW21" s="51"/>
      <c r="AX21" s="179" t="s">
        <v>100</v>
      </c>
      <c r="AY21" s="180"/>
      <c r="AZ21" s="181"/>
      <c r="BA21" s="51"/>
      <c r="BB21" s="51"/>
      <c r="BC21" s="51"/>
      <c r="BD21" s="47"/>
      <c r="BE21" s="47"/>
      <c r="BF21" s="47"/>
      <c r="BG21" s="188" t="s">
        <v>129</v>
      </c>
      <c r="BH21" s="189"/>
      <c r="BI21" s="188" t="s">
        <v>109</v>
      </c>
      <c r="BJ21" s="189"/>
      <c r="BK21" s="2"/>
      <c r="BL21" s="2"/>
    </row>
    <row r="22" spans="1:64">
      <c r="A22" s="1"/>
      <c r="B22" s="1"/>
      <c r="C22" s="1"/>
      <c r="D22" s="1"/>
      <c r="E22" s="1"/>
      <c r="F22" s="1"/>
      <c r="G22" s="1"/>
      <c r="H22" s="1"/>
      <c r="I22" s="1"/>
      <c r="J22" s="173"/>
      <c r="K22" s="174"/>
      <c r="L22" s="175"/>
      <c r="M22" s="1"/>
      <c r="N22" s="1"/>
      <c r="O22" s="2"/>
      <c r="P22" s="2"/>
      <c r="Q22" s="1"/>
      <c r="R22" s="182"/>
      <c r="S22" s="183"/>
      <c r="T22" s="184"/>
      <c r="U22" s="1"/>
      <c r="V22" s="1"/>
      <c r="W22" s="1"/>
      <c r="X22" s="1"/>
      <c r="Y22" s="1"/>
      <c r="Z22" s="182"/>
      <c r="AA22" s="183"/>
      <c r="AB22" s="184"/>
      <c r="AC22" s="1"/>
      <c r="AD22" s="1"/>
      <c r="AE22" s="1"/>
      <c r="AF22" s="1"/>
      <c r="AG22" s="1"/>
      <c r="AH22" s="182"/>
      <c r="AI22" s="183"/>
      <c r="AJ22" s="184"/>
      <c r="AK22" s="1"/>
      <c r="AL22" s="1"/>
      <c r="AM22" s="1"/>
      <c r="AN22" s="1"/>
      <c r="AO22" s="1"/>
      <c r="AP22" s="182"/>
      <c r="AQ22" s="183"/>
      <c r="AR22" s="184"/>
      <c r="AS22" s="1"/>
      <c r="AT22" s="1"/>
      <c r="AU22" s="1"/>
      <c r="AV22" s="1"/>
      <c r="AW22" s="1"/>
      <c r="AX22" s="182"/>
      <c r="AY22" s="183"/>
      <c r="AZ22" s="184"/>
      <c r="BA22" s="1"/>
      <c r="BB22" s="1"/>
      <c r="BC22" s="1"/>
      <c r="BD22" s="1"/>
      <c r="BE22" s="1"/>
      <c r="BF22" s="1"/>
      <c r="BG22" s="190"/>
      <c r="BH22" s="191"/>
      <c r="BI22" s="190"/>
      <c r="BJ22" s="191"/>
      <c r="BK22" s="2"/>
      <c r="BL22" s="2"/>
    </row>
    <row r="23" spans="1:64" ht="15.75" thickBot="1">
      <c r="A23" s="1"/>
      <c r="B23" s="1"/>
      <c r="C23" s="1"/>
      <c r="D23" s="1"/>
      <c r="E23" s="1"/>
      <c r="F23" s="1"/>
      <c r="G23" s="1"/>
      <c r="H23" s="1"/>
      <c r="I23" s="1"/>
      <c r="J23" s="176"/>
      <c r="K23" s="177"/>
      <c r="L23" s="178"/>
      <c r="M23" s="1"/>
      <c r="N23" s="1"/>
      <c r="O23" s="2"/>
      <c r="P23" s="2"/>
      <c r="Q23" s="1"/>
      <c r="R23" s="185"/>
      <c r="S23" s="186"/>
      <c r="T23" s="187"/>
      <c r="U23" s="1"/>
      <c r="V23" s="1"/>
      <c r="W23" s="1"/>
      <c r="X23" s="1"/>
      <c r="Y23" s="1"/>
      <c r="Z23" s="185"/>
      <c r="AA23" s="186"/>
      <c r="AB23" s="187"/>
      <c r="AC23" s="1"/>
      <c r="AD23" s="1"/>
      <c r="AE23" s="1"/>
      <c r="AF23" s="1"/>
      <c r="AG23" s="1"/>
      <c r="AH23" s="185"/>
      <c r="AI23" s="186"/>
      <c r="AJ23" s="187"/>
      <c r="AK23" s="1"/>
      <c r="AL23" s="1"/>
      <c r="AM23" s="1"/>
      <c r="AN23" s="1"/>
      <c r="AO23" s="1"/>
      <c r="AP23" s="185"/>
      <c r="AQ23" s="186"/>
      <c r="AR23" s="187"/>
      <c r="AS23" s="1"/>
      <c r="AT23" s="1"/>
      <c r="AU23" s="1"/>
      <c r="AV23" s="1"/>
      <c r="AW23" s="1"/>
      <c r="AX23" s="185"/>
      <c r="AY23" s="186"/>
      <c r="AZ23" s="187"/>
      <c r="BA23" s="1"/>
      <c r="BB23" s="1"/>
      <c r="BC23" s="1"/>
      <c r="BD23" s="1"/>
      <c r="BE23" s="1"/>
      <c r="BF23" s="1"/>
      <c r="BG23" s="192"/>
      <c r="BH23" s="193"/>
      <c r="BI23" s="192"/>
      <c r="BJ23" s="193"/>
      <c r="BK23" s="2"/>
      <c r="BL23" s="2"/>
    </row>
    <row r="24" spans="1:6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2"/>
      <c r="BI24" s="2"/>
      <c r="BJ24" s="2"/>
      <c r="BK24" s="2"/>
      <c r="BL24" s="2"/>
    </row>
  </sheetData>
  <mergeCells count="57">
    <mergeCell ref="A9:B9"/>
    <mergeCell ref="AY2:BB3"/>
    <mergeCell ref="BC1:BL1"/>
    <mergeCell ref="A2:B8"/>
    <mergeCell ref="C2:F3"/>
    <mergeCell ref="G2:G8"/>
    <mergeCell ref="H2:J3"/>
    <mergeCell ref="K2:K8"/>
    <mergeCell ref="L2:O3"/>
    <mergeCell ref="P2:S3"/>
    <mergeCell ref="T2:T8"/>
    <mergeCell ref="U2:W3"/>
    <mergeCell ref="D1:BB1"/>
    <mergeCell ref="BF2:BF8"/>
    <mergeCell ref="BG2:BG8"/>
    <mergeCell ref="AK2:AK8"/>
    <mergeCell ref="BL2:BL8"/>
    <mergeCell ref="BC2:BC8"/>
    <mergeCell ref="BD2:BD8"/>
    <mergeCell ref="BE2:BE8"/>
    <mergeCell ref="X2:X8"/>
    <mergeCell ref="Y2:AA3"/>
    <mergeCell ref="AB2:AB8"/>
    <mergeCell ref="AC2:AF3"/>
    <mergeCell ref="AG2:AG8"/>
    <mergeCell ref="AH2:AJ3"/>
    <mergeCell ref="AT2:AT8"/>
    <mergeCell ref="AU2:AW3"/>
    <mergeCell ref="AX2:AX8"/>
    <mergeCell ref="AL2:AO3"/>
    <mergeCell ref="AP2:AS3"/>
    <mergeCell ref="BH2:BH8"/>
    <mergeCell ref="A10:B10"/>
    <mergeCell ref="A11:B11"/>
    <mergeCell ref="BB13:BC13"/>
    <mergeCell ref="BE14:BJ14"/>
    <mergeCell ref="D16:F20"/>
    <mergeCell ref="H16:N20"/>
    <mergeCell ref="P16:V20"/>
    <mergeCell ref="X16:AD20"/>
    <mergeCell ref="AF16:AL20"/>
    <mergeCell ref="A12:B12"/>
    <mergeCell ref="BI2:BI8"/>
    <mergeCell ref="BJ2:BJ8"/>
    <mergeCell ref="BK2:BK8"/>
    <mergeCell ref="J21:L23"/>
    <mergeCell ref="R21:T23"/>
    <mergeCell ref="Z21:AB23"/>
    <mergeCell ref="BG21:BH23"/>
    <mergeCell ref="BI21:BJ23"/>
    <mergeCell ref="AN16:AT20"/>
    <mergeCell ref="AV16:BB20"/>
    <mergeCell ref="BE16:BH20"/>
    <mergeCell ref="BI16:BK20"/>
    <mergeCell ref="AX21:AZ23"/>
    <mergeCell ref="AH21:AJ23"/>
    <mergeCell ref="AP21:AR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Y102"/>
  <sheetViews>
    <sheetView view="pageBreakPreview" zoomScale="70" zoomScaleNormal="55" zoomScaleSheetLayoutView="70" workbookViewId="0">
      <selection activeCell="B3" sqref="B3:B6"/>
    </sheetView>
  </sheetViews>
  <sheetFormatPr defaultRowHeight="15"/>
  <cols>
    <col min="1" max="1" width="14.7109375" customWidth="1"/>
    <col min="2" max="2" width="52.5703125" customWidth="1"/>
    <col min="3" max="3" width="7.28515625" customWidth="1"/>
    <col min="4" max="4" width="7.42578125" customWidth="1"/>
    <col min="5" max="5" width="7.140625" customWidth="1"/>
    <col min="6" max="6" width="9.28515625" bestFit="1" customWidth="1"/>
    <col min="7" max="7" width="7" customWidth="1"/>
    <col min="8" max="8" width="9.28515625" bestFit="1" customWidth="1"/>
    <col min="9" max="9" width="9" customWidth="1"/>
    <col min="10" max="10" width="9.28515625" bestFit="1" customWidth="1"/>
    <col min="11" max="11" width="6.42578125" customWidth="1"/>
    <col min="12" max="12" width="7.28515625" customWidth="1"/>
    <col min="13" max="13" width="6.85546875" customWidth="1"/>
    <col min="14" max="14" width="7.28515625" customWidth="1"/>
    <col min="15" max="15" width="8" customWidth="1"/>
    <col min="16" max="17" width="7.5703125" customWidth="1"/>
    <col min="18" max="18" width="10.5703125" bestFit="1" customWidth="1"/>
    <col min="19" max="19" width="10.42578125" customWidth="1"/>
    <col min="20" max="20" width="10.140625" customWidth="1"/>
    <col min="21" max="21" width="10.85546875" customWidth="1"/>
    <col min="22" max="22" width="10.5703125" customWidth="1"/>
    <col min="23" max="23" width="10.42578125" customWidth="1"/>
    <col min="24" max="24" width="10.140625" customWidth="1"/>
    <col min="25" max="25" width="9.28515625" customWidth="1"/>
  </cols>
  <sheetData>
    <row r="2" spans="1:25" ht="18.75">
      <c r="A2" s="68"/>
      <c r="B2" s="68"/>
      <c r="C2" s="68"/>
      <c r="D2" s="68"/>
      <c r="E2" s="68"/>
      <c r="F2" s="68"/>
      <c r="G2" s="256" t="s">
        <v>125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68"/>
      <c r="U2" s="68"/>
      <c r="V2" s="68"/>
      <c r="W2" s="68"/>
      <c r="X2" s="68"/>
      <c r="Y2" s="68"/>
    </row>
    <row r="3" spans="1:25" ht="15.75">
      <c r="A3" s="246" t="s">
        <v>0</v>
      </c>
      <c r="B3" s="247" t="s">
        <v>1</v>
      </c>
      <c r="C3" s="248" t="s">
        <v>2</v>
      </c>
      <c r="D3" s="248"/>
      <c r="E3" s="248"/>
      <c r="F3" s="249" t="s">
        <v>3</v>
      </c>
      <c r="G3" s="248" t="s">
        <v>130</v>
      </c>
      <c r="H3" s="248"/>
      <c r="I3" s="248"/>
      <c r="J3" s="248"/>
      <c r="K3" s="248"/>
      <c r="L3" s="248"/>
      <c r="M3" s="248"/>
      <c r="N3" s="248"/>
      <c r="O3" s="248"/>
      <c r="P3" s="248"/>
      <c r="Q3" s="255" t="s">
        <v>134</v>
      </c>
      <c r="R3" s="257" t="s">
        <v>4</v>
      </c>
      <c r="S3" s="258"/>
      <c r="T3" s="258"/>
      <c r="U3" s="258"/>
      <c r="V3" s="258"/>
      <c r="W3" s="258"/>
      <c r="X3" s="258"/>
      <c r="Y3" s="259"/>
    </row>
    <row r="4" spans="1:25" ht="15.75">
      <c r="A4" s="246"/>
      <c r="B4" s="247"/>
      <c r="C4" s="248"/>
      <c r="D4" s="248"/>
      <c r="E4" s="248"/>
      <c r="F4" s="249"/>
      <c r="G4" s="250" t="s">
        <v>5</v>
      </c>
      <c r="H4" s="248" t="s">
        <v>131</v>
      </c>
      <c r="I4" s="248"/>
      <c r="J4" s="248"/>
      <c r="K4" s="248"/>
      <c r="L4" s="254" t="s">
        <v>135</v>
      </c>
      <c r="M4" s="254"/>
      <c r="N4" s="248" t="s">
        <v>6</v>
      </c>
      <c r="O4" s="248"/>
      <c r="P4" s="248"/>
      <c r="Q4" s="255"/>
      <c r="R4" s="260"/>
      <c r="S4" s="261"/>
      <c r="T4" s="261"/>
      <c r="U4" s="261"/>
      <c r="V4" s="261"/>
      <c r="W4" s="261"/>
      <c r="X4" s="261"/>
      <c r="Y4" s="262"/>
    </row>
    <row r="5" spans="1:25" ht="15.75">
      <c r="A5" s="246"/>
      <c r="B5" s="247"/>
      <c r="C5" s="250" t="s">
        <v>8</v>
      </c>
      <c r="D5" s="250" t="s">
        <v>9</v>
      </c>
      <c r="E5" s="250" t="s">
        <v>142</v>
      </c>
      <c r="F5" s="249"/>
      <c r="G5" s="250"/>
      <c r="H5" s="250" t="s">
        <v>11</v>
      </c>
      <c r="I5" s="248" t="s">
        <v>132</v>
      </c>
      <c r="J5" s="248"/>
      <c r="K5" s="248"/>
      <c r="L5" s="250" t="s">
        <v>110</v>
      </c>
      <c r="M5" s="250" t="s">
        <v>136</v>
      </c>
      <c r="N5" s="251" t="s">
        <v>143</v>
      </c>
      <c r="O5" s="250" t="s">
        <v>144</v>
      </c>
      <c r="P5" s="251" t="s">
        <v>8</v>
      </c>
      <c r="Q5" s="255"/>
      <c r="R5" s="245" t="s">
        <v>217</v>
      </c>
      <c r="S5" s="245" t="s">
        <v>218</v>
      </c>
      <c r="T5" s="245" t="s">
        <v>219</v>
      </c>
      <c r="U5" s="245" t="s">
        <v>220</v>
      </c>
      <c r="V5" s="245" t="s">
        <v>221</v>
      </c>
      <c r="W5" s="245" t="s">
        <v>222</v>
      </c>
      <c r="X5" s="245" t="s">
        <v>223</v>
      </c>
      <c r="Y5" s="245" t="s">
        <v>199</v>
      </c>
    </row>
    <row r="6" spans="1:25" ht="131.25" customHeight="1">
      <c r="A6" s="246"/>
      <c r="B6" s="247"/>
      <c r="C6" s="250"/>
      <c r="D6" s="250"/>
      <c r="E6" s="250"/>
      <c r="F6" s="249"/>
      <c r="G6" s="250"/>
      <c r="H6" s="250"/>
      <c r="I6" s="94" t="s">
        <v>133</v>
      </c>
      <c r="J6" s="93" t="s">
        <v>12</v>
      </c>
      <c r="K6" s="93" t="s">
        <v>13</v>
      </c>
      <c r="L6" s="250"/>
      <c r="M6" s="250"/>
      <c r="N6" s="251"/>
      <c r="O6" s="250"/>
      <c r="P6" s="251"/>
      <c r="Q6" s="255"/>
      <c r="R6" s="245"/>
      <c r="S6" s="245"/>
      <c r="T6" s="245"/>
      <c r="U6" s="245"/>
      <c r="V6" s="245"/>
      <c r="W6" s="245"/>
      <c r="X6" s="245"/>
      <c r="Y6" s="245"/>
    </row>
    <row r="7" spans="1:25" ht="18.75">
      <c r="A7" s="78">
        <v>1</v>
      </c>
      <c r="B7" s="78">
        <v>2</v>
      </c>
      <c r="C7" s="78">
        <v>3</v>
      </c>
      <c r="D7" s="78">
        <v>4</v>
      </c>
      <c r="E7" s="78"/>
      <c r="F7" s="78">
        <v>5</v>
      </c>
      <c r="G7" s="78">
        <v>6</v>
      </c>
      <c r="H7" s="78">
        <v>7</v>
      </c>
      <c r="I7" s="78">
        <v>8</v>
      </c>
      <c r="J7" s="78">
        <v>9</v>
      </c>
      <c r="K7" s="78">
        <v>11</v>
      </c>
      <c r="L7" s="78">
        <v>12</v>
      </c>
      <c r="M7" s="78">
        <v>13</v>
      </c>
      <c r="N7" s="78">
        <v>15</v>
      </c>
      <c r="O7" s="78">
        <v>16</v>
      </c>
      <c r="P7" s="78">
        <v>17</v>
      </c>
      <c r="Q7" s="78">
        <v>18</v>
      </c>
      <c r="R7" s="78">
        <v>19</v>
      </c>
      <c r="S7" s="78">
        <v>20</v>
      </c>
      <c r="T7" s="78">
        <v>21</v>
      </c>
      <c r="U7" s="78">
        <v>22</v>
      </c>
      <c r="V7" s="78">
        <v>23</v>
      </c>
      <c r="W7" s="78">
        <v>24</v>
      </c>
      <c r="X7" s="78">
        <v>25</v>
      </c>
      <c r="Y7" s="78"/>
    </row>
    <row r="8" spans="1:25" s="116" customFormat="1" ht="18.75">
      <c r="A8" s="58"/>
      <c r="B8" s="58" t="s">
        <v>14</v>
      </c>
      <c r="C8" s="115"/>
      <c r="D8" s="115"/>
      <c r="E8" s="115"/>
      <c r="F8" s="115">
        <f>F9+F26</f>
        <v>5292</v>
      </c>
      <c r="G8" s="115">
        <f t="shared" ref="G8:Y8" si="0">G9+G26</f>
        <v>0</v>
      </c>
      <c r="H8" s="115">
        <f t="shared" si="0"/>
        <v>5148</v>
      </c>
      <c r="I8" s="115">
        <f t="shared" si="0"/>
        <v>1472</v>
      </c>
      <c r="J8" s="115">
        <f t="shared" si="0"/>
        <v>2114</v>
      </c>
      <c r="K8" s="115">
        <f t="shared" si="0"/>
        <v>50</v>
      </c>
      <c r="L8" s="115">
        <f t="shared" si="0"/>
        <v>468</v>
      </c>
      <c r="M8" s="115">
        <f t="shared" si="0"/>
        <v>720</v>
      </c>
      <c r="N8" s="115">
        <f t="shared" si="0"/>
        <v>252</v>
      </c>
      <c r="O8" s="115">
        <f t="shared" si="0"/>
        <v>18</v>
      </c>
      <c r="P8" s="115">
        <f t="shared" si="0"/>
        <v>216</v>
      </c>
      <c r="Q8" s="115">
        <v>216</v>
      </c>
      <c r="R8" s="115">
        <f t="shared" si="0"/>
        <v>612</v>
      </c>
      <c r="S8" s="115">
        <v>792</v>
      </c>
      <c r="T8" s="115">
        <v>576</v>
      </c>
      <c r="U8" s="115">
        <v>612</v>
      </c>
      <c r="V8" s="115">
        <v>360</v>
      </c>
      <c r="W8" s="115">
        <v>396</v>
      </c>
      <c r="X8" s="115">
        <v>288</v>
      </c>
      <c r="Y8" s="115">
        <f t="shared" si="0"/>
        <v>216</v>
      </c>
    </row>
    <row r="9" spans="1:25" s="116" customFormat="1" ht="18.75">
      <c r="A9" s="58" t="s">
        <v>15</v>
      </c>
      <c r="B9" s="61" t="s">
        <v>16</v>
      </c>
      <c r="C9" s="90"/>
      <c r="D9" s="90"/>
      <c r="E9" s="90"/>
      <c r="F9" s="90">
        <f>F10+F11+F12+F13+F14+F15+F16+F17+F18+F19+F20+F21+F22+F23+F24+F25</f>
        <v>1476</v>
      </c>
      <c r="G9" s="90">
        <f t="shared" ref="G9:X9" si="1">G10+G11+G12+G13+G14+G15+G16+G17+G18+G19+G20+G21+G22+G23+G24+G25</f>
        <v>0</v>
      </c>
      <c r="H9" s="90">
        <f t="shared" si="1"/>
        <v>1476</v>
      </c>
      <c r="I9" s="90">
        <f t="shared" si="1"/>
        <v>720</v>
      </c>
      <c r="J9" s="90">
        <f t="shared" si="1"/>
        <v>684</v>
      </c>
      <c r="K9" s="90">
        <f t="shared" si="1"/>
        <v>0</v>
      </c>
      <c r="L9" s="90">
        <f t="shared" si="1"/>
        <v>0</v>
      </c>
      <c r="M9" s="90">
        <f t="shared" si="1"/>
        <v>0</v>
      </c>
      <c r="N9" s="90">
        <f t="shared" si="1"/>
        <v>72</v>
      </c>
      <c r="O9" s="90">
        <f t="shared" si="1"/>
        <v>18</v>
      </c>
      <c r="P9" s="90">
        <f t="shared" si="1"/>
        <v>54</v>
      </c>
      <c r="Q9" s="90">
        <f t="shared" si="1"/>
        <v>0</v>
      </c>
      <c r="R9" s="90">
        <v>612</v>
      </c>
      <c r="S9" s="90">
        <f t="shared" si="1"/>
        <v>704</v>
      </c>
      <c r="T9" s="90">
        <f t="shared" si="1"/>
        <v>60</v>
      </c>
      <c r="U9" s="90">
        <f t="shared" si="1"/>
        <v>28</v>
      </c>
      <c r="V9" s="90">
        <f t="shared" si="1"/>
        <v>0</v>
      </c>
      <c r="W9" s="90">
        <f t="shared" si="1"/>
        <v>0</v>
      </c>
      <c r="X9" s="90">
        <f t="shared" si="1"/>
        <v>0</v>
      </c>
      <c r="Y9" s="115"/>
    </row>
    <row r="10" spans="1:25" s="84" customFormat="1" ht="21.75" customHeight="1">
      <c r="A10" s="69" t="s">
        <v>146</v>
      </c>
      <c r="B10" s="80" t="s">
        <v>17</v>
      </c>
      <c r="C10" s="85">
        <v>2</v>
      </c>
      <c r="D10" s="85"/>
      <c r="E10" s="85">
        <v>1</v>
      </c>
      <c r="F10" s="71">
        <v>96</v>
      </c>
      <c r="G10" s="86"/>
      <c r="H10" s="73">
        <v>72</v>
      </c>
      <c r="I10" s="74">
        <v>30</v>
      </c>
      <c r="J10" s="74">
        <v>42</v>
      </c>
      <c r="K10" s="85"/>
      <c r="L10" s="85"/>
      <c r="M10" s="85"/>
      <c r="N10" s="85">
        <v>24</v>
      </c>
      <c r="O10" s="85">
        <v>6</v>
      </c>
      <c r="P10" s="85">
        <v>18</v>
      </c>
      <c r="Q10" s="85"/>
      <c r="R10" s="71">
        <v>34</v>
      </c>
      <c r="S10" s="85">
        <v>38</v>
      </c>
      <c r="T10" s="85"/>
      <c r="U10" s="87"/>
      <c r="V10" s="85"/>
      <c r="W10" s="85"/>
      <c r="X10" s="85"/>
      <c r="Y10" s="88"/>
    </row>
    <row r="11" spans="1:25" s="84" customFormat="1" ht="20.25" customHeight="1">
      <c r="A11" s="69" t="s">
        <v>147</v>
      </c>
      <c r="B11" s="80" t="s">
        <v>18</v>
      </c>
      <c r="C11" s="85"/>
      <c r="D11" s="85">
        <v>3</v>
      </c>
      <c r="E11" s="85">
        <v>1.2</v>
      </c>
      <c r="F11" s="71">
        <v>108</v>
      </c>
      <c r="G11" s="86"/>
      <c r="H11" s="74">
        <v>108</v>
      </c>
      <c r="I11" s="74">
        <v>66</v>
      </c>
      <c r="J11" s="74">
        <v>42</v>
      </c>
      <c r="K11" s="85"/>
      <c r="L11" s="85"/>
      <c r="M11" s="85"/>
      <c r="N11" s="85"/>
      <c r="O11" s="85"/>
      <c r="P11" s="85"/>
      <c r="Q11" s="85"/>
      <c r="R11" s="76">
        <v>48</v>
      </c>
      <c r="S11" s="85">
        <v>44</v>
      </c>
      <c r="T11" s="85">
        <v>16</v>
      </c>
      <c r="U11" s="87"/>
      <c r="V11" s="85"/>
      <c r="W11" s="85"/>
      <c r="X11" s="85"/>
      <c r="Y11" s="88"/>
    </row>
    <row r="12" spans="1:25" s="84" customFormat="1" ht="20.25" customHeight="1">
      <c r="A12" s="69" t="s">
        <v>148</v>
      </c>
      <c r="B12" s="80" t="s">
        <v>36</v>
      </c>
      <c r="C12" s="85">
        <v>2</v>
      </c>
      <c r="D12" s="85"/>
      <c r="E12" s="85">
        <v>1</v>
      </c>
      <c r="F12" s="71">
        <v>280</v>
      </c>
      <c r="G12" s="86"/>
      <c r="H12" s="74">
        <v>256</v>
      </c>
      <c r="I12" s="74">
        <v>220</v>
      </c>
      <c r="J12" s="74">
        <v>36</v>
      </c>
      <c r="K12" s="85"/>
      <c r="L12" s="85"/>
      <c r="M12" s="85"/>
      <c r="N12" s="85">
        <v>24</v>
      </c>
      <c r="O12" s="85">
        <v>6</v>
      </c>
      <c r="P12" s="85">
        <v>18</v>
      </c>
      <c r="Q12" s="85"/>
      <c r="R12" s="71">
        <v>118</v>
      </c>
      <c r="S12" s="85">
        <v>138</v>
      </c>
      <c r="T12" s="85"/>
      <c r="U12" s="87"/>
      <c r="V12" s="85"/>
      <c r="W12" s="85"/>
      <c r="X12" s="85"/>
      <c r="Y12" s="88"/>
    </row>
    <row r="13" spans="1:25" s="84" customFormat="1" ht="21.75" customHeight="1">
      <c r="A13" s="69" t="s">
        <v>149</v>
      </c>
      <c r="B13" s="80" t="s">
        <v>19</v>
      </c>
      <c r="C13" s="85"/>
      <c r="D13" s="85">
        <v>2</v>
      </c>
      <c r="E13" s="85">
        <v>1</v>
      </c>
      <c r="F13" s="71">
        <v>72</v>
      </c>
      <c r="G13" s="86"/>
      <c r="H13" s="74">
        <v>72</v>
      </c>
      <c r="I13" s="74">
        <v>2</v>
      </c>
      <c r="J13" s="74">
        <v>70</v>
      </c>
      <c r="K13" s="85"/>
      <c r="L13" s="85"/>
      <c r="M13" s="85"/>
      <c r="N13" s="85"/>
      <c r="O13" s="85"/>
      <c r="P13" s="85"/>
      <c r="Q13" s="85"/>
      <c r="R13" s="71">
        <v>32</v>
      </c>
      <c r="S13" s="85">
        <v>40</v>
      </c>
      <c r="T13" s="85"/>
      <c r="U13" s="87"/>
      <c r="V13" s="85"/>
      <c r="W13" s="85"/>
      <c r="X13" s="85"/>
      <c r="Y13" s="88"/>
    </row>
    <row r="14" spans="1:25" s="84" customFormat="1" ht="18.75">
      <c r="A14" s="69" t="s">
        <v>150</v>
      </c>
      <c r="B14" s="80" t="s">
        <v>126</v>
      </c>
      <c r="C14" s="85" t="s">
        <v>129</v>
      </c>
      <c r="D14" s="85">
        <v>2</v>
      </c>
      <c r="E14" s="85">
        <v>1</v>
      </c>
      <c r="F14" s="71">
        <v>144</v>
      </c>
      <c r="G14" s="86"/>
      <c r="H14" s="74">
        <v>144</v>
      </c>
      <c r="I14" s="74">
        <v>54</v>
      </c>
      <c r="J14" s="74">
        <v>90</v>
      </c>
      <c r="K14" s="85"/>
      <c r="L14" s="85"/>
      <c r="M14" s="85"/>
      <c r="N14" s="85"/>
      <c r="O14" s="85"/>
      <c r="P14" s="85"/>
      <c r="Q14" s="85"/>
      <c r="R14" s="71">
        <v>54</v>
      </c>
      <c r="S14" s="85">
        <v>90</v>
      </c>
      <c r="T14" s="85"/>
      <c r="U14" s="87"/>
      <c r="V14" s="85"/>
      <c r="W14" s="85"/>
      <c r="X14" s="85"/>
      <c r="Y14" s="88"/>
    </row>
    <row r="15" spans="1:25" s="84" customFormat="1" ht="18.75">
      <c r="A15" s="69" t="s">
        <v>151</v>
      </c>
      <c r="B15" s="80" t="s">
        <v>23</v>
      </c>
      <c r="C15" s="85">
        <v>2</v>
      </c>
      <c r="D15" s="85"/>
      <c r="E15" s="85">
        <v>1</v>
      </c>
      <c r="F15" s="71">
        <v>144</v>
      </c>
      <c r="G15" s="86"/>
      <c r="H15" s="74">
        <v>120</v>
      </c>
      <c r="I15" s="74">
        <v>48</v>
      </c>
      <c r="J15" s="74">
        <v>72</v>
      </c>
      <c r="K15" s="85"/>
      <c r="L15" s="85"/>
      <c r="M15" s="85"/>
      <c r="N15" s="85">
        <v>24</v>
      </c>
      <c r="O15" s="85">
        <v>6</v>
      </c>
      <c r="P15" s="85">
        <v>18</v>
      </c>
      <c r="Q15" s="85"/>
      <c r="R15" s="71">
        <v>68</v>
      </c>
      <c r="S15" s="85">
        <v>52</v>
      </c>
      <c r="T15" s="85"/>
      <c r="U15" s="87"/>
      <c r="V15" s="85"/>
      <c r="W15" s="85"/>
      <c r="X15" s="85"/>
      <c r="Y15" s="88"/>
    </row>
    <row r="16" spans="1:25" s="84" customFormat="1" ht="19.5" customHeight="1">
      <c r="A16" s="69" t="s">
        <v>152</v>
      </c>
      <c r="B16" s="80" t="s">
        <v>162</v>
      </c>
      <c r="C16" s="85"/>
      <c r="D16" s="85">
        <v>2</v>
      </c>
      <c r="E16" s="85">
        <v>1</v>
      </c>
      <c r="F16" s="71">
        <v>72</v>
      </c>
      <c r="G16" s="86"/>
      <c r="H16" s="74">
        <v>72</v>
      </c>
      <c r="I16" s="73">
        <v>22</v>
      </c>
      <c r="J16" s="74">
        <v>50</v>
      </c>
      <c r="K16" s="85"/>
      <c r="L16" s="85"/>
      <c r="M16" s="85"/>
      <c r="N16" s="85"/>
      <c r="O16" s="85"/>
      <c r="P16" s="85"/>
      <c r="Q16" s="85"/>
      <c r="R16" s="71">
        <v>34</v>
      </c>
      <c r="S16" s="85">
        <v>38</v>
      </c>
      <c r="T16" s="85"/>
      <c r="U16" s="87"/>
      <c r="V16" s="85"/>
      <c r="W16" s="85"/>
      <c r="X16" s="85"/>
      <c r="Y16" s="88"/>
    </row>
    <row r="17" spans="1:25" s="84" customFormat="1" ht="18.75" customHeight="1">
      <c r="A17" s="69" t="s">
        <v>153</v>
      </c>
      <c r="B17" s="80" t="s">
        <v>163</v>
      </c>
      <c r="C17" s="85"/>
      <c r="D17" s="85" t="s">
        <v>226</v>
      </c>
      <c r="E17" s="85">
        <v>3</v>
      </c>
      <c r="F17" s="71">
        <v>72</v>
      </c>
      <c r="G17" s="86"/>
      <c r="H17" s="74">
        <v>72</v>
      </c>
      <c r="I17" s="74">
        <v>52</v>
      </c>
      <c r="J17" s="74">
        <v>20</v>
      </c>
      <c r="K17" s="85"/>
      <c r="L17" s="85"/>
      <c r="M17" s="85"/>
      <c r="N17" s="85"/>
      <c r="O17" s="85"/>
      <c r="P17" s="85"/>
      <c r="Q17" s="85"/>
      <c r="R17" s="71"/>
      <c r="S17" s="85"/>
      <c r="T17" s="85">
        <v>44</v>
      </c>
      <c r="U17" s="87">
        <v>28</v>
      </c>
      <c r="V17" s="85"/>
      <c r="W17" s="85"/>
      <c r="X17" s="85"/>
      <c r="Y17" s="88"/>
    </row>
    <row r="18" spans="1:25" s="84" customFormat="1" ht="20.25" customHeight="1">
      <c r="A18" s="69" t="s">
        <v>154</v>
      </c>
      <c r="B18" s="80" t="s">
        <v>20</v>
      </c>
      <c r="C18" s="85"/>
      <c r="D18" s="85">
        <v>2</v>
      </c>
      <c r="E18" s="85">
        <v>1</v>
      </c>
      <c r="F18" s="71">
        <v>136</v>
      </c>
      <c r="G18" s="86"/>
      <c r="H18" s="86">
        <v>136</v>
      </c>
      <c r="I18" s="86">
        <v>102</v>
      </c>
      <c r="J18" s="86">
        <v>34</v>
      </c>
      <c r="K18" s="85"/>
      <c r="L18" s="85"/>
      <c r="M18" s="85"/>
      <c r="N18" s="85"/>
      <c r="O18" s="85"/>
      <c r="P18" s="85"/>
      <c r="Q18" s="85"/>
      <c r="R18" s="85">
        <v>52</v>
      </c>
      <c r="S18" s="85">
        <v>84</v>
      </c>
      <c r="T18" s="85"/>
      <c r="U18" s="87"/>
      <c r="V18" s="85"/>
      <c r="W18" s="85"/>
      <c r="X18" s="85"/>
      <c r="Y18" s="88"/>
    </row>
    <row r="19" spans="1:25" s="84" customFormat="1" ht="18.75">
      <c r="A19" s="69" t="s">
        <v>155</v>
      </c>
      <c r="B19" s="80" t="s">
        <v>164</v>
      </c>
      <c r="C19" s="85"/>
      <c r="D19" s="85">
        <v>2</v>
      </c>
      <c r="E19" s="85">
        <v>1</v>
      </c>
      <c r="F19" s="71">
        <v>72</v>
      </c>
      <c r="G19" s="86"/>
      <c r="H19" s="73">
        <v>72</v>
      </c>
      <c r="I19" s="74">
        <v>32</v>
      </c>
      <c r="J19" s="74">
        <v>40</v>
      </c>
      <c r="K19" s="85"/>
      <c r="L19" s="85"/>
      <c r="M19" s="85"/>
      <c r="N19" s="85"/>
      <c r="O19" s="85"/>
      <c r="P19" s="85"/>
      <c r="Q19" s="85"/>
      <c r="R19" s="85">
        <v>34</v>
      </c>
      <c r="S19" s="85">
        <v>38</v>
      </c>
      <c r="T19" s="85"/>
      <c r="U19" s="87"/>
      <c r="V19" s="85"/>
      <c r="W19" s="85"/>
      <c r="X19" s="85"/>
      <c r="Y19" s="88"/>
    </row>
    <row r="20" spans="1:25" s="84" customFormat="1" ht="18.75">
      <c r="A20" s="69" t="s">
        <v>156</v>
      </c>
      <c r="B20" s="80" t="s">
        <v>165</v>
      </c>
      <c r="C20" s="85"/>
      <c r="D20" s="85">
        <v>2</v>
      </c>
      <c r="E20" s="85">
        <v>1</v>
      </c>
      <c r="F20" s="71">
        <v>72</v>
      </c>
      <c r="G20" s="86"/>
      <c r="H20" s="74">
        <v>72</v>
      </c>
      <c r="I20" s="74">
        <v>36</v>
      </c>
      <c r="J20" s="74">
        <v>36</v>
      </c>
      <c r="K20" s="85"/>
      <c r="L20" s="85"/>
      <c r="M20" s="85"/>
      <c r="N20" s="85"/>
      <c r="O20" s="85"/>
      <c r="P20" s="85"/>
      <c r="Q20" s="85"/>
      <c r="R20" s="85">
        <v>34</v>
      </c>
      <c r="S20" s="85">
        <v>38</v>
      </c>
      <c r="T20" s="85"/>
      <c r="U20" s="87"/>
      <c r="V20" s="85"/>
      <c r="W20" s="85"/>
      <c r="X20" s="85"/>
      <c r="Y20" s="88"/>
    </row>
    <row r="21" spans="1:25" s="84" customFormat="1" ht="18" customHeight="1">
      <c r="A21" s="69" t="s">
        <v>157</v>
      </c>
      <c r="B21" s="80" t="s">
        <v>21</v>
      </c>
      <c r="C21" s="85"/>
      <c r="D21" s="85">
        <v>1.2</v>
      </c>
      <c r="E21" s="85"/>
      <c r="F21" s="71">
        <v>72</v>
      </c>
      <c r="G21" s="86"/>
      <c r="H21" s="74">
        <v>72</v>
      </c>
      <c r="I21" s="74">
        <v>4</v>
      </c>
      <c r="J21" s="74">
        <v>68</v>
      </c>
      <c r="K21" s="85"/>
      <c r="L21" s="85"/>
      <c r="M21" s="85"/>
      <c r="N21" s="85"/>
      <c r="O21" s="85"/>
      <c r="P21" s="85"/>
      <c r="Q21" s="85"/>
      <c r="R21" s="85">
        <v>34</v>
      </c>
      <c r="S21" s="85">
        <v>38</v>
      </c>
      <c r="T21" s="85"/>
      <c r="U21" s="87"/>
      <c r="V21" s="85"/>
      <c r="W21" s="85"/>
      <c r="X21" s="85"/>
      <c r="Y21" s="88"/>
    </row>
    <row r="22" spans="1:25" s="84" customFormat="1" ht="23.25" customHeight="1">
      <c r="A22" s="69" t="s">
        <v>158</v>
      </c>
      <c r="B22" s="80" t="s">
        <v>22</v>
      </c>
      <c r="C22" s="76"/>
      <c r="D22" s="85">
        <v>2</v>
      </c>
      <c r="E22" s="85">
        <v>1</v>
      </c>
      <c r="F22" s="71">
        <v>68</v>
      </c>
      <c r="G22" s="86"/>
      <c r="H22" s="86">
        <v>68</v>
      </c>
      <c r="I22" s="86">
        <v>28</v>
      </c>
      <c r="J22" s="86">
        <v>40</v>
      </c>
      <c r="K22" s="85"/>
      <c r="L22" s="85"/>
      <c r="M22" s="85"/>
      <c r="N22" s="85"/>
      <c r="O22" s="85"/>
      <c r="P22" s="85"/>
      <c r="Q22" s="85"/>
      <c r="R22" s="85">
        <v>34</v>
      </c>
      <c r="S22" s="85">
        <v>34</v>
      </c>
      <c r="T22" s="85"/>
      <c r="U22" s="87"/>
      <c r="V22" s="85"/>
      <c r="W22" s="85"/>
      <c r="X22" s="85"/>
      <c r="Y22" s="88"/>
    </row>
    <row r="23" spans="1:25" s="84" customFormat="1" ht="18" customHeight="1">
      <c r="A23" s="69" t="s">
        <v>159</v>
      </c>
      <c r="B23" s="80" t="s">
        <v>166</v>
      </c>
      <c r="C23" s="85"/>
      <c r="D23" s="85" t="s">
        <v>129</v>
      </c>
      <c r="E23" s="85">
        <v>2</v>
      </c>
      <c r="F23" s="71">
        <v>32</v>
      </c>
      <c r="G23" s="86"/>
      <c r="H23" s="86">
        <v>32</v>
      </c>
      <c r="I23" s="86">
        <v>2</v>
      </c>
      <c r="J23" s="86">
        <v>30</v>
      </c>
      <c r="K23" s="85"/>
      <c r="L23" s="85"/>
      <c r="M23" s="85"/>
      <c r="N23" s="85"/>
      <c r="O23" s="85"/>
      <c r="P23" s="85"/>
      <c r="Q23" s="85"/>
      <c r="R23" s="85" t="s">
        <v>129</v>
      </c>
      <c r="S23" s="85">
        <v>32</v>
      </c>
      <c r="T23" s="85"/>
      <c r="U23" s="87"/>
      <c r="V23" s="85"/>
      <c r="W23" s="85"/>
      <c r="X23" s="85"/>
      <c r="Y23" s="88"/>
    </row>
    <row r="24" spans="1:25" s="84" customFormat="1" ht="18" customHeight="1">
      <c r="A24" s="69" t="s">
        <v>160</v>
      </c>
      <c r="B24" s="80" t="s">
        <v>137</v>
      </c>
      <c r="C24" s="85"/>
      <c r="D24" s="85">
        <v>1</v>
      </c>
      <c r="E24" s="85"/>
      <c r="F24" s="71">
        <v>36</v>
      </c>
      <c r="G24" s="86"/>
      <c r="H24" s="73">
        <v>36</v>
      </c>
      <c r="I24" s="74">
        <v>22</v>
      </c>
      <c r="J24" s="74">
        <v>14</v>
      </c>
      <c r="K24" s="85"/>
      <c r="L24" s="85"/>
      <c r="M24" s="85"/>
      <c r="N24" s="85"/>
      <c r="O24" s="85"/>
      <c r="P24" s="85"/>
      <c r="Q24" s="85"/>
      <c r="R24" s="85">
        <v>36</v>
      </c>
      <c r="S24" s="85"/>
      <c r="T24" s="85"/>
      <c r="U24" s="87"/>
      <c r="V24" s="85"/>
      <c r="W24" s="85"/>
      <c r="X24" s="85"/>
      <c r="Y24" s="88"/>
    </row>
    <row r="25" spans="1:25" s="84" customFormat="1" ht="19.5" customHeight="1">
      <c r="A25" s="77" t="s">
        <v>161</v>
      </c>
      <c r="B25" s="77" t="s">
        <v>6</v>
      </c>
      <c r="C25" s="85"/>
      <c r="D25" s="85"/>
      <c r="E25" s="85"/>
      <c r="F25" s="71"/>
      <c r="G25" s="86"/>
      <c r="H25" s="74">
        <v>72</v>
      </c>
      <c r="I25" s="74"/>
      <c r="J25" s="74"/>
      <c r="K25" s="85"/>
      <c r="L25" s="85"/>
      <c r="M25" s="85"/>
      <c r="N25" s="85"/>
      <c r="O25" s="85"/>
      <c r="P25" s="85"/>
      <c r="Q25" s="85"/>
      <c r="R25" s="85"/>
      <c r="S25" s="85">
        <v>0</v>
      </c>
      <c r="T25" s="85"/>
      <c r="U25" s="87"/>
      <c r="V25" s="85"/>
      <c r="W25" s="85"/>
      <c r="X25" s="85"/>
      <c r="Y25" s="88"/>
    </row>
    <row r="26" spans="1:25" ht="38.25" customHeight="1">
      <c r="A26" s="56" t="s">
        <v>24</v>
      </c>
      <c r="B26" s="66" t="s">
        <v>205</v>
      </c>
      <c r="C26" s="57"/>
      <c r="D26" s="57"/>
      <c r="E26" s="57"/>
      <c r="F26" s="89">
        <f>F27+F35+F39</f>
        <v>3816</v>
      </c>
      <c r="G26" s="89">
        <f t="shared" ref="G26:Y26" si="2">G27+G35+G39</f>
        <v>0</v>
      </c>
      <c r="H26" s="89">
        <f t="shared" si="2"/>
        <v>3672</v>
      </c>
      <c r="I26" s="89">
        <f t="shared" si="2"/>
        <v>752</v>
      </c>
      <c r="J26" s="89">
        <f t="shared" si="2"/>
        <v>1430</v>
      </c>
      <c r="K26" s="89">
        <f t="shared" si="2"/>
        <v>50</v>
      </c>
      <c r="L26" s="89">
        <f t="shared" si="2"/>
        <v>468</v>
      </c>
      <c r="M26" s="89">
        <f t="shared" si="2"/>
        <v>720</v>
      </c>
      <c r="N26" s="89">
        <f t="shared" si="2"/>
        <v>180</v>
      </c>
      <c r="O26" s="89">
        <f t="shared" si="2"/>
        <v>0</v>
      </c>
      <c r="P26" s="89">
        <f t="shared" si="2"/>
        <v>162</v>
      </c>
      <c r="Q26" s="89">
        <f t="shared" si="2"/>
        <v>0</v>
      </c>
      <c r="R26" s="89">
        <f t="shared" si="2"/>
        <v>0</v>
      </c>
      <c r="S26" s="89">
        <f t="shared" si="2"/>
        <v>88</v>
      </c>
      <c r="T26" s="89">
        <f t="shared" si="2"/>
        <v>552</v>
      </c>
      <c r="U26" s="89">
        <f t="shared" si="2"/>
        <v>836</v>
      </c>
      <c r="V26" s="89">
        <f t="shared" si="2"/>
        <v>612</v>
      </c>
      <c r="W26" s="89">
        <f t="shared" si="2"/>
        <v>900</v>
      </c>
      <c r="X26" s="89">
        <f t="shared" si="2"/>
        <v>612</v>
      </c>
      <c r="Y26" s="89">
        <f t="shared" si="2"/>
        <v>216</v>
      </c>
    </row>
    <row r="27" spans="1:25" ht="40.5" customHeight="1">
      <c r="A27" s="58" t="s">
        <v>25</v>
      </c>
      <c r="B27" s="59" t="s">
        <v>26</v>
      </c>
      <c r="C27" s="60"/>
      <c r="D27" s="60"/>
      <c r="E27" s="60"/>
      <c r="F27" s="90">
        <f>F28+F29+F30+F31+F32+F33+F34</f>
        <v>374</v>
      </c>
      <c r="G27" s="90">
        <f t="shared" ref="G27:X27" si="3">G28+G29+G30+G31+G32+G33+G34</f>
        <v>0</v>
      </c>
      <c r="H27" s="90">
        <f t="shared" si="3"/>
        <v>374</v>
      </c>
      <c r="I27" s="90">
        <f t="shared" si="3"/>
        <v>106</v>
      </c>
      <c r="J27" s="90">
        <f t="shared" si="3"/>
        <v>250</v>
      </c>
      <c r="K27" s="90">
        <f t="shared" si="3"/>
        <v>0</v>
      </c>
      <c r="L27" s="90">
        <f t="shared" si="3"/>
        <v>0</v>
      </c>
      <c r="M27" s="90">
        <f t="shared" si="3"/>
        <v>0</v>
      </c>
      <c r="N27" s="90">
        <f t="shared" si="3"/>
        <v>18</v>
      </c>
      <c r="O27" s="90">
        <f t="shared" si="3"/>
        <v>0</v>
      </c>
      <c r="P27" s="90">
        <f t="shared" si="3"/>
        <v>18</v>
      </c>
      <c r="Q27" s="90">
        <f t="shared" si="3"/>
        <v>0</v>
      </c>
      <c r="R27" s="90">
        <f t="shared" si="3"/>
        <v>0</v>
      </c>
      <c r="S27" s="90">
        <f t="shared" si="3"/>
        <v>0</v>
      </c>
      <c r="T27" s="90">
        <f t="shared" si="3"/>
        <v>96</v>
      </c>
      <c r="U27" s="90">
        <f t="shared" si="3"/>
        <v>104</v>
      </c>
      <c r="V27" s="90">
        <f t="shared" si="3"/>
        <v>40</v>
      </c>
      <c r="W27" s="90">
        <f t="shared" si="3"/>
        <v>62</v>
      </c>
      <c r="X27" s="90">
        <f t="shared" si="3"/>
        <v>72</v>
      </c>
      <c r="Y27" s="90"/>
    </row>
    <row r="28" spans="1:25" s="75" customFormat="1" ht="18.75">
      <c r="A28" s="91" t="s">
        <v>27</v>
      </c>
      <c r="B28" s="80" t="s">
        <v>28</v>
      </c>
      <c r="C28" s="85"/>
      <c r="D28" s="85">
        <v>7</v>
      </c>
      <c r="E28" s="85"/>
      <c r="F28" s="73">
        <v>36</v>
      </c>
      <c r="G28" s="85"/>
      <c r="H28" s="85">
        <v>36</v>
      </c>
      <c r="I28" s="85">
        <v>36</v>
      </c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>
        <v>36</v>
      </c>
      <c r="Y28" s="85"/>
    </row>
    <row r="29" spans="1:25" s="75" customFormat="1" ht="18.75">
      <c r="A29" s="91" t="s">
        <v>29</v>
      </c>
      <c r="B29" s="80" t="s">
        <v>167</v>
      </c>
      <c r="C29" s="85"/>
      <c r="D29" s="85">
        <v>3</v>
      </c>
      <c r="E29" s="85"/>
      <c r="F29" s="73">
        <v>36</v>
      </c>
      <c r="G29" s="85"/>
      <c r="H29" s="85">
        <v>36</v>
      </c>
      <c r="I29" s="85">
        <v>36</v>
      </c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>
        <v>36</v>
      </c>
      <c r="U29" s="85"/>
      <c r="V29" s="85"/>
      <c r="W29" s="85"/>
      <c r="X29" s="85"/>
      <c r="Y29" s="85"/>
    </row>
    <row r="30" spans="1:25" s="75" customFormat="1" ht="42.75" customHeight="1">
      <c r="A30" s="91" t="s">
        <v>30</v>
      </c>
      <c r="B30" s="80" t="s">
        <v>31</v>
      </c>
      <c r="C30" s="85">
        <v>6</v>
      </c>
      <c r="D30" s="76"/>
      <c r="E30" s="76" t="s">
        <v>206</v>
      </c>
      <c r="F30" s="73">
        <v>124</v>
      </c>
      <c r="G30" s="85"/>
      <c r="H30" s="85">
        <v>106</v>
      </c>
      <c r="I30" s="85">
        <v>2</v>
      </c>
      <c r="J30" s="85">
        <v>104</v>
      </c>
      <c r="K30" s="85"/>
      <c r="L30" s="85"/>
      <c r="M30" s="85"/>
      <c r="N30" s="86">
        <v>18</v>
      </c>
      <c r="O30" s="85"/>
      <c r="P30" s="85">
        <v>18</v>
      </c>
      <c r="Q30" s="85"/>
      <c r="R30" s="85"/>
      <c r="S30" s="85"/>
      <c r="T30" s="85">
        <v>30</v>
      </c>
      <c r="U30" s="85">
        <v>34</v>
      </c>
      <c r="V30" s="85">
        <v>20</v>
      </c>
      <c r="W30" s="85">
        <v>22</v>
      </c>
      <c r="X30" s="85"/>
      <c r="Y30" s="85"/>
    </row>
    <row r="31" spans="1:25" s="75" customFormat="1" ht="25.5" customHeight="1">
      <c r="A31" s="91" t="s">
        <v>32</v>
      </c>
      <c r="B31" s="80" t="s">
        <v>21</v>
      </c>
      <c r="C31" s="85"/>
      <c r="D31" s="83" t="s">
        <v>200</v>
      </c>
      <c r="E31" s="76"/>
      <c r="F31" s="73">
        <v>106</v>
      </c>
      <c r="G31" s="85"/>
      <c r="H31" s="85">
        <v>106</v>
      </c>
      <c r="I31" s="85">
        <v>8</v>
      </c>
      <c r="J31" s="85">
        <v>98</v>
      </c>
      <c r="K31" s="85"/>
      <c r="L31" s="85"/>
      <c r="M31" s="85"/>
      <c r="N31" s="85"/>
      <c r="O31" s="85"/>
      <c r="P31" s="85"/>
      <c r="Q31" s="85"/>
      <c r="R31" s="85"/>
      <c r="S31" s="85"/>
      <c r="T31" s="85">
        <v>30</v>
      </c>
      <c r="U31" s="85">
        <v>34</v>
      </c>
      <c r="V31" s="85">
        <v>20</v>
      </c>
      <c r="W31" s="85">
        <v>22</v>
      </c>
      <c r="X31" s="85"/>
      <c r="Y31" s="85"/>
    </row>
    <row r="32" spans="1:25" s="75" customFormat="1" ht="19.5" customHeight="1">
      <c r="A32" s="91" t="s">
        <v>169</v>
      </c>
      <c r="B32" s="81" t="s">
        <v>168</v>
      </c>
      <c r="C32" s="82"/>
      <c r="D32" s="82" t="s">
        <v>226</v>
      </c>
      <c r="E32" s="82" t="s">
        <v>224</v>
      </c>
      <c r="F32" s="73">
        <v>36</v>
      </c>
      <c r="G32" s="92"/>
      <c r="H32" s="92">
        <v>36</v>
      </c>
      <c r="I32" s="82">
        <v>20</v>
      </c>
      <c r="J32" s="92">
        <v>16</v>
      </c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>
        <v>36</v>
      </c>
      <c r="V32" s="85"/>
      <c r="W32" s="85"/>
      <c r="X32" s="85"/>
      <c r="Y32" s="85"/>
    </row>
    <row r="33" spans="1:25" s="75" customFormat="1" ht="21" customHeight="1">
      <c r="A33" s="91" t="s">
        <v>128</v>
      </c>
      <c r="B33" s="81" t="s">
        <v>127</v>
      </c>
      <c r="C33" s="82"/>
      <c r="D33" s="82">
        <v>7</v>
      </c>
      <c r="E33" s="82" t="s">
        <v>129</v>
      </c>
      <c r="F33" s="73">
        <v>36</v>
      </c>
      <c r="G33" s="92"/>
      <c r="H33" s="92">
        <v>36</v>
      </c>
      <c r="I33" s="82">
        <v>4</v>
      </c>
      <c r="J33" s="92">
        <v>32</v>
      </c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>
        <v>36</v>
      </c>
      <c r="Y33" s="85"/>
    </row>
    <row r="34" spans="1:25" s="75" customFormat="1" ht="20.25" customHeight="1">
      <c r="A34" s="80" t="s">
        <v>161</v>
      </c>
      <c r="B34" s="81" t="s">
        <v>6</v>
      </c>
      <c r="C34" s="82"/>
      <c r="D34" s="82"/>
      <c r="E34" s="82"/>
      <c r="F34" s="73"/>
      <c r="G34" s="92"/>
      <c r="H34" s="92">
        <v>18</v>
      </c>
      <c r="I34" s="82"/>
      <c r="J34" s="92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>
        <v>18</v>
      </c>
      <c r="X34" s="85"/>
      <c r="Y34" s="85"/>
    </row>
    <row r="35" spans="1:25" ht="37.5" customHeight="1">
      <c r="A35" s="58" t="s">
        <v>33</v>
      </c>
      <c r="B35" s="61" t="s">
        <v>34</v>
      </c>
      <c r="C35" s="90"/>
      <c r="D35" s="90"/>
      <c r="E35" s="90"/>
      <c r="F35" s="90">
        <f>F36+F37+F38</f>
        <v>112</v>
      </c>
      <c r="G35" s="90">
        <f t="shared" ref="G35:X35" si="4">G36+G37+G38</f>
        <v>0</v>
      </c>
      <c r="H35" s="90">
        <f t="shared" si="4"/>
        <v>112</v>
      </c>
      <c r="I35" s="90">
        <f t="shared" si="4"/>
        <v>50</v>
      </c>
      <c r="J35" s="90">
        <f t="shared" si="4"/>
        <v>62</v>
      </c>
      <c r="K35" s="90">
        <f t="shared" si="4"/>
        <v>0</v>
      </c>
      <c r="L35" s="90">
        <f t="shared" si="4"/>
        <v>0</v>
      </c>
      <c r="M35" s="90">
        <f t="shared" si="4"/>
        <v>0</v>
      </c>
      <c r="N35" s="90">
        <f t="shared" si="4"/>
        <v>0</v>
      </c>
      <c r="O35" s="90">
        <f t="shared" si="4"/>
        <v>0</v>
      </c>
      <c r="P35" s="90">
        <f t="shared" si="4"/>
        <v>0</v>
      </c>
      <c r="Q35" s="90">
        <f t="shared" si="4"/>
        <v>0</v>
      </c>
      <c r="R35" s="90">
        <f t="shared" si="4"/>
        <v>0</v>
      </c>
      <c r="S35" s="90">
        <f t="shared" si="4"/>
        <v>0</v>
      </c>
      <c r="T35" s="90">
        <f t="shared" si="4"/>
        <v>64</v>
      </c>
      <c r="U35" s="90">
        <f t="shared" si="4"/>
        <v>48</v>
      </c>
      <c r="V35" s="90">
        <f t="shared" si="4"/>
        <v>0</v>
      </c>
      <c r="W35" s="90">
        <f t="shared" si="4"/>
        <v>0</v>
      </c>
      <c r="X35" s="90">
        <f t="shared" si="4"/>
        <v>0</v>
      </c>
      <c r="Y35" s="90"/>
    </row>
    <row r="36" spans="1:25" s="75" customFormat="1" ht="21" customHeight="1">
      <c r="A36" s="79" t="s">
        <v>35</v>
      </c>
      <c r="B36" s="80" t="s">
        <v>36</v>
      </c>
      <c r="C36" s="85"/>
      <c r="D36" s="85" t="s">
        <v>229</v>
      </c>
      <c r="E36" s="85" t="s">
        <v>129</v>
      </c>
      <c r="F36" s="85">
        <v>48</v>
      </c>
      <c r="G36" s="85"/>
      <c r="H36" s="85">
        <v>48</v>
      </c>
      <c r="I36" s="85">
        <v>28</v>
      </c>
      <c r="J36" s="85">
        <v>20</v>
      </c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>
        <v>48</v>
      </c>
      <c r="V36" s="85"/>
      <c r="W36" s="85"/>
      <c r="X36" s="85"/>
      <c r="Y36" s="85"/>
    </row>
    <row r="37" spans="1:25" s="75" customFormat="1" ht="21" customHeight="1">
      <c r="A37" s="79" t="s">
        <v>37</v>
      </c>
      <c r="B37" s="80" t="s">
        <v>23</v>
      </c>
      <c r="C37" s="85"/>
      <c r="D37" s="85" t="s">
        <v>231</v>
      </c>
      <c r="E37" s="85" t="s">
        <v>129</v>
      </c>
      <c r="F37" s="85">
        <v>32</v>
      </c>
      <c r="G37" s="85"/>
      <c r="H37" s="85">
        <v>32</v>
      </c>
      <c r="I37" s="85">
        <v>16</v>
      </c>
      <c r="J37" s="85">
        <v>16</v>
      </c>
      <c r="K37" s="85"/>
      <c r="L37" s="85"/>
      <c r="M37" s="85"/>
      <c r="N37" s="85"/>
      <c r="O37" s="85"/>
      <c r="P37" s="85"/>
      <c r="Q37" s="85"/>
      <c r="R37" s="85"/>
      <c r="S37" s="85"/>
      <c r="T37" s="85">
        <v>32</v>
      </c>
      <c r="U37" s="85"/>
      <c r="V37" s="85"/>
      <c r="W37" s="85"/>
      <c r="X37" s="85"/>
      <c r="Y37" s="85"/>
    </row>
    <row r="38" spans="1:25" s="75" customFormat="1" ht="21" customHeight="1">
      <c r="A38" s="79" t="s">
        <v>112</v>
      </c>
      <c r="B38" s="80" t="s">
        <v>126</v>
      </c>
      <c r="C38" s="85"/>
      <c r="D38" s="85" t="s">
        <v>230</v>
      </c>
      <c r="E38" s="85" t="s">
        <v>129</v>
      </c>
      <c r="F38" s="85">
        <v>32</v>
      </c>
      <c r="G38" s="85"/>
      <c r="H38" s="85">
        <v>32</v>
      </c>
      <c r="I38" s="85">
        <v>6</v>
      </c>
      <c r="J38" s="85">
        <v>26</v>
      </c>
      <c r="K38" s="85"/>
      <c r="L38" s="85"/>
      <c r="M38" s="85"/>
      <c r="N38" s="85"/>
      <c r="O38" s="85"/>
      <c r="P38" s="85"/>
      <c r="Q38" s="85"/>
      <c r="R38" s="85"/>
      <c r="S38" s="85"/>
      <c r="T38" s="85">
        <v>32</v>
      </c>
      <c r="U38" s="85"/>
      <c r="V38" s="85"/>
      <c r="W38" s="85"/>
      <c r="X38" s="85"/>
      <c r="Y38" s="85"/>
    </row>
    <row r="39" spans="1:25" ht="24.75" customHeight="1">
      <c r="A39" s="62" t="s">
        <v>129</v>
      </c>
      <c r="B39" s="62" t="s">
        <v>170</v>
      </c>
      <c r="C39" s="57"/>
      <c r="D39" s="57"/>
      <c r="E39" s="57"/>
      <c r="F39" s="95">
        <f>F40+F56</f>
        <v>3330</v>
      </c>
      <c r="G39" s="95">
        <f t="shared" ref="G39:Y39" si="5">G40+G56</f>
        <v>0</v>
      </c>
      <c r="H39" s="95">
        <f t="shared" si="5"/>
        <v>3186</v>
      </c>
      <c r="I39" s="95">
        <f t="shared" si="5"/>
        <v>596</v>
      </c>
      <c r="J39" s="95">
        <f t="shared" si="5"/>
        <v>1118</v>
      </c>
      <c r="K39" s="95">
        <f t="shared" si="5"/>
        <v>50</v>
      </c>
      <c r="L39" s="95">
        <f t="shared" si="5"/>
        <v>468</v>
      </c>
      <c r="M39" s="95">
        <f t="shared" si="5"/>
        <v>720</v>
      </c>
      <c r="N39" s="95">
        <f t="shared" si="5"/>
        <v>162</v>
      </c>
      <c r="O39" s="95">
        <f t="shared" si="5"/>
        <v>0</v>
      </c>
      <c r="P39" s="95">
        <f t="shared" si="5"/>
        <v>144</v>
      </c>
      <c r="Q39" s="95">
        <f t="shared" si="5"/>
        <v>0</v>
      </c>
      <c r="R39" s="95">
        <f t="shared" si="5"/>
        <v>0</v>
      </c>
      <c r="S39" s="95">
        <f t="shared" si="5"/>
        <v>88</v>
      </c>
      <c r="T39" s="95">
        <f t="shared" si="5"/>
        <v>392</v>
      </c>
      <c r="U39" s="95">
        <f t="shared" si="5"/>
        <v>684</v>
      </c>
      <c r="V39" s="95">
        <f t="shared" si="5"/>
        <v>572</v>
      </c>
      <c r="W39" s="95">
        <f t="shared" si="5"/>
        <v>838</v>
      </c>
      <c r="X39" s="95">
        <f t="shared" si="5"/>
        <v>540</v>
      </c>
      <c r="Y39" s="95">
        <f t="shared" si="5"/>
        <v>216</v>
      </c>
    </row>
    <row r="40" spans="1:25" ht="22.5" customHeight="1">
      <c r="A40" s="65"/>
      <c r="B40" s="65" t="s">
        <v>171</v>
      </c>
      <c r="C40" s="60"/>
      <c r="D40" s="60"/>
      <c r="E40" s="60"/>
      <c r="F40" s="96">
        <f>F41+F42+F43+F44+F48+F52</f>
        <v>588</v>
      </c>
      <c r="G40" s="96">
        <f t="shared" ref="G40:Y40" si="6">G41+G42+G43+G44+G48+G52</f>
        <v>0</v>
      </c>
      <c r="H40" s="96">
        <f t="shared" si="6"/>
        <v>588</v>
      </c>
      <c r="I40" s="96">
        <f t="shared" si="6"/>
        <v>262</v>
      </c>
      <c r="J40" s="96">
        <f t="shared" si="6"/>
        <v>326</v>
      </c>
      <c r="K40" s="96">
        <f t="shared" si="6"/>
        <v>0</v>
      </c>
      <c r="L40" s="96">
        <f t="shared" si="6"/>
        <v>0</v>
      </c>
      <c r="M40" s="96">
        <f t="shared" si="6"/>
        <v>0</v>
      </c>
      <c r="N40" s="96">
        <f t="shared" si="6"/>
        <v>0</v>
      </c>
      <c r="O40" s="96">
        <f t="shared" si="6"/>
        <v>0</v>
      </c>
      <c r="P40" s="96">
        <f t="shared" si="6"/>
        <v>0</v>
      </c>
      <c r="Q40" s="96">
        <f t="shared" si="6"/>
        <v>0</v>
      </c>
      <c r="R40" s="96">
        <f t="shared" si="6"/>
        <v>0</v>
      </c>
      <c r="S40" s="96">
        <f t="shared" si="6"/>
        <v>88</v>
      </c>
      <c r="T40" s="96">
        <f t="shared" si="6"/>
        <v>184</v>
      </c>
      <c r="U40" s="96">
        <f t="shared" si="6"/>
        <v>280</v>
      </c>
      <c r="V40" s="96">
        <f t="shared" si="6"/>
        <v>0</v>
      </c>
      <c r="W40" s="96">
        <f t="shared" si="6"/>
        <v>0</v>
      </c>
      <c r="X40" s="96">
        <f t="shared" si="6"/>
        <v>36</v>
      </c>
      <c r="Y40" s="96">
        <f t="shared" si="6"/>
        <v>0</v>
      </c>
    </row>
    <row r="41" spans="1:25" s="75" customFormat="1" ht="22.5" customHeight="1">
      <c r="A41" s="80" t="s">
        <v>39</v>
      </c>
      <c r="B41" s="80" t="s">
        <v>40</v>
      </c>
      <c r="C41" s="85"/>
      <c r="D41" s="85">
        <v>2</v>
      </c>
      <c r="E41" s="85"/>
      <c r="F41" s="85">
        <v>48</v>
      </c>
      <c r="G41" s="85"/>
      <c r="H41" s="85">
        <v>48</v>
      </c>
      <c r="I41" s="85">
        <v>4</v>
      </c>
      <c r="J41" s="85">
        <v>44</v>
      </c>
      <c r="K41" s="85"/>
      <c r="L41" s="85"/>
      <c r="M41" s="85"/>
      <c r="N41" s="85"/>
      <c r="O41" s="85"/>
      <c r="P41" s="85"/>
      <c r="Q41" s="85"/>
      <c r="R41" s="85"/>
      <c r="S41" s="85">
        <v>48</v>
      </c>
      <c r="T41" s="85"/>
      <c r="U41" s="85"/>
      <c r="V41" s="85"/>
      <c r="W41" s="85"/>
      <c r="X41" s="85"/>
      <c r="Y41" s="85"/>
    </row>
    <row r="42" spans="1:25" s="75" customFormat="1" ht="20.25" customHeight="1">
      <c r="A42" s="80" t="s">
        <v>43</v>
      </c>
      <c r="B42" s="80" t="s">
        <v>114</v>
      </c>
      <c r="C42" s="85"/>
      <c r="D42" s="85">
        <v>7</v>
      </c>
      <c r="E42" s="85" t="s">
        <v>129</v>
      </c>
      <c r="F42" s="85">
        <v>36</v>
      </c>
      <c r="G42" s="85"/>
      <c r="H42" s="85">
        <v>36</v>
      </c>
      <c r="I42" s="85">
        <v>20</v>
      </c>
      <c r="J42" s="85">
        <v>16</v>
      </c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>
        <v>36</v>
      </c>
      <c r="Y42" s="85"/>
    </row>
    <row r="43" spans="1:25" s="75" customFormat="1" ht="19.5" customHeight="1">
      <c r="A43" s="80" t="s">
        <v>51</v>
      </c>
      <c r="B43" s="80" t="s">
        <v>172</v>
      </c>
      <c r="C43" s="85"/>
      <c r="D43" s="85">
        <v>4</v>
      </c>
      <c r="E43" s="85">
        <v>3</v>
      </c>
      <c r="F43" s="85">
        <v>68</v>
      </c>
      <c r="G43" s="85"/>
      <c r="H43" s="85">
        <v>68</v>
      </c>
      <c r="I43" s="85">
        <v>48</v>
      </c>
      <c r="J43" s="85">
        <v>20</v>
      </c>
      <c r="K43" s="85"/>
      <c r="L43" s="85"/>
      <c r="M43" s="85"/>
      <c r="N43" s="85"/>
      <c r="O43" s="85"/>
      <c r="P43" s="85"/>
      <c r="Q43" s="85"/>
      <c r="R43" s="85"/>
      <c r="S43" s="85"/>
      <c r="T43" s="85">
        <v>30</v>
      </c>
      <c r="U43" s="85">
        <v>38</v>
      </c>
      <c r="V43" s="85"/>
      <c r="W43" s="85"/>
      <c r="X43" s="85"/>
      <c r="Y43" s="85"/>
    </row>
    <row r="44" spans="1:25" s="97" customFormat="1" ht="21" customHeight="1">
      <c r="A44" s="67" t="s">
        <v>173</v>
      </c>
      <c r="B44" s="67" t="s">
        <v>174</v>
      </c>
      <c r="C44" s="98"/>
      <c r="D44" s="98"/>
      <c r="E44" s="98"/>
      <c r="F44" s="98">
        <f>F45+F46+F47</f>
        <v>196</v>
      </c>
      <c r="G44" s="98">
        <f t="shared" ref="G44:X44" si="7">G45+G46+G47</f>
        <v>0</v>
      </c>
      <c r="H44" s="98">
        <f t="shared" si="7"/>
        <v>196</v>
      </c>
      <c r="I44" s="98">
        <f t="shared" si="7"/>
        <v>84</v>
      </c>
      <c r="J44" s="98">
        <f t="shared" si="7"/>
        <v>112</v>
      </c>
      <c r="K44" s="98">
        <f t="shared" si="7"/>
        <v>0</v>
      </c>
      <c r="L44" s="98">
        <f t="shared" si="7"/>
        <v>0</v>
      </c>
      <c r="M44" s="98">
        <f t="shared" si="7"/>
        <v>0</v>
      </c>
      <c r="N44" s="98">
        <f t="shared" si="7"/>
        <v>0</v>
      </c>
      <c r="O44" s="98">
        <f t="shared" si="7"/>
        <v>0</v>
      </c>
      <c r="P44" s="98">
        <f t="shared" si="7"/>
        <v>0</v>
      </c>
      <c r="Q44" s="98">
        <f t="shared" si="7"/>
        <v>0</v>
      </c>
      <c r="R44" s="98">
        <f t="shared" si="7"/>
        <v>0</v>
      </c>
      <c r="S44" s="98">
        <f t="shared" si="7"/>
        <v>0</v>
      </c>
      <c r="T44" s="98">
        <f t="shared" si="7"/>
        <v>114</v>
      </c>
      <c r="U44" s="98">
        <f t="shared" si="7"/>
        <v>82</v>
      </c>
      <c r="V44" s="98">
        <f t="shared" si="7"/>
        <v>0</v>
      </c>
      <c r="W44" s="98">
        <f t="shared" si="7"/>
        <v>0</v>
      </c>
      <c r="X44" s="98">
        <f t="shared" si="7"/>
        <v>0</v>
      </c>
      <c r="Y44" s="98"/>
    </row>
    <row r="45" spans="1:25" s="75" customFormat="1" ht="22.5" customHeight="1">
      <c r="A45" s="80" t="s">
        <v>41</v>
      </c>
      <c r="B45" s="80" t="s">
        <v>113</v>
      </c>
      <c r="C45" s="85"/>
      <c r="D45" s="85" t="s">
        <v>231</v>
      </c>
      <c r="E45" s="85"/>
      <c r="F45" s="85">
        <v>70</v>
      </c>
      <c r="G45" s="85"/>
      <c r="H45" s="85">
        <v>70</v>
      </c>
      <c r="I45" s="85">
        <v>26</v>
      </c>
      <c r="J45" s="85">
        <v>44</v>
      </c>
      <c r="K45" s="85"/>
      <c r="L45" s="85"/>
      <c r="M45" s="85"/>
      <c r="N45" s="85"/>
      <c r="O45" s="85"/>
      <c r="P45" s="85"/>
      <c r="Q45" s="85"/>
      <c r="R45" s="85"/>
      <c r="S45" s="85"/>
      <c r="T45" s="85">
        <v>70</v>
      </c>
      <c r="U45" s="85"/>
      <c r="V45" s="85"/>
      <c r="W45" s="85"/>
      <c r="X45" s="85"/>
      <c r="Y45" s="85"/>
    </row>
    <row r="46" spans="1:25" s="75" customFormat="1" ht="20.25" customHeight="1">
      <c r="A46" s="80" t="s">
        <v>44</v>
      </c>
      <c r="B46" s="80" t="s">
        <v>115</v>
      </c>
      <c r="C46" s="85"/>
      <c r="D46" s="85" t="s">
        <v>227</v>
      </c>
      <c r="E46" s="85">
        <v>3</v>
      </c>
      <c r="F46" s="85">
        <v>78</v>
      </c>
      <c r="G46" s="85"/>
      <c r="H46" s="85">
        <v>78</v>
      </c>
      <c r="I46" s="85">
        <v>34</v>
      </c>
      <c r="J46" s="85">
        <v>44</v>
      </c>
      <c r="K46" s="85"/>
      <c r="L46" s="85"/>
      <c r="M46" s="85"/>
      <c r="N46" s="85"/>
      <c r="O46" s="85"/>
      <c r="P46" s="85"/>
      <c r="Q46" s="85"/>
      <c r="R46" s="85"/>
      <c r="S46" s="85"/>
      <c r="T46" s="85">
        <v>44</v>
      </c>
      <c r="U46" s="85">
        <v>34</v>
      </c>
      <c r="V46" s="85"/>
      <c r="W46" s="85"/>
      <c r="X46" s="85"/>
      <c r="Y46" s="85"/>
    </row>
    <row r="47" spans="1:25" s="75" customFormat="1" ht="21.75" customHeight="1">
      <c r="A47" s="80" t="s">
        <v>49</v>
      </c>
      <c r="B47" s="80" t="s">
        <v>118</v>
      </c>
      <c r="C47" s="85"/>
      <c r="D47" s="85" t="s">
        <v>227</v>
      </c>
      <c r="E47" s="85"/>
      <c r="F47" s="85">
        <v>48</v>
      </c>
      <c r="G47" s="85"/>
      <c r="H47" s="85">
        <v>48</v>
      </c>
      <c r="I47" s="85">
        <v>24</v>
      </c>
      <c r="J47" s="85">
        <v>24</v>
      </c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>
        <v>48</v>
      </c>
      <c r="V47" s="85"/>
      <c r="W47" s="85"/>
      <c r="X47" s="85"/>
      <c r="Y47" s="85"/>
    </row>
    <row r="48" spans="1:25" s="97" customFormat="1" ht="18" customHeight="1">
      <c r="A48" s="67" t="s">
        <v>175</v>
      </c>
      <c r="B48" s="67" t="s">
        <v>176</v>
      </c>
      <c r="C48" s="98"/>
      <c r="D48" s="98"/>
      <c r="E48" s="98"/>
      <c r="F48" s="98">
        <f>F49+F50+F51</f>
        <v>164</v>
      </c>
      <c r="G48" s="98">
        <f t="shared" ref="G48:X48" si="8">G49+G50+G51</f>
        <v>0</v>
      </c>
      <c r="H48" s="98">
        <f t="shared" si="8"/>
        <v>164</v>
      </c>
      <c r="I48" s="98">
        <f t="shared" si="8"/>
        <v>58</v>
      </c>
      <c r="J48" s="98">
        <f t="shared" si="8"/>
        <v>106</v>
      </c>
      <c r="K48" s="98">
        <f t="shared" si="8"/>
        <v>0</v>
      </c>
      <c r="L48" s="98">
        <f t="shared" si="8"/>
        <v>0</v>
      </c>
      <c r="M48" s="98">
        <f t="shared" si="8"/>
        <v>0</v>
      </c>
      <c r="N48" s="98">
        <f t="shared" si="8"/>
        <v>0</v>
      </c>
      <c r="O48" s="98">
        <f t="shared" si="8"/>
        <v>0</v>
      </c>
      <c r="P48" s="98">
        <f t="shared" si="8"/>
        <v>0</v>
      </c>
      <c r="Q48" s="98">
        <f t="shared" si="8"/>
        <v>0</v>
      </c>
      <c r="R48" s="98">
        <f t="shared" si="8"/>
        <v>0</v>
      </c>
      <c r="S48" s="98">
        <f t="shared" si="8"/>
        <v>0</v>
      </c>
      <c r="T48" s="98">
        <f t="shared" si="8"/>
        <v>40</v>
      </c>
      <c r="U48" s="98">
        <f t="shared" si="8"/>
        <v>124</v>
      </c>
      <c r="V48" s="98">
        <f t="shared" si="8"/>
        <v>0</v>
      </c>
      <c r="W48" s="98">
        <f t="shared" si="8"/>
        <v>0</v>
      </c>
      <c r="X48" s="98">
        <f t="shared" si="8"/>
        <v>0</v>
      </c>
      <c r="Y48" s="98"/>
    </row>
    <row r="49" spans="1:25" s="75" customFormat="1" ht="39.75" customHeight="1">
      <c r="A49" s="80" t="s">
        <v>50</v>
      </c>
      <c r="B49" s="80" t="s">
        <v>119</v>
      </c>
      <c r="C49" s="85"/>
      <c r="D49" s="85" t="s">
        <v>230</v>
      </c>
      <c r="E49" s="85"/>
      <c r="F49" s="85">
        <v>40</v>
      </c>
      <c r="G49" s="85"/>
      <c r="H49" s="85">
        <v>40</v>
      </c>
      <c r="I49" s="85">
        <v>2</v>
      </c>
      <c r="J49" s="85">
        <v>38</v>
      </c>
      <c r="K49" s="85"/>
      <c r="L49" s="85"/>
      <c r="M49" s="85"/>
      <c r="N49" s="85"/>
      <c r="O49" s="85"/>
      <c r="P49" s="85"/>
      <c r="Q49" s="85"/>
      <c r="R49" s="85"/>
      <c r="S49" s="85"/>
      <c r="T49" s="85">
        <v>40</v>
      </c>
      <c r="U49" s="85"/>
      <c r="V49" s="85"/>
      <c r="W49" s="85"/>
      <c r="X49" s="85"/>
      <c r="Y49" s="85"/>
    </row>
    <row r="50" spans="1:25" s="75" customFormat="1" ht="22.5" customHeight="1">
      <c r="A50" s="80" t="s">
        <v>48</v>
      </c>
      <c r="B50" s="80" t="s">
        <v>141</v>
      </c>
      <c r="C50" s="85"/>
      <c r="D50" s="85" t="s">
        <v>228</v>
      </c>
      <c r="E50" s="85"/>
      <c r="F50" s="85">
        <v>64</v>
      </c>
      <c r="G50" s="85"/>
      <c r="H50" s="85">
        <v>64</v>
      </c>
      <c r="I50" s="85">
        <v>28</v>
      </c>
      <c r="J50" s="85">
        <v>36</v>
      </c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>
        <v>64</v>
      </c>
      <c r="V50" s="85"/>
      <c r="W50" s="85"/>
      <c r="X50" s="85"/>
      <c r="Y50" s="85"/>
    </row>
    <row r="51" spans="1:25" s="75" customFormat="1" ht="24.75" customHeight="1">
      <c r="A51" s="80" t="s">
        <v>47</v>
      </c>
      <c r="B51" s="80" t="s">
        <v>117</v>
      </c>
      <c r="C51" s="85"/>
      <c r="D51" s="85" t="s">
        <v>228</v>
      </c>
      <c r="E51" s="85"/>
      <c r="F51" s="85">
        <v>60</v>
      </c>
      <c r="G51" s="85"/>
      <c r="H51" s="85">
        <v>60</v>
      </c>
      <c r="I51" s="85">
        <v>28</v>
      </c>
      <c r="J51" s="85">
        <v>32</v>
      </c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>
        <v>60</v>
      </c>
      <c r="V51" s="85"/>
      <c r="W51" s="85"/>
      <c r="X51" s="85"/>
      <c r="Y51" s="85"/>
    </row>
    <row r="52" spans="1:25" s="97" customFormat="1" ht="19.5" customHeight="1">
      <c r="A52" s="67" t="s">
        <v>177</v>
      </c>
      <c r="B52" s="67" t="s">
        <v>178</v>
      </c>
      <c r="C52" s="98"/>
      <c r="D52" s="98"/>
      <c r="E52" s="98"/>
      <c r="F52" s="98">
        <f>F53+F54</f>
        <v>76</v>
      </c>
      <c r="G52" s="98">
        <f t="shared" ref="G52:X52" si="9">G53+G54</f>
        <v>0</v>
      </c>
      <c r="H52" s="98">
        <f t="shared" si="9"/>
        <v>76</v>
      </c>
      <c r="I52" s="98">
        <f t="shared" si="9"/>
        <v>48</v>
      </c>
      <c r="J52" s="98">
        <f t="shared" si="9"/>
        <v>28</v>
      </c>
      <c r="K52" s="98">
        <f t="shared" si="9"/>
        <v>0</v>
      </c>
      <c r="L52" s="98">
        <f t="shared" si="9"/>
        <v>0</v>
      </c>
      <c r="M52" s="98">
        <f t="shared" si="9"/>
        <v>0</v>
      </c>
      <c r="N52" s="98">
        <f t="shared" si="9"/>
        <v>0</v>
      </c>
      <c r="O52" s="98">
        <f t="shared" si="9"/>
        <v>0</v>
      </c>
      <c r="P52" s="98">
        <f t="shared" si="9"/>
        <v>0</v>
      </c>
      <c r="Q52" s="98">
        <f t="shared" si="9"/>
        <v>0</v>
      </c>
      <c r="R52" s="98">
        <f t="shared" si="9"/>
        <v>0</v>
      </c>
      <c r="S52" s="98">
        <f t="shared" si="9"/>
        <v>40</v>
      </c>
      <c r="T52" s="98">
        <f t="shared" si="9"/>
        <v>0</v>
      </c>
      <c r="U52" s="98">
        <f t="shared" si="9"/>
        <v>36</v>
      </c>
      <c r="V52" s="98">
        <f t="shared" si="9"/>
        <v>0</v>
      </c>
      <c r="W52" s="98">
        <f t="shared" si="9"/>
        <v>0</v>
      </c>
      <c r="X52" s="98">
        <f t="shared" si="9"/>
        <v>0</v>
      </c>
      <c r="Y52" s="98"/>
    </row>
    <row r="53" spans="1:25" s="75" customFormat="1" ht="30" customHeight="1">
      <c r="A53" s="80" t="s">
        <v>42</v>
      </c>
      <c r="B53" s="80" t="s">
        <v>45</v>
      </c>
      <c r="C53" s="85"/>
      <c r="D53" s="85" t="s">
        <v>229</v>
      </c>
      <c r="E53" s="85"/>
      <c r="F53" s="85">
        <v>36</v>
      </c>
      <c r="G53" s="85"/>
      <c r="H53" s="85">
        <v>36</v>
      </c>
      <c r="I53" s="85">
        <v>24</v>
      </c>
      <c r="J53" s="85">
        <v>12</v>
      </c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>
        <v>36</v>
      </c>
      <c r="V53" s="85"/>
      <c r="W53" s="85"/>
      <c r="X53" s="85"/>
      <c r="Y53" s="85"/>
    </row>
    <row r="54" spans="1:25" s="75" customFormat="1" ht="39" customHeight="1">
      <c r="A54" s="80" t="s">
        <v>46</v>
      </c>
      <c r="B54" s="80" t="s">
        <v>116</v>
      </c>
      <c r="C54" s="85"/>
      <c r="D54" s="85">
        <v>2</v>
      </c>
      <c r="E54" s="85"/>
      <c r="F54" s="85">
        <v>40</v>
      </c>
      <c r="G54" s="85"/>
      <c r="H54" s="85">
        <v>40</v>
      </c>
      <c r="I54" s="85">
        <v>24</v>
      </c>
      <c r="J54" s="85">
        <v>16</v>
      </c>
      <c r="K54" s="85"/>
      <c r="L54" s="85"/>
      <c r="M54" s="85"/>
      <c r="N54" s="85"/>
      <c r="O54" s="85"/>
      <c r="P54" s="85"/>
      <c r="Q54" s="85"/>
      <c r="R54" s="85"/>
      <c r="S54" s="85">
        <v>40</v>
      </c>
      <c r="T54" s="85"/>
      <c r="U54" s="85"/>
      <c r="V54" s="85"/>
      <c r="W54" s="85"/>
      <c r="X54" s="85"/>
      <c r="Y54" s="85"/>
    </row>
    <row r="55" spans="1:25" s="75" customFormat="1" ht="21" customHeight="1">
      <c r="A55" s="77" t="s">
        <v>161</v>
      </c>
      <c r="B55" s="77" t="s">
        <v>6</v>
      </c>
      <c r="C55" s="85"/>
      <c r="D55" s="85"/>
      <c r="E55" s="85"/>
      <c r="F55" s="85">
        <v>0</v>
      </c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8.75">
      <c r="A56" s="56" t="s">
        <v>52</v>
      </c>
      <c r="B56" s="57" t="s">
        <v>38</v>
      </c>
      <c r="C56" s="57"/>
      <c r="D56" s="57"/>
      <c r="E56" s="57"/>
      <c r="F56" s="89">
        <f>F57+F63+F69+F75+F80+F93</f>
        <v>2742</v>
      </c>
      <c r="G56" s="89">
        <f t="shared" ref="G56:Y56" si="10">G57+G63+G69+G75+G80+G93</f>
        <v>0</v>
      </c>
      <c r="H56" s="89">
        <f t="shared" si="10"/>
        <v>2598</v>
      </c>
      <c r="I56" s="89">
        <f t="shared" si="10"/>
        <v>334</v>
      </c>
      <c r="J56" s="89">
        <f t="shared" si="10"/>
        <v>792</v>
      </c>
      <c r="K56" s="89">
        <f t="shared" si="10"/>
        <v>50</v>
      </c>
      <c r="L56" s="89">
        <f t="shared" si="10"/>
        <v>468</v>
      </c>
      <c r="M56" s="89">
        <f t="shared" si="10"/>
        <v>720</v>
      </c>
      <c r="N56" s="89">
        <f t="shared" si="10"/>
        <v>162</v>
      </c>
      <c r="O56" s="89">
        <f t="shared" si="10"/>
        <v>0</v>
      </c>
      <c r="P56" s="89">
        <f t="shared" si="10"/>
        <v>144</v>
      </c>
      <c r="Q56" s="89">
        <f t="shared" si="10"/>
        <v>0</v>
      </c>
      <c r="R56" s="89">
        <f t="shared" si="10"/>
        <v>0</v>
      </c>
      <c r="S56" s="89">
        <f t="shared" si="10"/>
        <v>0</v>
      </c>
      <c r="T56" s="89">
        <f t="shared" si="10"/>
        <v>208</v>
      </c>
      <c r="U56" s="89">
        <f t="shared" si="10"/>
        <v>404</v>
      </c>
      <c r="V56" s="89">
        <f t="shared" si="10"/>
        <v>572</v>
      </c>
      <c r="W56" s="89">
        <f t="shared" si="10"/>
        <v>838</v>
      </c>
      <c r="X56" s="89">
        <f t="shared" si="10"/>
        <v>504</v>
      </c>
      <c r="Y56" s="89">
        <f t="shared" si="10"/>
        <v>216</v>
      </c>
    </row>
    <row r="57" spans="1:25" ht="46.5" customHeight="1">
      <c r="A57" s="65" t="s">
        <v>179</v>
      </c>
      <c r="B57" s="65" t="s">
        <v>180</v>
      </c>
      <c r="C57" s="138" t="s">
        <v>207</v>
      </c>
      <c r="D57" s="138"/>
      <c r="E57" s="90"/>
      <c r="F57" s="110">
        <f>F58+F59+F60+F61+F62</f>
        <v>548</v>
      </c>
      <c r="G57" s="110">
        <f t="shared" ref="G57:Y57" si="11">G58+G59+G60+G61+G62</f>
        <v>0</v>
      </c>
      <c r="H57" s="110">
        <f t="shared" si="11"/>
        <v>506</v>
      </c>
      <c r="I57" s="110">
        <f t="shared" si="11"/>
        <v>92</v>
      </c>
      <c r="J57" s="110">
        <f t="shared" si="11"/>
        <v>198</v>
      </c>
      <c r="K57" s="110">
        <f t="shared" si="11"/>
        <v>0</v>
      </c>
      <c r="L57" s="110">
        <f t="shared" si="11"/>
        <v>108</v>
      </c>
      <c r="M57" s="110">
        <f t="shared" si="11"/>
        <v>108</v>
      </c>
      <c r="N57" s="110">
        <f t="shared" si="11"/>
        <v>42</v>
      </c>
      <c r="O57" s="110">
        <f t="shared" si="11"/>
        <v>0</v>
      </c>
      <c r="P57" s="110">
        <f t="shared" si="11"/>
        <v>36</v>
      </c>
      <c r="Q57" s="110">
        <f t="shared" si="11"/>
        <v>0</v>
      </c>
      <c r="R57" s="110">
        <f t="shared" si="11"/>
        <v>0</v>
      </c>
      <c r="S57" s="110">
        <f t="shared" si="11"/>
        <v>0</v>
      </c>
      <c r="T57" s="110">
        <f t="shared" si="11"/>
        <v>0</v>
      </c>
      <c r="U57" s="110">
        <f t="shared" si="11"/>
        <v>0</v>
      </c>
      <c r="V57" s="110">
        <f t="shared" si="11"/>
        <v>226</v>
      </c>
      <c r="W57" s="110">
        <f t="shared" si="11"/>
        <v>322</v>
      </c>
      <c r="X57" s="110">
        <f t="shared" si="11"/>
        <v>0</v>
      </c>
      <c r="Y57" s="110">
        <f t="shared" si="11"/>
        <v>0</v>
      </c>
    </row>
    <row r="58" spans="1:25" s="75" customFormat="1" ht="45.75" customHeight="1">
      <c r="A58" s="80" t="s">
        <v>53</v>
      </c>
      <c r="B58" s="80" t="s">
        <v>181</v>
      </c>
      <c r="C58" s="86">
        <v>5.6</v>
      </c>
      <c r="D58" s="86"/>
      <c r="E58" s="85"/>
      <c r="F58" s="99">
        <v>158</v>
      </c>
      <c r="G58" s="85"/>
      <c r="H58" s="85">
        <v>134</v>
      </c>
      <c r="I58" s="85">
        <v>56</v>
      </c>
      <c r="J58" s="85">
        <v>78</v>
      </c>
      <c r="K58" s="85"/>
      <c r="L58" s="85"/>
      <c r="M58" s="85"/>
      <c r="N58" s="85">
        <v>24</v>
      </c>
      <c r="O58" s="85"/>
      <c r="P58" s="85">
        <v>24</v>
      </c>
      <c r="Q58" s="85"/>
      <c r="R58" s="85"/>
      <c r="S58" s="85"/>
      <c r="T58" s="85"/>
      <c r="U58" s="85"/>
      <c r="V58" s="85">
        <v>46</v>
      </c>
      <c r="W58" s="85">
        <v>88</v>
      </c>
      <c r="X58" s="85"/>
      <c r="Y58" s="70"/>
    </row>
    <row r="59" spans="1:25" s="75" customFormat="1" ht="40.5" customHeight="1">
      <c r="A59" s="80" t="s">
        <v>54</v>
      </c>
      <c r="B59" s="80" t="s">
        <v>182</v>
      </c>
      <c r="C59" s="86">
        <v>5</v>
      </c>
      <c r="D59" s="86"/>
      <c r="E59" s="85"/>
      <c r="F59" s="99">
        <v>168</v>
      </c>
      <c r="G59" s="85"/>
      <c r="H59" s="85">
        <v>156</v>
      </c>
      <c r="I59" s="85">
        <v>36</v>
      </c>
      <c r="J59" s="85">
        <v>120</v>
      </c>
      <c r="K59" s="85"/>
      <c r="L59" s="85"/>
      <c r="M59" s="85"/>
      <c r="N59" s="85">
        <v>12</v>
      </c>
      <c r="O59" s="85"/>
      <c r="P59" s="85">
        <v>12</v>
      </c>
      <c r="Q59" s="85"/>
      <c r="R59" s="85"/>
      <c r="S59" s="85"/>
      <c r="T59" s="85"/>
      <c r="U59" s="85"/>
      <c r="V59" s="85">
        <v>156</v>
      </c>
      <c r="W59" s="85"/>
      <c r="X59" s="86"/>
      <c r="Y59" s="72"/>
    </row>
    <row r="60" spans="1:25" s="75" customFormat="1" ht="18.75">
      <c r="A60" s="80" t="s">
        <v>183</v>
      </c>
      <c r="B60" s="80" t="s">
        <v>55</v>
      </c>
      <c r="C60" s="86"/>
      <c r="D60" s="86">
        <v>6</v>
      </c>
      <c r="E60" s="85"/>
      <c r="F60" s="99">
        <v>108</v>
      </c>
      <c r="G60" s="85"/>
      <c r="H60" s="85">
        <v>108</v>
      </c>
      <c r="I60" s="85"/>
      <c r="J60" s="85"/>
      <c r="K60" s="85"/>
      <c r="L60" s="85">
        <v>108</v>
      </c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>
        <v>108</v>
      </c>
      <c r="X60" s="85"/>
      <c r="Y60" s="70"/>
    </row>
    <row r="61" spans="1:25" s="75" customFormat="1" ht="18.75">
      <c r="A61" s="80" t="s">
        <v>56</v>
      </c>
      <c r="B61" s="80" t="s">
        <v>57</v>
      </c>
      <c r="C61" s="86"/>
      <c r="D61" s="86">
        <v>6</v>
      </c>
      <c r="E61" s="85"/>
      <c r="F61" s="99">
        <v>108</v>
      </c>
      <c r="G61" s="85"/>
      <c r="H61" s="85">
        <v>108</v>
      </c>
      <c r="I61" s="85"/>
      <c r="J61" s="85"/>
      <c r="K61" s="85"/>
      <c r="L61" s="85"/>
      <c r="M61" s="85">
        <v>108</v>
      </c>
      <c r="N61" s="85"/>
      <c r="O61" s="85"/>
      <c r="P61" s="85"/>
      <c r="Q61" s="85"/>
      <c r="R61" s="85"/>
      <c r="S61" s="85"/>
      <c r="T61" s="85"/>
      <c r="U61" s="85"/>
      <c r="V61" s="85"/>
      <c r="W61" s="85">
        <v>108</v>
      </c>
      <c r="X61" s="85"/>
      <c r="Y61" s="70"/>
    </row>
    <row r="62" spans="1:25" s="75" customFormat="1" ht="18.75">
      <c r="A62" s="77" t="s">
        <v>161</v>
      </c>
      <c r="B62" s="77" t="s">
        <v>6</v>
      </c>
      <c r="C62" s="86"/>
      <c r="D62" s="86"/>
      <c r="E62" s="85"/>
      <c r="F62" s="86">
        <v>6</v>
      </c>
      <c r="G62" s="85"/>
      <c r="H62" s="85">
        <v>0</v>
      </c>
      <c r="I62" s="85"/>
      <c r="J62" s="85"/>
      <c r="K62" s="85"/>
      <c r="L62" s="85"/>
      <c r="M62" s="85"/>
      <c r="N62" s="85">
        <v>6</v>
      </c>
      <c r="O62" s="85"/>
      <c r="P62" s="85"/>
      <c r="Q62" s="85"/>
      <c r="R62" s="85"/>
      <c r="S62" s="85"/>
      <c r="T62" s="85"/>
      <c r="U62" s="85"/>
      <c r="V62" s="85">
        <v>24</v>
      </c>
      <c r="W62" s="85">
        <v>18</v>
      </c>
      <c r="X62" s="85"/>
      <c r="Y62" s="70"/>
    </row>
    <row r="63" spans="1:25" ht="61.5" customHeight="1">
      <c r="A63" s="63" t="s">
        <v>58</v>
      </c>
      <c r="B63" s="63" t="s">
        <v>120</v>
      </c>
      <c r="C63" s="138" t="s">
        <v>208</v>
      </c>
      <c r="D63" s="139"/>
      <c r="E63" s="90"/>
      <c r="F63" s="90">
        <f>F64+F65+F66+F67+F68</f>
        <v>402</v>
      </c>
      <c r="G63" s="90">
        <f t="shared" ref="G63:Y63" si="12">G64+G65+G66+G67+G68</f>
        <v>0</v>
      </c>
      <c r="H63" s="90">
        <f t="shared" si="12"/>
        <v>360</v>
      </c>
      <c r="I63" s="90">
        <f t="shared" si="12"/>
        <v>70</v>
      </c>
      <c r="J63" s="90">
        <f t="shared" si="12"/>
        <v>90</v>
      </c>
      <c r="K63" s="90">
        <f t="shared" si="12"/>
        <v>20</v>
      </c>
      <c r="L63" s="90">
        <f t="shared" si="12"/>
        <v>72</v>
      </c>
      <c r="M63" s="90">
        <f t="shared" si="12"/>
        <v>108</v>
      </c>
      <c r="N63" s="90">
        <f t="shared" si="12"/>
        <v>42</v>
      </c>
      <c r="O63" s="90">
        <f t="shared" si="12"/>
        <v>0</v>
      </c>
      <c r="P63" s="90">
        <f t="shared" si="12"/>
        <v>36</v>
      </c>
      <c r="Q63" s="90">
        <f t="shared" si="12"/>
        <v>0</v>
      </c>
      <c r="R63" s="90">
        <f t="shared" si="12"/>
        <v>0</v>
      </c>
      <c r="S63" s="90">
        <f t="shared" si="12"/>
        <v>0</v>
      </c>
      <c r="T63" s="90">
        <f t="shared" si="12"/>
        <v>0</v>
      </c>
      <c r="U63" s="90">
        <f t="shared" si="12"/>
        <v>0</v>
      </c>
      <c r="V63" s="90">
        <f t="shared" si="12"/>
        <v>0</v>
      </c>
      <c r="W63" s="90">
        <f t="shared" si="12"/>
        <v>62</v>
      </c>
      <c r="X63" s="90">
        <f t="shared" si="12"/>
        <v>340</v>
      </c>
      <c r="Y63" s="90">
        <f t="shared" si="12"/>
        <v>0</v>
      </c>
    </row>
    <row r="64" spans="1:25" s="75" customFormat="1" ht="37.5" customHeight="1">
      <c r="A64" s="77" t="s">
        <v>59</v>
      </c>
      <c r="B64" s="77" t="s">
        <v>184</v>
      </c>
      <c r="C64" s="86">
        <v>7</v>
      </c>
      <c r="D64" s="86"/>
      <c r="E64" s="85"/>
      <c r="F64" s="85">
        <v>88</v>
      </c>
      <c r="G64" s="85"/>
      <c r="H64" s="85">
        <v>76</v>
      </c>
      <c r="I64" s="85">
        <v>20</v>
      </c>
      <c r="J64" s="85">
        <v>36</v>
      </c>
      <c r="K64" s="85">
        <v>20</v>
      </c>
      <c r="L64" s="85"/>
      <c r="M64" s="85"/>
      <c r="N64" s="85">
        <v>12</v>
      </c>
      <c r="O64" s="85"/>
      <c r="P64" s="85">
        <v>12</v>
      </c>
      <c r="Q64" s="85"/>
      <c r="R64" s="85"/>
      <c r="S64" s="85"/>
      <c r="T64" s="85"/>
      <c r="U64" s="85"/>
      <c r="V64" s="85"/>
      <c r="W64" s="85"/>
      <c r="X64" s="85">
        <v>76</v>
      </c>
      <c r="Y64" s="85"/>
    </row>
    <row r="65" spans="1:25" s="75" customFormat="1" ht="41.25" customHeight="1">
      <c r="A65" s="77" t="s">
        <v>60</v>
      </c>
      <c r="B65" s="77" t="s">
        <v>185</v>
      </c>
      <c r="C65" s="86">
        <v>6.7</v>
      </c>
      <c r="D65" s="86"/>
      <c r="E65" s="85"/>
      <c r="F65" s="85">
        <v>128</v>
      </c>
      <c r="G65" s="85"/>
      <c r="H65" s="85">
        <v>104</v>
      </c>
      <c r="I65" s="85">
        <v>50</v>
      </c>
      <c r="J65" s="85">
        <v>54</v>
      </c>
      <c r="K65" s="85"/>
      <c r="L65" s="85"/>
      <c r="M65" s="85"/>
      <c r="N65" s="85">
        <v>24</v>
      </c>
      <c r="O65" s="85"/>
      <c r="P65" s="85">
        <v>24</v>
      </c>
      <c r="Q65" s="85"/>
      <c r="R65" s="85"/>
      <c r="S65" s="85"/>
      <c r="T65" s="85"/>
      <c r="U65" s="85"/>
      <c r="V65" s="85"/>
      <c r="W65" s="85">
        <v>44</v>
      </c>
      <c r="X65" s="85">
        <v>60</v>
      </c>
      <c r="Y65" s="85"/>
    </row>
    <row r="66" spans="1:25" s="75" customFormat="1" ht="26.25" customHeight="1">
      <c r="A66" s="77" t="s">
        <v>138</v>
      </c>
      <c r="B66" s="77" t="s">
        <v>55</v>
      </c>
      <c r="C66" s="86"/>
      <c r="D66" s="86">
        <v>7</v>
      </c>
      <c r="E66" s="85"/>
      <c r="F66" s="85">
        <v>72</v>
      </c>
      <c r="G66" s="85"/>
      <c r="H66" s="85">
        <v>72</v>
      </c>
      <c r="I66" s="85"/>
      <c r="J66" s="85"/>
      <c r="K66" s="85"/>
      <c r="L66" s="85">
        <v>72</v>
      </c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>
        <v>72</v>
      </c>
      <c r="Y66" s="85"/>
    </row>
    <row r="67" spans="1:25" s="75" customFormat="1" ht="24" customHeight="1">
      <c r="A67" s="77" t="s">
        <v>61</v>
      </c>
      <c r="B67" s="77" t="s">
        <v>57</v>
      </c>
      <c r="C67" s="86"/>
      <c r="D67" s="86">
        <v>7</v>
      </c>
      <c r="E67" s="85"/>
      <c r="F67" s="85">
        <v>108</v>
      </c>
      <c r="G67" s="85"/>
      <c r="H67" s="85">
        <v>108</v>
      </c>
      <c r="I67" s="85"/>
      <c r="J67" s="85"/>
      <c r="K67" s="85"/>
      <c r="L67" s="85"/>
      <c r="M67" s="85">
        <v>108</v>
      </c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>
        <v>108</v>
      </c>
      <c r="Y67" s="85"/>
    </row>
    <row r="68" spans="1:25" s="75" customFormat="1" ht="24.75" customHeight="1">
      <c r="A68" s="77" t="s">
        <v>161</v>
      </c>
      <c r="B68" s="77" t="s">
        <v>6</v>
      </c>
      <c r="C68" s="86"/>
      <c r="D68" s="86"/>
      <c r="E68" s="85"/>
      <c r="F68" s="85">
        <v>6</v>
      </c>
      <c r="G68" s="85"/>
      <c r="H68" s="85">
        <v>0</v>
      </c>
      <c r="I68" s="85"/>
      <c r="J68" s="85"/>
      <c r="K68" s="85"/>
      <c r="L68" s="85"/>
      <c r="M68" s="85"/>
      <c r="N68" s="85">
        <v>6</v>
      </c>
      <c r="O68" s="85"/>
      <c r="P68" s="85"/>
      <c r="Q68" s="85"/>
      <c r="R68" s="85"/>
      <c r="S68" s="85"/>
      <c r="T68" s="85"/>
      <c r="U68" s="85"/>
      <c r="V68" s="85"/>
      <c r="W68" s="85">
        <v>18</v>
      </c>
      <c r="X68" s="85">
        <v>24</v>
      </c>
      <c r="Y68" s="85"/>
    </row>
    <row r="69" spans="1:25" s="101" customFormat="1" ht="53.25" customHeight="1">
      <c r="A69" s="63" t="s">
        <v>186</v>
      </c>
      <c r="B69" s="63" t="s">
        <v>121</v>
      </c>
      <c r="C69" s="138" t="s">
        <v>207</v>
      </c>
      <c r="D69" s="139"/>
      <c r="E69" s="90"/>
      <c r="F69" s="90">
        <f>F70+F71+F72+F73+F74</f>
        <v>512</v>
      </c>
      <c r="G69" s="90">
        <f t="shared" ref="G69:Y69" si="13">G70+G71+G72+G73+G74</f>
        <v>0</v>
      </c>
      <c r="H69" s="90">
        <f t="shared" si="13"/>
        <v>482</v>
      </c>
      <c r="I69" s="90">
        <f t="shared" si="13"/>
        <v>92</v>
      </c>
      <c r="J69" s="90">
        <f t="shared" si="13"/>
        <v>180</v>
      </c>
      <c r="K69" s="90">
        <f t="shared" si="13"/>
        <v>30</v>
      </c>
      <c r="L69" s="90">
        <f t="shared" si="13"/>
        <v>72</v>
      </c>
      <c r="M69" s="90">
        <f t="shared" si="13"/>
        <v>108</v>
      </c>
      <c r="N69" s="90">
        <f t="shared" si="13"/>
        <v>30</v>
      </c>
      <c r="O69" s="90">
        <f t="shared" si="13"/>
        <v>0</v>
      </c>
      <c r="P69" s="90">
        <f t="shared" si="13"/>
        <v>24</v>
      </c>
      <c r="Q69" s="90">
        <f t="shared" si="13"/>
        <v>0</v>
      </c>
      <c r="R69" s="90">
        <f t="shared" si="13"/>
        <v>0</v>
      </c>
      <c r="S69" s="90">
        <f t="shared" si="13"/>
        <v>0</v>
      </c>
      <c r="T69" s="90">
        <f t="shared" si="13"/>
        <v>0</v>
      </c>
      <c r="U69" s="90">
        <f t="shared" si="13"/>
        <v>120</v>
      </c>
      <c r="V69" s="90">
        <f t="shared" si="13"/>
        <v>34</v>
      </c>
      <c r="W69" s="90">
        <f t="shared" si="13"/>
        <v>358</v>
      </c>
      <c r="X69" s="90">
        <f t="shared" si="13"/>
        <v>0</v>
      </c>
      <c r="Y69" s="90">
        <f t="shared" si="13"/>
        <v>0</v>
      </c>
    </row>
    <row r="70" spans="1:25" s="75" customFormat="1" ht="45.75" customHeight="1">
      <c r="A70" s="77" t="s">
        <v>62</v>
      </c>
      <c r="B70" s="77" t="s">
        <v>145</v>
      </c>
      <c r="C70" s="86">
        <v>4</v>
      </c>
      <c r="D70" s="86"/>
      <c r="E70" s="85"/>
      <c r="F70" s="85">
        <v>120</v>
      </c>
      <c r="G70" s="85"/>
      <c r="H70" s="85">
        <v>108</v>
      </c>
      <c r="I70" s="85">
        <v>52</v>
      </c>
      <c r="J70" s="85">
        <v>56</v>
      </c>
      <c r="K70" s="85"/>
      <c r="L70" s="85"/>
      <c r="M70" s="85"/>
      <c r="N70" s="85">
        <v>12</v>
      </c>
      <c r="O70" s="85"/>
      <c r="P70" s="85">
        <v>12</v>
      </c>
      <c r="Q70" s="85"/>
      <c r="R70" s="85"/>
      <c r="S70" s="85"/>
      <c r="T70" s="85"/>
      <c r="U70" s="85">
        <v>108</v>
      </c>
      <c r="V70" s="85"/>
      <c r="W70" s="85"/>
      <c r="X70" s="85"/>
      <c r="Y70" s="85"/>
    </row>
    <row r="71" spans="1:25" s="75" customFormat="1" ht="55.5" customHeight="1">
      <c r="A71" s="77" t="s">
        <v>123</v>
      </c>
      <c r="B71" s="77" t="s">
        <v>122</v>
      </c>
      <c r="C71" s="86">
        <v>6</v>
      </c>
      <c r="D71" s="86" t="s">
        <v>129</v>
      </c>
      <c r="E71" s="85">
        <v>5</v>
      </c>
      <c r="F71" s="85">
        <v>206</v>
      </c>
      <c r="G71" s="85"/>
      <c r="H71" s="85">
        <v>194</v>
      </c>
      <c r="I71" s="85">
        <v>40</v>
      </c>
      <c r="J71" s="85">
        <v>124</v>
      </c>
      <c r="K71" s="85">
        <v>30</v>
      </c>
      <c r="L71" s="85"/>
      <c r="M71" s="85"/>
      <c r="N71" s="85">
        <v>12</v>
      </c>
      <c r="O71" s="85"/>
      <c r="P71" s="85">
        <v>12</v>
      </c>
      <c r="Q71" s="85"/>
      <c r="R71" s="85"/>
      <c r="S71" s="85"/>
      <c r="T71" s="85"/>
      <c r="U71" s="85"/>
      <c r="V71" s="85">
        <v>34</v>
      </c>
      <c r="W71" s="85">
        <v>160</v>
      </c>
      <c r="X71" s="85"/>
      <c r="Y71" s="85"/>
    </row>
    <row r="72" spans="1:25" s="75" customFormat="1" ht="18.75">
      <c r="A72" s="77" t="s">
        <v>139</v>
      </c>
      <c r="B72" s="77" t="s">
        <v>55</v>
      </c>
      <c r="C72" s="85"/>
      <c r="D72" s="85">
        <v>6</v>
      </c>
      <c r="E72" s="85"/>
      <c r="F72" s="85">
        <v>72</v>
      </c>
      <c r="G72" s="85"/>
      <c r="H72" s="85">
        <v>72</v>
      </c>
      <c r="I72" s="85"/>
      <c r="J72" s="85"/>
      <c r="K72" s="85"/>
      <c r="L72" s="85">
        <v>72</v>
      </c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>
        <v>72</v>
      </c>
      <c r="X72" s="85"/>
      <c r="Y72" s="85"/>
    </row>
    <row r="73" spans="1:25" s="75" customFormat="1" ht="18.75">
      <c r="A73" s="77" t="s">
        <v>63</v>
      </c>
      <c r="B73" s="77" t="s">
        <v>57</v>
      </c>
      <c r="C73" s="85"/>
      <c r="D73" s="85">
        <v>6</v>
      </c>
      <c r="E73" s="85"/>
      <c r="F73" s="85">
        <v>108</v>
      </c>
      <c r="G73" s="85"/>
      <c r="H73" s="85">
        <v>108</v>
      </c>
      <c r="I73" s="85"/>
      <c r="J73" s="85"/>
      <c r="K73" s="85"/>
      <c r="L73" s="85"/>
      <c r="M73" s="85">
        <v>108</v>
      </c>
      <c r="N73" s="85"/>
      <c r="O73" s="85"/>
      <c r="P73" s="85"/>
      <c r="Q73" s="85"/>
      <c r="R73" s="85"/>
      <c r="S73" s="85"/>
      <c r="T73" s="85"/>
      <c r="U73" s="85"/>
      <c r="V73" s="85"/>
      <c r="W73" s="85">
        <v>108</v>
      </c>
      <c r="X73" s="85"/>
      <c r="Y73" s="85"/>
    </row>
    <row r="74" spans="1:25" s="75" customFormat="1" ht="18.75">
      <c r="A74" s="77" t="s">
        <v>161</v>
      </c>
      <c r="B74" s="77" t="s">
        <v>6</v>
      </c>
      <c r="C74" s="85"/>
      <c r="D74" s="85"/>
      <c r="E74" s="85"/>
      <c r="F74" s="86">
        <v>6</v>
      </c>
      <c r="G74" s="86"/>
      <c r="H74" s="86">
        <v>0</v>
      </c>
      <c r="I74" s="86"/>
      <c r="J74" s="86"/>
      <c r="K74" s="86"/>
      <c r="L74" s="86"/>
      <c r="M74" s="86"/>
      <c r="N74" s="86">
        <v>6</v>
      </c>
      <c r="O74" s="86"/>
      <c r="P74" s="86"/>
      <c r="Q74" s="86"/>
      <c r="R74" s="86"/>
      <c r="S74" s="86"/>
      <c r="T74" s="86"/>
      <c r="U74" s="86">
        <v>12</v>
      </c>
      <c r="V74" s="86"/>
      <c r="W74" s="86">
        <v>18</v>
      </c>
      <c r="X74" s="85"/>
      <c r="Y74" s="85"/>
    </row>
    <row r="75" spans="1:25" ht="81.75" customHeight="1">
      <c r="A75" s="64" t="s">
        <v>187</v>
      </c>
      <c r="B75" s="64" t="s">
        <v>188</v>
      </c>
      <c r="C75" s="100" t="s">
        <v>209</v>
      </c>
      <c r="D75" s="90"/>
      <c r="E75" s="90"/>
      <c r="F75" s="90">
        <f>F76+F77+F78+F79</f>
        <v>264</v>
      </c>
      <c r="G75" s="90">
        <f t="shared" ref="G75:Y75" si="14">G76+G77+G78+G79</f>
        <v>0</v>
      </c>
      <c r="H75" s="90">
        <f t="shared" si="14"/>
        <v>252</v>
      </c>
      <c r="I75" s="90">
        <v>0</v>
      </c>
      <c r="J75" s="90">
        <f t="shared" si="14"/>
        <v>36</v>
      </c>
      <c r="K75" s="90">
        <f t="shared" si="14"/>
        <v>0</v>
      </c>
      <c r="L75" s="90">
        <f t="shared" si="14"/>
        <v>144</v>
      </c>
      <c r="M75" s="90">
        <f t="shared" si="14"/>
        <v>72</v>
      </c>
      <c r="N75" s="90">
        <f t="shared" si="14"/>
        <v>12</v>
      </c>
      <c r="O75" s="90">
        <f t="shared" si="14"/>
        <v>0</v>
      </c>
      <c r="P75" s="90">
        <f t="shared" si="14"/>
        <v>12</v>
      </c>
      <c r="Q75" s="90">
        <f t="shared" si="14"/>
        <v>0</v>
      </c>
      <c r="R75" s="90">
        <f t="shared" si="14"/>
        <v>0</v>
      </c>
      <c r="S75" s="90">
        <f t="shared" si="14"/>
        <v>0</v>
      </c>
      <c r="T75" s="90">
        <f t="shared" si="14"/>
        <v>0</v>
      </c>
      <c r="U75" s="90">
        <f t="shared" si="14"/>
        <v>0</v>
      </c>
      <c r="V75" s="90">
        <f t="shared" si="14"/>
        <v>264</v>
      </c>
      <c r="W75" s="90">
        <f t="shared" si="14"/>
        <v>0</v>
      </c>
      <c r="X75" s="90">
        <f t="shared" si="14"/>
        <v>0</v>
      </c>
      <c r="Y75" s="90">
        <f t="shared" si="14"/>
        <v>0</v>
      </c>
    </row>
    <row r="76" spans="1:25" s="75" customFormat="1" ht="41.25" customHeight="1">
      <c r="A76" s="77" t="s">
        <v>64</v>
      </c>
      <c r="B76" s="77" t="s">
        <v>189</v>
      </c>
      <c r="C76" s="76">
        <v>5</v>
      </c>
      <c r="D76" s="85"/>
      <c r="E76" s="85"/>
      <c r="F76" s="85">
        <v>42</v>
      </c>
      <c r="G76" s="85"/>
      <c r="H76" s="85">
        <v>36</v>
      </c>
      <c r="I76" s="85"/>
      <c r="J76" s="85">
        <v>36</v>
      </c>
      <c r="K76" s="85"/>
      <c r="L76" s="85"/>
      <c r="M76" s="85"/>
      <c r="N76" s="85">
        <v>6</v>
      </c>
      <c r="O76" s="85"/>
      <c r="P76" s="85">
        <v>6</v>
      </c>
      <c r="Q76" s="85"/>
      <c r="R76" s="85"/>
      <c r="S76" s="85"/>
      <c r="T76" s="85"/>
      <c r="U76" s="85"/>
      <c r="V76" s="85">
        <v>36</v>
      </c>
      <c r="W76" s="85"/>
      <c r="X76" s="85"/>
      <c r="Y76" s="85"/>
    </row>
    <row r="77" spans="1:25" s="75" customFormat="1" ht="25.5" customHeight="1">
      <c r="A77" s="77" t="s">
        <v>65</v>
      </c>
      <c r="B77" s="77" t="s">
        <v>55</v>
      </c>
      <c r="C77" s="85"/>
      <c r="D77" s="85">
        <v>5</v>
      </c>
      <c r="E77" s="85"/>
      <c r="F77" s="85">
        <v>144</v>
      </c>
      <c r="G77" s="85"/>
      <c r="H77" s="85">
        <v>144</v>
      </c>
      <c r="I77" s="85"/>
      <c r="J77" s="85"/>
      <c r="K77" s="85"/>
      <c r="L77" s="85">
        <v>144</v>
      </c>
      <c r="M77" s="85"/>
      <c r="N77" s="85"/>
      <c r="O77" s="85"/>
      <c r="P77" s="85"/>
      <c r="Q77" s="85"/>
      <c r="R77" s="85"/>
      <c r="S77" s="85"/>
      <c r="T77" s="85"/>
      <c r="U77" s="85"/>
      <c r="V77" s="85">
        <v>144</v>
      </c>
      <c r="W77" s="85"/>
      <c r="X77" s="85"/>
      <c r="Y77" s="85"/>
    </row>
    <row r="78" spans="1:25" s="75" customFormat="1" ht="24.75" customHeight="1">
      <c r="A78" s="77" t="s">
        <v>66</v>
      </c>
      <c r="B78" s="77" t="s">
        <v>57</v>
      </c>
      <c r="C78" s="85"/>
      <c r="D78" s="85">
        <v>5</v>
      </c>
      <c r="E78" s="85"/>
      <c r="F78" s="85">
        <v>72</v>
      </c>
      <c r="G78" s="85"/>
      <c r="H78" s="85">
        <v>72</v>
      </c>
      <c r="I78" s="85"/>
      <c r="J78" s="85"/>
      <c r="K78" s="85"/>
      <c r="L78" s="85"/>
      <c r="M78" s="85">
        <v>72</v>
      </c>
      <c r="N78" s="85"/>
      <c r="O78" s="85"/>
      <c r="P78" s="85"/>
      <c r="Q78" s="85"/>
      <c r="R78" s="85"/>
      <c r="S78" s="85"/>
      <c r="T78" s="85"/>
      <c r="U78" s="85"/>
      <c r="V78" s="85">
        <v>72</v>
      </c>
      <c r="W78" s="85"/>
      <c r="X78" s="85"/>
      <c r="Y78" s="85"/>
    </row>
    <row r="79" spans="1:25" s="75" customFormat="1" ht="18.75">
      <c r="A79" s="77" t="s">
        <v>161</v>
      </c>
      <c r="B79" s="77" t="s">
        <v>6</v>
      </c>
      <c r="C79" s="85"/>
      <c r="D79" s="85"/>
      <c r="E79" s="85"/>
      <c r="F79" s="85">
        <v>6</v>
      </c>
      <c r="G79" s="85"/>
      <c r="H79" s="85">
        <v>0</v>
      </c>
      <c r="I79" s="85"/>
      <c r="J79" s="85"/>
      <c r="K79" s="85"/>
      <c r="L79" s="85"/>
      <c r="M79" s="85"/>
      <c r="N79" s="85">
        <v>6</v>
      </c>
      <c r="O79" s="85"/>
      <c r="P79" s="85">
        <v>6</v>
      </c>
      <c r="Q79" s="85"/>
      <c r="R79" s="85"/>
      <c r="S79" s="85"/>
      <c r="T79" s="85"/>
      <c r="U79" s="85"/>
      <c r="V79" s="85">
        <v>12</v>
      </c>
      <c r="W79" s="85"/>
      <c r="X79" s="85"/>
      <c r="Y79" s="85"/>
    </row>
    <row r="80" spans="1:25" ht="42.75" customHeight="1">
      <c r="A80" s="65" t="s">
        <v>190</v>
      </c>
      <c r="B80" s="102" t="s">
        <v>211</v>
      </c>
      <c r="C80" s="90"/>
      <c r="D80" s="90"/>
      <c r="E80" s="90"/>
      <c r="F80" s="90">
        <f>F82+F88</f>
        <v>800</v>
      </c>
      <c r="G80" s="90">
        <f t="shared" ref="G80:Y80" si="15">G82+G88</f>
        <v>0</v>
      </c>
      <c r="H80" s="90">
        <f t="shared" si="15"/>
        <v>782</v>
      </c>
      <c r="I80" s="90">
        <f t="shared" si="15"/>
        <v>80</v>
      </c>
      <c r="J80" s="90">
        <f t="shared" si="15"/>
        <v>288</v>
      </c>
      <c r="K80" s="90">
        <f t="shared" si="15"/>
        <v>0</v>
      </c>
      <c r="L80" s="90">
        <f t="shared" si="15"/>
        <v>72</v>
      </c>
      <c r="M80" s="90">
        <f t="shared" si="15"/>
        <v>324</v>
      </c>
      <c r="N80" s="90">
        <f t="shared" si="15"/>
        <v>36</v>
      </c>
      <c r="O80" s="90">
        <f t="shared" si="15"/>
        <v>0</v>
      </c>
      <c r="P80" s="90">
        <f t="shared" si="15"/>
        <v>36</v>
      </c>
      <c r="Q80" s="90">
        <f t="shared" si="15"/>
        <v>0</v>
      </c>
      <c r="R80" s="90">
        <f t="shared" si="15"/>
        <v>0</v>
      </c>
      <c r="S80" s="90">
        <f t="shared" si="15"/>
        <v>0</v>
      </c>
      <c r="T80" s="90">
        <f t="shared" si="15"/>
        <v>208</v>
      </c>
      <c r="U80" s="90">
        <f t="shared" si="15"/>
        <v>284</v>
      </c>
      <c r="V80" s="90">
        <f t="shared" si="15"/>
        <v>48</v>
      </c>
      <c r="W80" s="90">
        <f t="shared" si="15"/>
        <v>96</v>
      </c>
      <c r="X80" s="90">
        <f t="shared" si="15"/>
        <v>164</v>
      </c>
      <c r="Y80" s="90">
        <f t="shared" si="15"/>
        <v>0</v>
      </c>
    </row>
    <row r="81" spans="1:25" ht="18.75">
      <c r="A81" s="65"/>
      <c r="B81" s="113" t="s">
        <v>38</v>
      </c>
      <c r="C81" s="111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</row>
    <row r="82" spans="1:25" ht="62.25" customHeight="1">
      <c r="A82" s="63" t="s">
        <v>192</v>
      </c>
      <c r="B82" s="112" t="s">
        <v>216</v>
      </c>
      <c r="C82" s="100" t="s">
        <v>210</v>
      </c>
      <c r="D82" s="90"/>
      <c r="E82" s="90"/>
      <c r="F82" s="90">
        <f>F83+F84+F85+F86+F87</f>
        <v>442</v>
      </c>
      <c r="G82" s="90">
        <f t="shared" ref="G82:X82" si="16">G83+G84+G85+G86+G87</f>
        <v>0</v>
      </c>
      <c r="H82" s="90">
        <f t="shared" si="16"/>
        <v>442</v>
      </c>
      <c r="I82" s="90">
        <f t="shared" si="16"/>
        <v>0</v>
      </c>
      <c r="J82" s="90">
        <f t="shared" si="16"/>
        <v>172</v>
      </c>
      <c r="K82" s="90">
        <f t="shared" si="16"/>
        <v>0</v>
      </c>
      <c r="L82" s="90">
        <f t="shared" si="16"/>
        <v>36</v>
      </c>
      <c r="M82" s="90">
        <f t="shared" si="16"/>
        <v>216</v>
      </c>
      <c r="N82" s="90">
        <f t="shared" si="16"/>
        <v>18</v>
      </c>
      <c r="O82" s="90">
        <f t="shared" si="16"/>
        <v>0</v>
      </c>
      <c r="P82" s="90">
        <f t="shared" si="16"/>
        <v>18</v>
      </c>
      <c r="Q82" s="90">
        <f t="shared" si="16"/>
        <v>0</v>
      </c>
      <c r="R82" s="90">
        <f t="shared" si="16"/>
        <v>0</v>
      </c>
      <c r="S82" s="90">
        <f t="shared" si="16"/>
        <v>0</v>
      </c>
      <c r="T82" s="90">
        <f t="shared" si="16"/>
        <v>208</v>
      </c>
      <c r="U82" s="90">
        <f t="shared" si="16"/>
        <v>234</v>
      </c>
      <c r="V82" s="90">
        <f t="shared" si="16"/>
        <v>0</v>
      </c>
      <c r="W82" s="90">
        <f t="shared" si="16"/>
        <v>0</v>
      </c>
      <c r="X82" s="90">
        <f t="shared" si="16"/>
        <v>0</v>
      </c>
      <c r="Y82" s="90"/>
    </row>
    <row r="83" spans="1:25" s="75" customFormat="1" ht="38.25" customHeight="1">
      <c r="A83" s="77" t="s">
        <v>193</v>
      </c>
      <c r="B83" s="103" t="s">
        <v>194</v>
      </c>
      <c r="C83" s="85" t="s">
        <v>225</v>
      </c>
      <c r="D83" s="85"/>
      <c r="E83" s="85"/>
      <c r="F83" s="85">
        <v>84</v>
      </c>
      <c r="G83" s="85"/>
      <c r="H83" s="85">
        <v>72</v>
      </c>
      <c r="I83" s="85"/>
      <c r="J83" s="85">
        <v>72</v>
      </c>
      <c r="K83" s="85"/>
      <c r="L83" s="85"/>
      <c r="M83" s="85"/>
      <c r="N83" s="85">
        <v>12</v>
      </c>
      <c r="O83" s="85"/>
      <c r="P83" s="85">
        <v>12</v>
      </c>
      <c r="Q83" s="85"/>
      <c r="R83" s="85"/>
      <c r="S83" s="85"/>
      <c r="T83" s="85">
        <v>72</v>
      </c>
      <c r="U83" s="85"/>
      <c r="V83" s="85"/>
      <c r="W83" s="85"/>
      <c r="X83" s="85"/>
      <c r="Y83" s="85"/>
    </row>
    <row r="84" spans="1:25" s="75" customFormat="1" ht="42.75" customHeight="1">
      <c r="A84" s="77" t="s">
        <v>195</v>
      </c>
      <c r="B84" s="103" t="s">
        <v>196</v>
      </c>
      <c r="C84" s="85" t="s">
        <v>225</v>
      </c>
      <c r="D84" s="85"/>
      <c r="E84" s="85"/>
      <c r="F84" s="85">
        <v>100</v>
      </c>
      <c r="G84" s="85"/>
      <c r="H84" s="85">
        <v>100</v>
      </c>
      <c r="I84" s="85"/>
      <c r="J84" s="85">
        <v>100</v>
      </c>
      <c r="K84" s="85"/>
      <c r="L84" s="85"/>
      <c r="M84" s="85"/>
      <c r="N84" s="85"/>
      <c r="O84" s="85"/>
      <c r="P84" s="85"/>
      <c r="Q84" s="85"/>
      <c r="R84" s="85"/>
      <c r="S84" s="85"/>
      <c r="T84" s="85">
        <v>100</v>
      </c>
      <c r="U84" s="85"/>
      <c r="V84" s="85"/>
      <c r="W84" s="85"/>
      <c r="X84" s="85"/>
      <c r="Y84" s="85"/>
    </row>
    <row r="85" spans="1:25" s="75" customFormat="1" ht="18.75">
      <c r="A85" s="104" t="s">
        <v>197</v>
      </c>
      <c r="B85" s="105" t="s">
        <v>55</v>
      </c>
      <c r="C85" s="85"/>
      <c r="D85" s="85">
        <v>3</v>
      </c>
      <c r="E85" s="85" t="s">
        <v>129</v>
      </c>
      <c r="F85" s="85">
        <v>36</v>
      </c>
      <c r="G85" s="85"/>
      <c r="H85" s="85">
        <v>36</v>
      </c>
      <c r="I85" s="85"/>
      <c r="J85" s="85"/>
      <c r="K85" s="85"/>
      <c r="L85" s="85">
        <v>36</v>
      </c>
      <c r="M85" s="85"/>
      <c r="N85" s="85"/>
      <c r="O85" s="85"/>
      <c r="P85" s="85"/>
      <c r="Q85" s="85"/>
      <c r="R85" s="85"/>
      <c r="S85" s="85"/>
      <c r="T85" s="85">
        <v>36</v>
      </c>
      <c r="U85" s="85"/>
      <c r="V85" s="85"/>
      <c r="W85" s="85"/>
      <c r="X85" s="85"/>
      <c r="Y85" s="85"/>
    </row>
    <row r="86" spans="1:25" s="75" customFormat="1" ht="18.75">
      <c r="A86" s="77" t="s">
        <v>198</v>
      </c>
      <c r="B86" s="103" t="s">
        <v>57</v>
      </c>
      <c r="C86" s="85"/>
      <c r="D86" s="85">
        <v>4</v>
      </c>
      <c r="E86" s="85" t="s">
        <v>129</v>
      </c>
      <c r="F86" s="85">
        <v>216</v>
      </c>
      <c r="G86" s="85"/>
      <c r="H86" s="85">
        <v>216</v>
      </c>
      <c r="I86" s="85"/>
      <c r="J86" s="85"/>
      <c r="K86" s="85"/>
      <c r="L86" s="85"/>
      <c r="M86" s="85">
        <v>216</v>
      </c>
      <c r="N86" s="85"/>
      <c r="O86" s="85"/>
      <c r="P86" s="85"/>
      <c r="Q86" s="85"/>
      <c r="R86" s="85"/>
      <c r="S86" s="85"/>
      <c r="T86" s="85"/>
      <c r="U86" s="85">
        <v>216</v>
      </c>
      <c r="V86" s="85"/>
      <c r="W86" s="85"/>
      <c r="X86" s="85"/>
      <c r="Y86" s="85"/>
    </row>
    <row r="87" spans="1:25" s="75" customFormat="1" ht="18.75">
      <c r="A87" s="77" t="s">
        <v>161</v>
      </c>
      <c r="B87" s="103" t="s">
        <v>6</v>
      </c>
      <c r="C87" s="85"/>
      <c r="D87" s="85"/>
      <c r="E87" s="85"/>
      <c r="F87" s="85">
        <v>6</v>
      </c>
      <c r="G87" s="85"/>
      <c r="H87" s="85">
        <v>18</v>
      </c>
      <c r="I87" s="85"/>
      <c r="J87" s="85"/>
      <c r="K87" s="85"/>
      <c r="L87" s="85"/>
      <c r="M87" s="85"/>
      <c r="N87" s="85">
        <v>6</v>
      </c>
      <c r="O87" s="85"/>
      <c r="P87" s="85">
        <v>6</v>
      </c>
      <c r="Q87" s="85"/>
      <c r="R87" s="85"/>
      <c r="S87" s="85"/>
      <c r="T87" s="85"/>
      <c r="U87" s="85">
        <v>18</v>
      </c>
      <c r="V87" s="85"/>
      <c r="W87" s="85"/>
      <c r="X87" s="85"/>
      <c r="Y87" s="85"/>
    </row>
    <row r="88" spans="1:25" ht="24.75" customHeight="1">
      <c r="A88" s="63" t="s">
        <v>201</v>
      </c>
      <c r="B88" s="114" t="s">
        <v>191</v>
      </c>
      <c r="C88" s="111"/>
      <c r="D88" s="90"/>
      <c r="E88" s="90"/>
      <c r="F88" s="90">
        <f>F89+F90+F91+F92</f>
        <v>358</v>
      </c>
      <c r="G88" s="90">
        <f t="shared" ref="G88:Y88" si="17">G89+G90+G91+G92</f>
        <v>0</v>
      </c>
      <c r="H88" s="90">
        <f t="shared" si="17"/>
        <v>340</v>
      </c>
      <c r="I88" s="90">
        <f t="shared" si="17"/>
        <v>80</v>
      </c>
      <c r="J88" s="90">
        <f t="shared" si="17"/>
        <v>116</v>
      </c>
      <c r="K88" s="90">
        <f t="shared" si="17"/>
        <v>0</v>
      </c>
      <c r="L88" s="90">
        <f t="shared" si="17"/>
        <v>36</v>
      </c>
      <c r="M88" s="90">
        <f t="shared" si="17"/>
        <v>108</v>
      </c>
      <c r="N88" s="90">
        <f t="shared" si="17"/>
        <v>18</v>
      </c>
      <c r="O88" s="90">
        <f t="shared" si="17"/>
        <v>0</v>
      </c>
      <c r="P88" s="90">
        <f t="shared" si="17"/>
        <v>18</v>
      </c>
      <c r="Q88" s="90">
        <f t="shared" si="17"/>
        <v>0</v>
      </c>
      <c r="R88" s="90">
        <f t="shared" si="17"/>
        <v>0</v>
      </c>
      <c r="S88" s="90">
        <f t="shared" si="17"/>
        <v>0</v>
      </c>
      <c r="T88" s="90">
        <f t="shared" si="17"/>
        <v>0</v>
      </c>
      <c r="U88" s="90">
        <f t="shared" si="17"/>
        <v>50</v>
      </c>
      <c r="V88" s="90">
        <f t="shared" si="17"/>
        <v>48</v>
      </c>
      <c r="W88" s="90">
        <f t="shared" si="17"/>
        <v>96</v>
      </c>
      <c r="X88" s="90">
        <f t="shared" si="17"/>
        <v>164</v>
      </c>
      <c r="Y88" s="90">
        <f t="shared" si="17"/>
        <v>0</v>
      </c>
    </row>
    <row r="89" spans="1:25" s="75" customFormat="1" ht="25.5" customHeight="1">
      <c r="A89" s="77" t="s">
        <v>202</v>
      </c>
      <c r="B89" s="103" t="s">
        <v>191</v>
      </c>
      <c r="C89" s="140">
        <v>4.7</v>
      </c>
      <c r="D89" s="86"/>
      <c r="E89" s="86">
        <v>5.6</v>
      </c>
      <c r="F89" s="86">
        <v>208</v>
      </c>
      <c r="G89" s="86"/>
      <c r="H89" s="86">
        <v>196</v>
      </c>
      <c r="I89" s="86">
        <v>80</v>
      </c>
      <c r="J89" s="86">
        <v>116</v>
      </c>
      <c r="K89" s="86"/>
      <c r="L89" s="86"/>
      <c r="M89" s="86"/>
      <c r="N89" s="86">
        <v>12</v>
      </c>
      <c r="O89" s="86"/>
      <c r="P89" s="86">
        <v>12</v>
      </c>
      <c r="Q89" s="86"/>
      <c r="R89" s="86"/>
      <c r="S89" s="86"/>
      <c r="T89" s="86"/>
      <c r="U89" s="86">
        <v>44</v>
      </c>
      <c r="V89" s="86">
        <v>48</v>
      </c>
      <c r="W89" s="86">
        <v>60</v>
      </c>
      <c r="X89" s="86">
        <v>44</v>
      </c>
      <c r="Y89" s="85"/>
    </row>
    <row r="90" spans="1:25" s="75" customFormat="1" ht="18.75">
      <c r="A90" s="77" t="s">
        <v>203</v>
      </c>
      <c r="B90" s="103" t="s">
        <v>55</v>
      </c>
      <c r="C90" s="140"/>
      <c r="D90" s="86">
        <v>5</v>
      </c>
      <c r="E90" s="86"/>
      <c r="F90" s="86">
        <v>36</v>
      </c>
      <c r="G90" s="86"/>
      <c r="H90" s="86">
        <v>36</v>
      </c>
      <c r="I90" s="86"/>
      <c r="J90" s="86"/>
      <c r="K90" s="86"/>
      <c r="L90" s="86">
        <v>36</v>
      </c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>
        <v>36</v>
      </c>
      <c r="X90" s="86"/>
      <c r="Y90" s="85"/>
    </row>
    <row r="91" spans="1:25" s="75" customFormat="1" ht="18.75">
      <c r="A91" s="77" t="s">
        <v>204</v>
      </c>
      <c r="B91" s="103" t="s">
        <v>57</v>
      </c>
      <c r="C91" s="140"/>
      <c r="D91" s="86">
        <v>6</v>
      </c>
      <c r="E91" s="86"/>
      <c r="F91" s="86">
        <v>108</v>
      </c>
      <c r="G91" s="86"/>
      <c r="H91" s="86">
        <v>108</v>
      </c>
      <c r="I91" s="86"/>
      <c r="J91" s="86"/>
      <c r="K91" s="86"/>
      <c r="L91" s="86"/>
      <c r="M91" s="86">
        <v>108</v>
      </c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>
        <v>108</v>
      </c>
      <c r="Y91" s="85"/>
    </row>
    <row r="92" spans="1:25" s="75" customFormat="1" ht="18.75">
      <c r="A92" s="77" t="s">
        <v>161</v>
      </c>
      <c r="B92" s="103" t="s">
        <v>6</v>
      </c>
      <c r="C92" s="140">
        <v>7</v>
      </c>
      <c r="D92" s="86"/>
      <c r="E92" s="86"/>
      <c r="F92" s="86">
        <v>6</v>
      </c>
      <c r="G92" s="86"/>
      <c r="H92" s="86">
        <v>0</v>
      </c>
      <c r="I92" s="86"/>
      <c r="J92" s="86"/>
      <c r="K92" s="86"/>
      <c r="L92" s="86"/>
      <c r="M92" s="86"/>
      <c r="N92" s="86">
        <v>6</v>
      </c>
      <c r="O92" s="86"/>
      <c r="P92" s="86">
        <v>6</v>
      </c>
      <c r="Q92" s="86"/>
      <c r="R92" s="86"/>
      <c r="S92" s="86"/>
      <c r="T92" s="86"/>
      <c r="U92" s="86">
        <v>6</v>
      </c>
      <c r="V92" s="86"/>
      <c r="W92" s="86"/>
      <c r="X92" s="86">
        <v>12</v>
      </c>
      <c r="Y92" s="85"/>
    </row>
    <row r="93" spans="1:25" ht="19.5" thickBot="1">
      <c r="A93" s="141" t="s">
        <v>124</v>
      </c>
      <c r="B93" s="142" t="s">
        <v>68</v>
      </c>
      <c r="C93" s="143"/>
      <c r="D93" s="144"/>
      <c r="E93" s="144"/>
      <c r="F93" s="144">
        <v>216</v>
      </c>
      <c r="G93" s="144"/>
      <c r="H93" s="144">
        <v>216</v>
      </c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06">
        <v>216</v>
      </c>
    </row>
    <row r="94" spans="1:25" ht="18.75" customHeight="1">
      <c r="A94" s="267"/>
      <c r="B94" s="268"/>
      <c r="C94" s="269"/>
      <c r="D94" s="269"/>
      <c r="E94" s="269"/>
      <c r="F94" s="269"/>
      <c r="G94" s="269"/>
      <c r="H94" s="269"/>
      <c r="I94" s="277" t="s">
        <v>214</v>
      </c>
      <c r="J94" s="278"/>
      <c r="K94" s="278"/>
      <c r="L94" s="278"/>
      <c r="M94" s="278"/>
      <c r="N94" s="278"/>
      <c r="O94" s="278"/>
      <c r="P94" s="278"/>
      <c r="Q94" s="263"/>
      <c r="R94" s="252">
        <v>14</v>
      </c>
      <c r="S94" s="252">
        <v>15</v>
      </c>
      <c r="T94" s="252">
        <v>15</v>
      </c>
      <c r="U94" s="252">
        <v>16</v>
      </c>
      <c r="V94" s="252">
        <v>6</v>
      </c>
      <c r="W94" s="252">
        <v>6</v>
      </c>
      <c r="X94" s="252">
        <v>7</v>
      </c>
      <c r="Y94" s="265"/>
    </row>
    <row r="95" spans="1:25" ht="2.25" customHeight="1">
      <c r="A95" s="270"/>
      <c r="B95" s="269"/>
      <c r="C95" s="269"/>
      <c r="D95" s="269"/>
      <c r="E95" s="269"/>
      <c r="F95" s="269"/>
      <c r="G95" s="269"/>
      <c r="H95" s="269"/>
      <c r="I95" s="279"/>
      <c r="J95" s="280"/>
      <c r="K95" s="280"/>
      <c r="L95" s="280"/>
      <c r="M95" s="280"/>
      <c r="N95" s="280"/>
      <c r="O95" s="280"/>
      <c r="P95" s="280"/>
      <c r="Q95" s="264"/>
      <c r="R95" s="253"/>
      <c r="S95" s="253"/>
      <c r="T95" s="253"/>
      <c r="U95" s="253"/>
      <c r="V95" s="253"/>
      <c r="W95" s="253"/>
      <c r="X95" s="253"/>
      <c r="Y95" s="266"/>
    </row>
    <row r="96" spans="1:25" ht="18.75">
      <c r="A96" s="270"/>
      <c r="B96" s="269"/>
      <c r="C96" s="269"/>
      <c r="D96" s="269"/>
      <c r="E96" s="269"/>
      <c r="F96" s="269"/>
      <c r="G96" s="269"/>
      <c r="H96" s="269"/>
      <c r="I96" s="273" t="s">
        <v>213</v>
      </c>
      <c r="J96" s="274"/>
      <c r="K96" s="274"/>
      <c r="L96" s="274"/>
      <c r="M96" s="274"/>
      <c r="N96" s="274"/>
      <c r="O96" s="274"/>
      <c r="P96" s="274"/>
      <c r="Q96" s="146"/>
      <c r="R96" s="147"/>
      <c r="S96" s="147"/>
      <c r="T96" s="147">
        <v>36</v>
      </c>
      <c r="U96" s="147"/>
      <c r="V96" s="147">
        <v>144</v>
      </c>
      <c r="W96" s="147">
        <v>216</v>
      </c>
      <c r="X96" s="147">
        <v>72</v>
      </c>
      <c r="Y96" s="107"/>
    </row>
    <row r="97" spans="1:25" ht="18.75">
      <c r="A97" s="270"/>
      <c r="B97" s="269"/>
      <c r="C97" s="269"/>
      <c r="D97" s="269"/>
      <c r="E97" s="269"/>
      <c r="F97" s="269"/>
      <c r="G97" s="269"/>
      <c r="H97" s="269"/>
      <c r="I97" s="273" t="s">
        <v>215</v>
      </c>
      <c r="J97" s="274"/>
      <c r="K97" s="274"/>
      <c r="L97" s="274"/>
      <c r="M97" s="274"/>
      <c r="N97" s="274"/>
      <c r="O97" s="274"/>
      <c r="P97" s="274"/>
      <c r="Q97" s="146"/>
      <c r="R97" s="148"/>
      <c r="S97" s="148"/>
      <c r="T97" s="148"/>
      <c r="U97" s="148">
        <v>216</v>
      </c>
      <c r="V97" s="148">
        <v>72</v>
      </c>
      <c r="W97" s="148">
        <v>216</v>
      </c>
      <c r="X97" s="148">
        <v>216</v>
      </c>
      <c r="Y97" s="108"/>
    </row>
    <row r="98" spans="1:25" ht="18.75">
      <c r="A98" s="270"/>
      <c r="B98" s="269"/>
      <c r="C98" s="269"/>
      <c r="D98" s="269"/>
      <c r="E98" s="269"/>
      <c r="F98" s="269"/>
      <c r="G98" s="269"/>
      <c r="H98" s="269"/>
      <c r="I98" s="273" t="s">
        <v>69</v>
      </c>
      <c r="J98" s="274"/>
      <c r="K98" s="274"/>
      <c r="L98" s="274"/>
      <c r="M98" s="274"/>
      <c r="N98" s="274"/>
      <c r="O98" s="274"/>
      <c r="P98" s="274"/>
      <c r="Q98" s="146"/>
      <c r="R98" s="147"/>
      <c r="S98" s="147">
        <v>3</v>
      </c>
      <c r="T98" s="147">
        <v>1</v>
      </c>
      <c r="U98" s="147">
        <v>3</v>
      </c>
      <c r="V98" s="147">
        <v>3</v>
      </c>
      <c r="W98" s="147">
        <v>5</v>
      </c>
      <c r="X98" s="147">
        <v>5</v>
      </c>
      <c r="Y98" s="107"/>
    </row>
    <row r="99" spans="1:25" ht="18.75">
      <c r="A99" s="270"/>
      <c r="B99" s="269"/>
      <c r="C99" s="269"/>
      <c r="D99" s="269"/>
      <c r="E99" s="269"/>
      <c r="F99" s="269"/>
      <c r="G99" s="269"/>
      <c r="H99" s="269"/>
      <c r="I99" s="273" t="s">
        <v>212</v>
      </c>
      <c r="J99" s="274"/>
      <c r="K99" s="274"/>
      <c r="L99" s="274"/>
      <c r="M99" s="274"/>
      <c r="N99" s="274"/>
      <c r="O99" s="274"/>
      <c r="P99" s="274"/>
      <c r="Q99" s="146"/>
      <c r="R99" s="147">
        <v>1</v>
      </c>
      <c r="S99" s="147">
        <v>9</v>
      </c>
      <c r="T99" s="147">
        <v>5</v>
      </c>
      <c r="U99" s="147">
        <v>5</v>
      </c>
      <c r="V99" s="147">
        <v>3</v>
      </c>
      <c r="W99" s="147">
        <v>5</v>
      </c>
      <c r="X99" s="147">
        <v>5</v>
      </c>
      <c r="Y99" s="107"/>
    </row>
    <row r="100" spans="1:25" ht="18.75">
      <c r="A100" s="270"/>
      <c r="B100" s="269"/>
      <c r="C100" s="269"/>
      <c r="D100" s="269"/>
      <c r="E100" s="269"/>
      <c r="F100" s="269"/>
      <c r="G100" s="269"/>
      <c r="H100" s="269"/>
      <c r="I100" s="273" t="s">
        <v>10</v>
      </c>
      <c r="J100" s="274"/>
      <c r="K100" s="274"/>
      <c r="L100" s="274"/>
      <c r="M100" s="274"/>
      <c r="N100" s="274"/>
      <c r="O100" s="274"/>
      <c r="P100" s="274"/>
      <c r="Q100" s="146"/>
      <c r="R100" s="147">
        <v>11</v>
      </c>
      <c r="S100" s="147">
        <v>2</v>
      </c>
      <c r="T100" s="147">
        <v>4</v>
      </c>
      <c r="U100" s="147">
        <v>1</v>
      </c>
      <c r="V100" s="147">
        <v>3</v>
      </c>
      <c r="W100" s="147">
        <v>1</v>
      </c>
      <c r="X100" s="147"/>
      <c r="Y100" s="107"/>
    </row>
    <row r="101" spans="1:25" ht="19.5" thickBot="1">
      <c r="A101" s="271"/>
      <c r="B101" s="272"/>
      <c r="C101" s="272"/>
      <c r="D101" s="272"/>
      <c r="E101" s="272"/>
      <c r="F101" s="272"/>
      <c r="G101" s="272"/>
      <c r="H101" s="272"/>
      <c r="I101" s="275" t="s">
        <v>111</v>
      </c>
      <c r="J101" s="276"/>
      <c r="K101" s="276"/>
      <c r="L101" s="276"/>
      <c r="M101" s="276"/>
      <c r="N101" s="276"/>
      <c r="O101" s="276"/>
      <c r="P101" s="276"/>
      <c r="Q101" s="149"/>
      <c r="R101" s="150"/>
      <c r="S101" s="150">
        <v>1</v>
      </c>
      <c r="T101" s="150"/>
      <c r="U101" s="150"/>
      <c r="V101" s="150"/>
      <c r="W101" s="150">
        <v>1</v>
      </c>
      <c r="X101" s="150">
        <v>1</v>
      </c>
      <c r="Y101" s="109"/>
    </row>
    <row r="102" spans="1:25" ht="18.7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</row>
  </sheetData>
  <mergeCells count="47">
    <mergeCell ref="G2:S2"/>
    <mergeCell ref="R3:Y4"/>
    <mergeCell ref="Q94:Q95"/>
    <mergeCell ref="Y94:Y95"/>
    <mergeCell ref="A94:H101"/>
    <mergeCell ref="I100:P100"/>
    <mergeCell ref="I101:P101"/>
    <mergeCell ref="I96:P96"/>
    <mergeCell ref="I97:P97"/>
    <mergeCell ref="I98:P98"/>
    <mergeCell ref="I99:P99"/>
    <mergeCell ref="W5:W6"/>
    <mergeCell ref="X5:X6"/>
    <mergeCell ref="I94:P95"/>
    <mergeCell ref="R94:R95"/>
    <mergeCell ref="S94:S95"/>
    <mergeCell ref="W94:W95"/>
    <mergeCell ref="V94:V95"/>
    <mergeCell ref="X94:X95"/>
    <mergeCell ref="H4:K4"/>
    <mergeCell ref="L4:M4"/>
    <mergeCell ref="N4:P4"/>
    <mergeCell ref="Q3:Q6"/>
    <mergeCell ref="V5:V6"/>
    <mergeCell ref="T94:T95"/>
    <mergeCell ref="U94:U95"/>
    <mergeCell ref="O5:O6"/>
    <mergeCell ref="P5:P6"/>
    <mergeCell ref="R5:R6"/>
    <mergeCell ref="S5:S6"/>
    <mergeCell ref="T5:T6"/>
    <mergeCell ref="U5:U6"/>
    <mergeCell ref="Y5:Y6"/>
    <mergeCell ref="A3:A6"/>
    <mergeCell ref="B3:B6"/>
    <mergeCell ref="C3:E4"/>
    <mergeCell ref="F3:F6"/>
    <mergeCell ref="G3:P3"/>
    <mergeCell ref="L5:L6"/>
    <mergeCell ref="M5:M6"/>
    <mergeCell ref="N5:N6"/>
    <mergeCell ref="C5:C6"/>
    <mergeCell ref="D5:D6"/>
    <mergeCell ref="E5:E6"/>
    <mergeCell ref="H5:H6"/>
    <mergeCell ref="I5:K5"/>
    <mergeCell ref="G4:G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47" min="2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Титул</vt:lpstr>
      <vt:lpstr>График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Ю. Сачкова</dc:creator>
  <cp:lastModifiedBy>Круглова</cp:lastModifiedBy>
  <cp:lastPrinted>2024-08-20T19:00:59Z</cp:lastPrinted>
  <dcterms:created xsi:type="dcterms:W3CDTF">2019-01-22T12:30:07Z</dcterms:created>
  <dcterms:modified xsi:type="dcterms:W3CDTF">2024-09-02T12:32:19Z</dcterms:modified>
</cp:coreProperties>
</file>