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8_{26CAE5B4-6039-4CB1-9F7F-5A66B80C9C95}" xr6:coauthVersionLast="45" xr6:coauthVersionMax="45" xr10:uidLastSave="{00000000-0000-0000-0000-000000000000}"/>
  <bookViews>
    <workbookView xWindow="-120" yWindow="-120" windowWidth="29040" windowHeight="15840" activeTab="2" xr2:uid="{00000000-000D-0000-FFFF-FFFF00000000}"/>
  </bookViews>
  <sheets>
    <sheet name="1. Титул" sheetId="6" r:id="rId1"/>
    <sheet name="календарный уч. график" sheetId="2" r:id="rId2"/>
    <sheet name="учебный план" sheetId="1" r:id="rId3"/>
    <sheet name="перечень кабинетов" sheetId="3" r:id="rId4"/>
    <sheet name="Лист2" sheetId="5" r:id="rId5"/>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4" i="1" l="1"/>
  <c r="E67" i="1" l="1"/>
  <c r="D67" i="1" s="1"/>
  <c r="D66" i="1" s="1"/>
  <c r="G67" i="1"/>
  <c r="S66" i="1"/>
  <c r="R66" i="1"/>
  <c r="Q66" i="1"/>
  <c r="P66" i="1"/>
  <c r="O66" i="1"/>
  <c r="N66" i="1"/>
  <c r="E66" i="1"/>
  <c r="F66" i="1"/>
  <c r="G66" i="1"/>
  <c r="H66" i="1"/>
  <c r="I66" i="1"/>
  <c r="J71" i="1"/>
  <c r="F54" i="1"/>
  <c r="G54" i="1" s="1"/>
  <c r="F53" i="1"/>
  <c r="G53" i="1" s="1"/>
  <c r="BG16" i="2"/>
  <c r="BH16" i="2"/>
  <c r="BI16" i="2"/>
  <c r="BJ16" i="2"/>
  <c r="BK16" i="2"/>
  <c r="M78" i="1"/>
  <c r="N78" i="1"/>
  <c r="O78" i="1"/>
  <c r="P78" i="1"/>
  <c r="Q78" i="1"/>
  <c r="R78" i="1"/>
  <c r="L78" i="1"/>
  <c r="M77" i="1"/>
  <c r="N77" i="1"/>
  <c r="O77" i="1"/>
  <c r="P77" i="1"/>
  <c r="Q77" i="1"/>
  <c r="R77" i="1"/>
  <c r="S77" i="1"/>
  <c r="L77" i="1"/>
  <c r="M23" i="1"/>
  <c r="L23" i="1"/>
  <c r="K62" i="1"/>
  <c r="K71" i="1" s="1"/>
  <c r="S63" i="1"/>
  <c r="R63" i="1"/>
  <c r="Q63" i="1"/>
  <c r="P63" i="1"/>
  <c r="O63" i="1"/>
  <c r="N63" i="1"/>
  <c r="M63" i="1"/>
  <c r="L63" i="1"/>
  <c r="H63" i="1"/>
  <c r="I63" i="1"/>
  <c r="S56" i="1"/>
  <c r="R56" i="1"/>
  <c r="Q56" i="1"/>
  <c r="P56" i="1"/>
  <c r="O56" i="1"/>
  <c r="N56" i="1"/>
  <c r="M56" i="1"/>
  <c r="L56" i="1"/>
  <c r="H56" i="1"/>
  <c r="I56" i="1"/>
  <c r="M59" i="1"/>
  <c r="L59" i="1"/>
  <c r="I59" i="1"/>
  <c r="H59" i="1"/>
  <c r="O59" i="1"/>
  <c r="P59" i="1"/>
  <c r="Q59" i="1"/>
  <c r="R59" i="1"/>
  <c r="S59" i="1"/>
  <c r="N59" i="1"/>
  <c r="I36" i="1"/>
  <c r="H36" i="1"/>
  <c r="O36" i="1"/>
  <c r="P36" i="1"/>
  <c r="Q36" i="1"/>
  <c r="R36" i="1"/>
  <c r="S36" i="1"/>
  <c r="N36" i="1"/>
  <c r="H31" i="1"/>
  <c r="I31" i="1"/>
  <c r="O31" i="1"/>
  <c r="P31" i="1"/>
  <c r="Q31" i="1"/>
  <c r="R31" i="1"/>
  <c r="S31" i="1"/>
  <c r="N31" i="1"/>
  <c r="E24" i="1"/>
  <c r="H24" i="1"/>
  <c r="I24" i="1"/>
  <c r="Q24" i="1"/>
  <c r="O24" i="1"/>
  <c r="P24" i="1"/>
  <c r="R24" i="1"/>
  <c r="S24" i="1"/>
  <c r="N24" i="1"/>
  <c r="F64" i="1"/>
  <c r="F63" i="1" s="1"/>
  <c r="F61" i="1"/>
  <c r="E61" i="1" s="1"/>
  <c r="D61" i="1" s="1"/>
  <c r="F60" i="1"/>
  <c r="F57" i="1"/>
  <c r="F56" i="1" s="1"/>
  <c r="F51" i="1"/>
  <c r="G51" i="1" s="1"/>
  <c r="F50" i="1"/>
  <c r="E50" i="1" s="1"/>
  <c r="D50" i="1" s="1"/>
  <c r="F49" i="1"/>
  <c r="G49" i="1" s="1"/>
  <c r="F48" i="1"/>
  <c r="E48" i="1" s="1"/>
  <c r="D48" i="1" s="1"/>
  <c r="F47" i="1"/>
  <c r="G47" i="1" s="1"/>
  <c r="F46" i="1"/>
  <c r="E46" i="1" s="1"/>
  <c r="D46" i="1" s="1"/>
  <c r="F45" i="1"/>
  <c r="G45" i="1" s="1"/>
  <c r="F44" i="1"/>
  <c r="E44" i="1" s="1"/>
  <c r="D44" i="1" s="1"/>
  <c r="F43" i="1"/>
  <c r="G43" i="1" s="1"/>
  <c r="F42" i="1"/>
  <c r="E42" i="1" s="1"/>
  <c r="D42" i="1" s="1"/>
  <c r="F41" i="1"/>
  <c r="G41" i="1" s="1"/>
  <c r="F40" i="1"/>
  <c r="E40" i="1" s="1"/>
  <c r="D40" i="1" s="1"/>
  <c r="F39" i="1"/>
  <c r="G39" i="1" s="1"/>
  <c r="F38" i="1"/>
  <c r="E38" i="1" s="1"/>
  <c r="D38" i="1" s="1"/>
  <c r="F37" i="1"/>
  <c r="F34" i="1"/>
  <c r="E34" i="1" s="1"/>
  <c r="D34" i="1" s="1"/>
  <c r="F33" i="1"/>
  <c r="E33" i="1" s="1"/>
  <c r="D33" i="1" s="1"/>
  <c r="F32" i="1"/>
  <c r="E32" i="1" s="1"/>
  <c r="F26" i="1"/>
  <c r="D26" i="1" s="1"/>
  <c r="F27" i="1"/>
  <c r="D27" i="1" s="1"/>
  <c r="F28" i="1"/>
  <c r="D28" i="1" s="1"/>
  <c r="F29" i="1"/>
  <c r="D29" i="1" s="1"/>
  <c r="F30" i="1"/>
  <c r="D30" i="1" s="1"/>
  <c r="F25" i="1"/>
  <c r="L52" i="1" l="1"/>
  <c r="O76" i="1"/>
  <c r="I52" i="1"/>
  <c r="I35" i="1" s="1"/>
  <c r="I23" i="1" s="1"/>
  <c r="I70" i="1" s="1"/>
  <c r="M52" i="1"/>
  <c r="R76" i="1"/>
  <c r="S52" i="1"/>
  <c r="O52" i="1"/>
  <c r="R52" i="1"/>
  <c r="R35" i="1" s="1"/>
  <c r="R23" i="1" s="1"/>
  <c r="R70" i="1" s="1"/>
  <c r="L76" i="1"/>
  <c r="L70" i="1"/>
  <c r="S76" i="1"/>
  <c r="M70" i="1"/>
  <c r="P76" i="1"/>
  <c r="Q76" i="1"/>
  <c r="F59" i="1"/>
  <c r="F52" i="1" s="1"/>
  <c r="Q52" i="1"/>
  <c r="Q35" i="1" s="1"/>
  <c r="Q23" i="1" s="1"/>
  <c r="Q70" i="1" s="1"/>
  <c r="N76" i="1"/>
  <c r="M76" i="1"/>
  <c r="F24" i="1"/>
  <c r="G34" i="1"/>
  <c r="F36" i="1"/>
  <c r="S35" i="1"/>
  <c r="S23" i="1" s="1"/>
  <c r="S70" i="1" s="1"/>
  <c r="O35" i="1"/>
  <c r="O23" i="1" s="1"/>
  <c r="O70" i="1" s="1"/>
  <c r="N52" i="1"/>
  <c r="N35" i="1" s="1"/>
  <c r="N23" i="1" s="1"/>
  <c r="N70" i="1" s="1"/>
  <c r="P52" i="1"/>
  <c r="P35" i="1" s="1"/>
  <c r="P23" i="1" s="1"/>
  <c r="P70" i="1" s="1"/>
  <c r="E31" i="1"/>
  <c r="D32" i="1"/>
  <c r="D31" i="1" s="1"/>
  <c r="G25" i="1"/>
  <c r="G29" i="1"/>
  <c r="G27" i="1"/>
  <c r="D25" i="1"/>
  <c r="D24" i="1" s="1"/>
  <c r="G32" i="1"/>
  <c r="G38" i="1"/>
  <c r="G40" i="1"/>
  <c r="G42" i="1"/>
  <c r="G44" i="1"/>
  <c r="G46" i="1"/>
  <c r="G48" i="1"/>
  <c r="G50" i="1"/>
  <c r="E37" i="1"/>
  <c r="E39" i="1"/>
  <c r="D39" i="1" s="1"/>
  <c r="E41" i="1"/>
  <c r="D41" i="1" s="1"/>
  <c r="E43" i="1"/>
  <c r="D43" i="1" s="1"/>
  <c r="E45" i="1"/>
  <c r="D45" i="1" s="1"/>
  <c r="E47" i="1"/>
  <c r="D47" i="1" s="1"/>
  <c r="E49" i="1"/>
  <c r="D49" i="1" s="1"/>
  <c r="E51" i="1"/>
  <c r="D51" i="1" s="1"/>
  <c r="D54" i="1"/>
  <c r="G60" i="1"/>
  <c r="G61" i="1"/>
  <c r="G64" i="1"/>
  <c r="G63" i="1" s="1"/>
  <c r="F31" i="1"/>
  <c r="D53" i="1"/>
  <c r="G30" i="1"/>
  <c r="G28" i="1"/>
  <c r="G26" i="1"/>
  <c r="G33" i="1"/>
  <c r="G37" i="1"/>
  <c r="G57" i="1"/>
  <c r="G56" i="1" s="1"/>
  <c r="E57" i="1"/>
  <c r="E60" i="1"/>
  <c r="E64" i="1"/>
  <c r="H52" i="1"/>
  <c r="H35" i="1" s="1"/>
  <c r="H23" i="1" s="1"/>
  <c r="H70" i="1" s="1"/>
  <c r="G36" i="1" l="1"/>
  <c r="F35" i="1"/>
  <c r="F23" i="1" s="1"/>
  <c r="F70" i="1" s="1"/>
  <c r="E63" i="1"/>
  <c r="D64" i="1"/>
  <c r="D63" i="1" s="1"/>
  <c r="D57" i="1"/>
  <c r="D56" i="1" s="1"/>
  <c r="E56" i="1"/>
  <c r="G59" i="1"/>
  <c r="D60" i="1"/>
  <c r="D59" i="1" s="1"/>
  <c r="E59" i="1"/>
  <c r="D37" i="1"/>
  <c r="D36" i="1" s="1"/>
  <c r="E36" i="1"/>
  <c r="G31" i="1"/>
  <c r="G24" i="1"/>
  <c r="E52" i="1" l="1"/>
  <c r="E35" i="1" s="1"/>
  <c r="D52" i="1"/>
  <c r="D35" i="1" s="1"/>
  <c r="G52" i="1"/>
  <c r="G35" i="1" s="1"/>
  <c r="G23" i="1" s="1"/>
  <c r="G70" i="1" s="1"/>
  <c r="D23" i="1" l="1"/>
  <c r="D70" i="1" s="1"/>
  <c r="E23" i="1"/>
  <c r="E70" i="1" s="1"/>
</calcChain>
</file>

<file path=xl/sharedStrings.xml><?xml version="1.0" encoding="utf-8"?>
<sst xmlns="http://schemas.openxmlformats.org/spreadsheetml/2006/main" count="504" uniqueCount="389">
  <si>
    <t>Индекс</t>
  </si>
  <si>
    <t>Наименование циклов, дисциплин, профессиональных модулей, МДК, практик</t>
  </si>
  <si>
    <t>Формы промежуточной аттестации  (семестр)</t>
  </si>
  <si>
    <t>Учебная нагрузка обучающихся (час.)</t>
  </si>
  <si>
    <t>Практика (час.)</t>
  </si>
  <si>
    <t>Распределение обязательной нагрузки по курсам и семестрам                                              (час. в семестр)</t>
  </si>
  <si>
    <t>максимальная</t>
  </si>
  <si>
    <t>самостоятельная работа</t>
  </si>
  <si>
    <t>Обязательная аудиторная</t>
  </si>
  <si>
    <t>всего занятий</t>
  </si>
  <si>
    <t>в т. ч.</t>
  </si>
  <si>
    <t>учебная</t>
  </si>
  <si>
    <t>производственная  (по профилю специальности)</t>
  </si>
  <si>
    <t>1 курс</t>
  </si>
  <si>
    <t>2 курс</t>
  </si>
  <si>
    <t>3 курс</t>
  </si>
  <si>
    <t>4 курс</t>
  </si>
  <si>
    <t xml:space="preserve">экзамен </t>
  </si>
  <si>
    <t>занятий на уроках</t>
  </si>
  <si>
    <t>лабораторных работ и практических занятий</t>
  </si>
  <si>
    <t xml:space="preserve">курсовых работ (проектов) </t>
  </si>
  <si>
    <t>1 семестр  17  недель</t>
  </si>
  <si>
    <t>2
 семестр 
22      недели</t>
  </si>
  <si>
    <t xml:space="preserve"> -,Э</t>
  </si>
  <si>
    <t>Литература</t>
  </si>
  <si>
    <t xml:space="preserve"> -,ДЗ</t>
  </si>
  <si>
    <t>Иностранный язык</t>
  </si>
  <si>
    <t>История</t>
  </si>
  <si>
    <t>Математика</t>
  </si>
  <si>
    <t>Физическая культура</t>
  </si>
  <si>
    <t>Химия</t>
  </si>
  <si>
    <t>Обязательная часть циклов ОПОП</t>
  </si>
  <si>
    <t>ОГСЭ.00</t>
  </si>
  <si>
    <t>Общий гуманитарный и социально-экономический цикл</t>
  </si>
  <si>
    <t>Основы философии</t>
  </si>
  <si>
    <t xml:space="preserve"> </t>
  </si>
  <si>
    <t>ОГСЭ.05</t>
  </si>
  <si>
    <t>Русский язык и культура  речи</t>
  </si>
  <si>
    <t>ЕН.00</t>
  </si>
  <si>
    <t>Математический и общий естественнонаучный цикл</t>
  </si>
  <si>
    <t>ЕН.01</t>
  </si>
  <si>
    <t>ЕН.02</t>
  </si>
  <si>
    <t>Экологические основы природопользования</t>
  </si>
  <si>
    <t>ЕН.03</t>
  </si>
  <si>
    <t>П.00</t>
  </si>
  <si>
    <t>Профессиональный цикл</t>
  </si>
  <si>
    <t>ОП.00</t>
  </si>
  <si>
    <t>Общепрофессиональные дисциплины</t>
  </si>
  <si>
    <t>ОП.01</t>
  </si>
  <si>
    <t>Микробиология, санитария и гигиена в пищевом производстве</t>
  </si>
  <si>
    <t>ОП.02</t>
  </si>
  <si>
    <t>ОП.03</t>
  </si>
  <si>
    <t>ОП.04</t>
  </si>
  <si>
    <t>Информационные технологии в профессиональной деятельности</t>
  </si>
  <si>
    <t>ОП.05</t>
  </si>
  <si>
    <t>Метрология и стандартизация</t>
  </si>
  <si>
    <t>ОП.06</t>
  </si>
  <si>
    <t>Правовые основы профессиональной деятельности</t>
  </si>
  <si>
    <t>ОП.07</t>
  </si>
  <si>
    <t>Основы экономики, менеджмента и маркетинга</t>
  </si>
  <si>
    <t>ОП.08</t>
  </si>
  <si>
    <t>Охрана труда</t>
  </si>
  <si>
    <t>ОП.09</t>
  </si>
  <si>
    <t>Безопасность жизнедеятельности</t>
  </si>
  <si>
    <t>ПМ.00</t>
  </si>
  <si>
    <t>Профессиональные модули</t>
  </si>
  <si>
    <t>ПМ.01</t>
  </si>
  <si>
    <t>МДК.01.01</t>
  </si>
  <si>
    <t>Производственная практика (по профилю специальности)</t>
  </si>
  <si>
    <t>ПМ.02</t>
  </si>
  <si>
    <t>МДК.02.01</t>
  </si>
  <si>
    <t>ПМ.03</t>
  </si>
  <si>
    <t>МДК.03.01</t>
  </si>
  <si>
    <t>ПП.03</t>
  </si>
  <si>
    <t>ПМ.04</t>
  </si>
  <si>
    <t>МДК.04.01</t>
  </si>
  <si>
    <t>ПП.04</t>
  </si>
  <si>
    <t>ПМ.05</t>
  </si>
  <si>
    <t>Организация работы структурного подразделения</t>
  </si>
  <si>
    <t>Учебная практика</t>
  </si>
  <si>
    <t>УП.05</t>
  </si>
  <si>
    <t>Итого</t>
  </si>
  <si>
    <t>ПДП.</t>
  </si>
  <si>
    <t>Производственная практика (преддипломная)</t>
  </si>
  <si>
    <t>4 нед.</t>
  </si>
  <si>
    <t>ГИА.00</t>
  </si>
  <si>
    <t>Государственная (итоговая) аттестация</t>
  </si>
  <si>
    <t>1.1. Выпускная квалификационная работа (дипломный проект)</t>
  </si>
  <si>
    <t>ГИА.01</t>
  </si>
  <si>
    <t xml:space="preserve">Подготовка  выпускной квалификационной работы  с 18.05 по 14.06 </t>
  </si>
  <si>
    <t>ГИА.02</t>
  </si>
  <si>
    <t xml:space="preserve">Защита выпускной квалификационной работы   с  15.06   по   28.06     </t>
  </si>
  <si>
    <t>2 нед.</t>
  </si>
  <si>
    <t>К.00</t>
  </si>
  <si>
    <t>Консультации 4 часа на одного студента на каждый учебный год (не более 400  часов)</t>
  </si>
  <si>
    <t>Всего</t>
  </si>
  <si>
    <t>дисциплин и МДК</t>
  </si>
  <si>
    <t>учебной практики</t>
  </si>
  <si>
    <t>производственной практики/ преддипломной практика</t>
  </si>
  <si>
    <t>экзаменов</t>
  </si>
  <si>
    <t>курсовых проектов</t>
  </si>
  <si>
    <t>дифференцированных зачетов</t>
  </si>
  <si>
    <t>зачетов</t>
  </si>
  <si>
    <t>Приёмка, убой и первичная переработка скота, птицы и кроликов</t>
  </si>
  <si>
    <t>Технология первичной переработки скота, птицы и кроликов</t>
  </si>
  <si>
    <t>Обработка продуктов убоя</t>
  </si>
  <si>
    <t>Технология обработки продуктов убоя</t>
  </si>
  <si>
    <t>Производство колбасных изделий, копчёных изделий и полуфабрикатов</t>
  </si>
  <si>
    <t>Технология производства колбасных изделий</t>
  </si>
  <si>
    <t>МДК.03.02</t>
  </si>
  <si>
    <t>Технология производства копчёных изделий и полуфабрикатов</t>
  </si>
  <si>
    <t>Производственная практика (по профилю и специальности)</t>
  </si>
  <si>
    <t>Деловое общение</t>
  </si>
  <si>
    <t>ОГСЭ.06</t>
  </si>
  <si>
    <t>3. План учебного процесса 19.02.08 Технология мяса и мясных продуктов</t>
  </si>
  <si>
    <t>ОП.10</t>
  </si>
  <si>
    <t>Автоматизация технологических процессов</t>
  </si>
  <si>
    <t>ОУД. 00</t>
  </si>
  <si>
    <t>Общеобразовательный учебный цикл</t>
  </si>
  <si>
    <t>Русский язык</t>
  </si>
  <si>
    <t>ОУД. 08</t>
  </si>
  <si>
    <t>Основы безопасности жизнедеятельности</t>
  </si>
  <si>
    <t xml:space="preserve">  -,ДЗ</t>
  </si>
  <si>
    <t>ОП.11</t>
  </si>
  <si>
    <t xml:space="preserve">6 нед. </t>
  </si>
  <si>
    <t>1. Календарный учебный график</t>
  </si>
  <si>
    <t xml:space="preserve">2. Сводные данные по бюджету времени (в неделях)
</t>
  </si>
  <si>
    <t>Курсы</t>
  </si>
  <si>
    <t>Сентябрь</t>
  </si>
  <si>
    <t>29.IX - 5.X</t>
  </si>
  <si>
    <t>Октябрь</t>
  </si>
  <si>
    <t>27.X - 2.XI</t>
  </si>
  <si>
    <t>Ноябрь</t>
  </si>
  <si>
    <t>Декабрь</t>
  </si>
  <si>
    <t>29.XII - 4.I</t>
  </si>
  <si>
    <t>Январь</t>
  </si>
  <si>
    <t>26.I - 1.II</t>
  </si>
  <si>
    <t>Февраль</t>
  </si>
  <si>
    <t>23.II - 1.III</t>
  </si>
  <si>
    <t>Март</t>
  </si>
  <si>
    <t>30.III - 5.IV</t>
  </si>
  <si>
    <t>Апрель</t>
  </si>
  <si>
    <t>27.IV - 3.V</t>
  </si>
  <si>
    <t>Май</t>
  </si>
  <si>
    <t>Июнь</t>
  </si>
  <si>
    <t>29.VI - 5.VII</t>
  </si>
  <si>
    <t>Июль</t>
  </si>
  <si>
    <t>27.VII - 2.VIII</t>
  </si>
  <si>
    <t>Август</t>
  </si>
  <si>
    <t>Обучение по дисциплинаам и междисциплинарным курсам</t>
  </si>
  <si>
    <t>Производственная практика</t>
  </si>
  <si>
    <t xml:space="preserve">промежуточная аттестация </t>
  </si>
  <si>
    <t xml:space="preserve">Государственная (итоговая) аттестация </t>
  </si>
  <si>
    <t>Каникулы</t>
  </si>
  <si>
    <t>по профилю специальности</t>
  </si>
  <si>
    <t xml:space="preserve">преддипломная </t>
  </si>
  <si>
    <t>=</t>
  </si>
  <si>
    <t>::</t>
  </si>
  <si>
    <t>Х</t>
  </si>
  <si>
    <t>V</t>
  </si>
  <si>
    <t>III</t>
  </si>
  <si>
    <t>Обозначения:</t>
  </si>
  <si>
    <t>Теоретическое обучение</t>
  </si>
  <si>
    <t>Практика учебная</t>
  </si>
  <si>
    <t xml:space="preserve">Производствен-  ная практика              (по профилю специальности) </t>
  </si>
  <si>
    <t xml:space="preserve">Производствен-  ная практика (преддипломная) </t>
  </si>
  <si>
    <t>Промежуточная аттестация</t>
  </si>
  <si>
    <t>Подготовка к государствен-  ной (итоговой) аттестации</t>
  </si>
  <si>
    <t>o</t>
  </si>
  <si>
    <t>х</t>
  </si>
  <si>
    <t>:  :</t>
  </si>
  <si>
    <t>═</t>
  </si>
  <si>
    <t>Перечень кабинетов, лабораторий, мастерских и других помещений</t>
  </si>
  <si>
    <t>№</t>
  </si>
  <si>
    <t>Наименование</t>
  </si>
  <si>
    <t>Кабинеты</t>
  </si>
  <si>
    <t>1.</t>
  </si>
  <si>
    <t>Социально-экономических дисциплин</t>
  </si>
  <si>
    <t>2.</t>
  </si>
  <si>
    <t>Иностранного языка</t>
  </si>
  <si>
    <t>3.</t>
  </si>
  <si>
    <t>Информационных технологий в профессиональной деятельности</t>
  </si>
  <si>
    <t>4.</t>
  </si>
  <si>
    <t>Экологических основ природопользования</t>
  </si>
  <si>
    <t>5.</t>
  </si>
  <si>
    <t>Инженерной графики</t>
  </si>
  <si>
    <t>6.</t>
  </si>
  <si>
    <t>Технической механики</t>
  </si>
  <si>
    <t>7.</t>
  </si>
  <si>
    <t>Технологии мяса и мясных продуктов</t>
  </si>
  <si>
    <t>8.</t>
  </si>
  <si>
    <t>9.</t>
  </si>
  <si>
    <t>Безопасности жизнедеятельности и охраны труда</t>
  </si>
  <si>
    <t>Лаборатории</t>
  </si>
  <si>
    <t>Химии</t>
  </si>
  <si>
    <t>Мясного и животного сырья и продукции</t>
  </si>
  <si>
    <t>Электротехники и электронной техники</t>
  </si>
  <si>
    <t>Автоматизации технологических процессов</t>
  </si>
  <si>
    <t>Метрологии и стандартизации</t>
  </si>
  <si>
    <t>Микробиологии, санитарии и гигиены</t>
  </si>
  <si>
    <t>Спортивный комплекс</t>
  </si>
  <si>
    <t>Спортивный зал</t>
  </si>
  <si>
    <t>Открытый стадион широкого профиля с элементами полосы препятствия;</t>
  </si>
  <si>
    <t>Стрелковый тир</t>
  </si>
  <si>
    <t>Залы</t>
  </si>
  <si>
    <t>Библиотека, читальный зал с выходом в сеть Интернет</t>
  </si>
  <si>
    <t>Актовый</t>
  </si>
  <si>
    <t>Технологического оборудования для производства мяса, мясных продуктов ипищевых товаров народного потребления из животного сырья</t>
  </si>
  <si>
    <t>УЧЕБНЫЙ ПЛАН</t>
  </si>
  <si>
    <t>программы подготовки специалистов среднего звена</t>
  </si>
  <si>
    <t>Государственное бюджетное профессиональное образовательное учреждение Московской области «Щелковский колледж»</t>
  </si>
  <si>
    <t>по специальности среднего профессионального образования</t>
  </si>
  <si>
    <t>3г 10м</t>
  </si>
  <si>
    <t>при реализации программы среднего общего образования</t>
  </si>
  <si>
    <t xml:space="preserve">     № </t>
  </si>
  <si>
    <t>Технология мяса и мясных продуктов</t>
  </si>
  <si>
    <r>
      <t>1.</t>
    </r>
    <r>
      <rPr>
        <b/>
        <sz val="7"/>
        <color theme="1"/>
        <rFont val="Times New Roman"/>
        <family val="1"/>
        <charset val="204"/>
      </rPr>
      <t xml:space="preserve">  </t>
    </r>
    <r>
      <rPr>
        <b/>
        <sz val="14"/>
        <color theme="1"/>
        <rFont val="Times New Roman"/>
        <family val="1"/>
        <charset val="204"/>
      </rPr>
      <t xml:space="preserve">Общие положения </t>
    </r>
  </si>
  <si>
    <t>1.1. Нормативная база</t>
  </si>
  <si>
    <t xml:space="preserve">Настоящий учебный план основной профессиональной образовательной программы среднего профессионального образования Государственного бюджетного профессионального образовательного учреждения Московской области «Щелковский колледж» разработан на основе:                                                        </t>
  </si>
  <si>
    <t>- Федерального закона Российской Федерации от 29 декабря 2012 г. N 273-ФЗ "Об образовании в Российской Федерации" (далее - Федеральный закон об образовании);</t>
  </si>
  <si>
    <t>- Федерального государственного образовательного стандарта среднего профессионального образования по специальности 19.02.08 Технология мяса и мясных продуктов, утверждённого приказом Министерства образования и науки Российской Федерации № 379 от 22 апреля 2014 года, зарегистрирован Министерством юстиции (№33389 от 31 июля 2014 года)                                                                                                                                 - «Рекомендаций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учётом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 (письмо Минобрнауки России от от 17 марта 2015 г. N 06-259) (далее - Рекомендации Минобрнауки России, 2015);                                                                                                                                                                                                                                                        -Приказа Минобрнауки России от 17 мая 2012 г. N 413 "Об утверждении федерального</t>
  </si>
  <si>
    <t>государственного образовательного стандарта среднего (полного) общего образования";                                                                                                           - Приказом Минобрнауки России от 29 декабря 2014 г. N 1645 "О внесении изменений в приказ Министерства образования и науки Российской Федерации от 17 мая 2012 г. N 413 "Об утверждении федерального государственного образовательного стандарта среднего (полного) общего образования";</t>
  </si>
  <si>
    <t>- Письма Минобрнауки России «О разъяснениях по формированию учебного плана ОПОП НПО и СПО» № 12-696 от 20.10.2010 г.;                                                                                                                                                                                                         -Приказа Минобрнауки России от 16 августа 2013 г. №968 «Об утверждении порядка проведения государственной итоговой аттестации по образовательным программам среднего профессионального образования»;</t>
  </si>
  <si>
    <t xml:space="preserve">- Приказа Минобрнауки России от 14 июня 2013 г. №464 «Об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 </t>
  </si>
  <si>
    <t>-Приказа Минобрнауки России от 15 декабря 2014 г. N 1580 "О внесении изменений в порядок организации и осуществления образовательной деятельности по образовательным программам среднего профессионального образования, утвержденный Приказом Министерства образования и науки Российской Федерации от 14 июня 2013 г. N 464";</t>
  </si>
  <si>
    <t>- Приказом Минобрнауки России от 28 мая 2014 г. N 594 "Об утверждении Порядка разработки примерных основных образовательных программ, проведения их экспертизы и ведения реестра примерных основных образовательных программ";</t>
  </si>
  <si>
    <t>- Приказа Минобрнауки России от 25 октября 2013 г. N 1186 "Об утверждении порядка заполнения, учета и выдачи дипломов о среднем профессиональном образовании и их дубликатов";</t>
  </si>
  <si>
    <t>- Приказа Минобрнауки России от 18апреля 2013 г. №291«Об утверждении положения о практике обучающихся, осваивающих основные профессиональные образовательные программы среднего профессионального образования»</t>
  </si>
  <si>
    <t>- Приказа Минобрнауки России от 31 декабря 2015г. № 1578 « О внесении изменений в</t>
  </si>
  <si>
    <t>федеральный государственный образовательный стандарт среднего общего образования,</t>
  </si>
  <si>
    <t>утвержденный приказом Министерства образования и науки Российской Федерации от 17 мая 2012г. № 413.</t>
  </si>
  <si>
    <t xml:space="preserve">1.2 Организация учебного процесса и режим занятий </t>
  </si>
  <si>
    <t xml:space="preserve">Организация образовательного процесса по ППССЗ регламентируется учебным планом, календарным графиком и расписанием учебных занятий. </t>
  </si>
  <si>
    <t>1.2.1. Учебный год начинается 1 сентября и заканчивается согласно учебному плану по специальности.</t>
  </si>
  <si>
    <t xml:space="preserve"> 1.2.2. Максимальный объем учебной нагрузки обучающегося составляет 54 академических часа в неделю, включая все виды аудиторной и внеаудиторной (самостоятельной) учебной работы по освоению основной профессиональной образовательной программы. </t>
  </si>
  <si>
    <t>1.2.3. Максимальный объем аудиторной учебной нагрузки при очной форме получения образования составляет 36 академических часов в неделю.</t>
  </si>
  <si>
    <t xml:space="preserve"> 1.2.4. Для всех видов аудиторных занятий академический час устанавливается продолжительностью 45 минут, учебные занятия группируются парами. Перерыв между часами одного занятия составляет 5 минут, между учебными занятиями – не менее 10 минут. Количество и последовательность учебных занятий на каждый семестр определяется расписанием, утвержденным директором ГБПОУ Сергиевский губернский техникум;- </t>
  </si>
  <si>
    <t>1.2.5. В техникуме устанавливаются основные виды учебных занятий: урок, лекция, семинар, лабораторное и практическое занятие, контрольная работа, консультация, самостоятельная работа, курсовое проектирование, учебная и производственная практика( по профилю специальности), преддипломная практика, выпускная квалификационная работа.</t>
  </si>
  <si>
    <t xml:space="preserve">1.2.6. При проведении лабораторных и практических занятий, занятий по физической культуре, учебных занятий по иностранному языку, информатике, а также при курсовом проектировании и организации учебной практики учебная группа может делиться на подгруппы численностью не менее 8 человек. </t>
  </si>
  <si>
    <t xml:space="preserve">1.2.7. На весь период обучения запланировано выполнение двух курсовых работ: ПМ.03 Производство колбасных изделий, копченых изделий и полуфабрикатов в объеме 30 часов на 4 курсе в 8 семестре; ПМ.04. Организация работы структурного подразделения в объеме 20 ч на 4 курсе в 8 семестре. Выполнение курсовой работы рассматривается как вид учебной работы и реализуется в пределах времени, отведенного на изучение модулей. </t>
  </si>
  <si>
    <t xml:space="preserve">1.2.8. Образовательное учреждение имеет право для подгрупп девушек использовать часть учебного времени дисциплины "Безопасность жизнедеятельности” (48 часов), отведенного на изучение основ военной службы, на освоение основ медицинских знаний. </t>
  </si>
  <si>
    <t xml:space="preserve">1.2.9. Контроль и оценка процесса и результатов освоения ППССЗ включает текущий контроль знаний, промежуточную и государственную итоговую аттестацию обучающихся. Конкретные формы и процедуры текущего контроля знаний, промежуточной аттестации по каждой дисциплине и профессиональному модулю разрабатываются техникумом самостоятельно и доводятся до сведения обучающихся. Для аттестации обучающихся создаются фонды оценочных средств, позволяющие оценить знания, умения и освоенные компетенции. Фонды оценочных средств для промежуточной аттестации разрабатываются преподавателями, обсуждаются на заседаниях предметно-цикловых комиссий и утверждаются заместителем директора ; для государственной итоговой аттестации – разрабатываются программы и утверждаются образовательным учреждением после предварительного положительного заключения работодателей. Текущий контроль по всем дисциплинам, междисциплинарным курсам и профессиональным модулям проводится в пределах учебного времени, отведенного на соответствующую учебную дисциплину и МДК, как традиционными (устный и письменный опрос, тестирование), так и инновационными методами, включая, компьютерные технологии. </t>
  </si>
  <si>
    <t>1.2.10. Практика является обязательным разделом ППССЗ. Она представляет собой вид учебной деятельности, направленной на формирование, закрепление, развитие практических навыков и компетенции в процессе выполнения определенных видов работ, связанных с будущей профессиональной деятельностью.</t>
  </si>
  <si>
    <t xml:space="preserve"> При реализации ППССЗ предусматриваются следующие виды практик: учебная и производственная. Производственная практика состоит из двух этапов: практики по профилю специальности и преддипломной практики. </t>
  </si>
  <si>
    <t xml:space="preserve">Учебная практика и производственная практика (по профилю специальности) проводятся образовательной организацией при освоении обучающимися профессиональных компетенций в рамках профессиональных модулей и реализуются как концентрированно в несколько периодов, так и рассредоточено, чередуясь с теоретическими занятиями в рамках профессиональных модулей.    </t>
  </si>
  <si>
    <t xml:space="preserve">Цели и задачи, программы и формы отчетности определяются образовательной организацией по каждому виду практики. </t>
  </si>
  <si>
    <t>Производственная практика проводится на мясоперерабатывающих предприятиях, направление деятельности которых соответствует профилю подготовки обучающихся. Аттестация по итогам производственной практики проводится с учетом (или на основании) результатов, подтвержденных документами соответствующих организаций. Практикоориентированность ППССЗ составляет 64%, что соответствует нормативным требованиям.</t>
  </si>
  <si>
    <t xml:space="preserve"> При реализации ППССЗ предусмотрены следующие виды практик: учебная и производственная, которая состоит из 2-х этапов: практики по профилю специальности и преддипломной практики. Учебная практика (16 недель) и производственная практика (по профилю специальности - 9 недель) проводятся при освоении студентами профессиональных компетенций в рамках профессиональных модулей. Производственная практика проводится в организациях, направление деятельности которых соответствует профилю подготовки обучающихся на основе договора, заключенных между техникумом и организациями. Объем времени, отведенный на учебную практику (16 недель) распределен в модули: </t>
  </si>
  <si>
    <t>ПМ.01 Приемка, убой и первичная переработка скота, птицы и кроликов -2 недели;</t>
  </si>
  <si>
    <t xml:space="preserve"> ПМ.02 Обработка продуктов убоя - 2 недели; </t>
  </si>
  <si>
    <t>ПМ.03 Производство колбасных изделий, копченых изделий и полуфабрикатов – 8 недель;</t>
  </si>
  <si>
    <t xml:space="preserve">ПМ.04 Организация работы структурного подразделения - 1 неделя; </t>
  </si>
  <si>
    <t>ПМ.05 Выполнение работ по профессии рабочего 15141</t>
  </si>
  <si>
    <t>Обвальщик мяса - 3 недели. Производственная практика (практика по профилю специальности) (9недель) распределена по модулям следующим образом:</t>
  </si>
  <si>
    <t xml:space="preserve"> ПМ.03 Производство колбасных изделий, копченых изделий и полуфабрикатов – 8 недель; </t>
  </si>
  <si>
    <t xml:space="preserve">ПМ.04 Организация работы структурного подразделения – 1 неделя; </t>
  </si>
  <si>
    <t>Преддипломная практика (4 недели) направлена на углубление обучающимися первоначального профессионального опыта, развития общих и профессиональных компетенций, проверку его готовности к самостоятельной трудовой деятельности, а также на подготовку к выполнению дипломной работы в организациях различных организационно-правовых форм и проводится непрерывно после освоения учебной практики и производственной практики по профилю специальности.</t>
  </si>
  <si>
    <t xml:space="preserve">Промежуточная аттестация в форме экзамена проводится в день, освобожденный от других форм учебной нагрузки. </t>
  </si>
  <si>
    <t xml:space="preserve">I семестр – нет </t>
  </si>
  <si>
    <t xml:space="preserve">II семестр – 1) Русский язык и литература. </t>
  </si>
  <si>
    <t>2) Математика: алгебра и начала математического анализа; геометрия; 3) Химия</t>
  </si>
  <si>
    <t xml:space="preserve"> III семестр – 1) Инженерная графика; 2) Анатомия и физиология сельскохозяйственных животных IV семестр – 1) Квалификационный экзамен ПМ.01 2) Квалификационный экзамен ПМ.02 </t>
  </si>
  <si>
    <t xml:space="preserve">V семестр - 1) Автоматизация технологических процессов; 2) ПМ.03 МДК 03.01 </t>
  </si>
  <si>
    <t xml:space="preserve">VI семестр – 1) Квалификационный экзамен ПМ.05 2) ПМ.03. МДК 03.02 </t>
  </si>
  <si>
    <t>VII семестр – нет VIII семестр – 1) Квалификационный экзамен ПМ.03 2) Квалификационный экзамен ПМ.04 1.2 .</t>
  </si>
  <si>
    <t>15.Консультации предусматриваются из расчета 4 часа на одного обучающегося на каждый учебный год, в том числе в период реализации образовательной программы среднего общего образования для лиц, обучающихся на базе основного общего образования.</t>
  </si>
  <si>
    <t xml:space="preserve"> Формы проведения консультаций – индивидуальные (при выполнении курсовых и выпускных квалификационных работ), групповые (консультации по экзаменам учебных дисциплин и МДК, квалификационным экзаменам, по организации и прохождению учебных и производственных практик). Консультации могут проходить как письменно, так и устно. </t>
  </si>
  <si>
    <t>На 3 курсе в рамках ПМ. 05 предусмотрено выполнение работ по профессии рабочего 15141 Обвальщик мяса.</t>
  </si>
  <si>
    <t>2. Общеобразовательный цикл</t>
  </si>
  <si>
    <t>Общеобразовательный цикл программы подготовки специалистов среднего звена по специальности среднего профессионального образования 19.02.08 Технология мяса и мясных продуктов сформирован с учетом естественнонаучного профиля получаемого профессионального образования.</t>
  </si>
  <si>
    <t>Нормативный срок освоения программы подготовки специалистов среднего звена по специальности среднего профессионального образования при очной форме получения образования для лиц, обучающихся на базе основного общего образования, увеличивается на 52 недели (1 год) из расчета: - теоретическое обучение (при обязательной учебной нагрузке 36 часов в неделю) - 39 нед., - промежуточная аттестация - 2 нед., - каникулярное время -11 нед.</t>
  </si>
  <si>
    <t>Учебное время, отведенное на теоретическое обучение (1404 час.) распределено на учебные дисциплины общеобразовательного цикла ОПОП СПО (ППССЗ) - общие и по выбору из обязательных предметных областей, изучаемые на базовом и профильном уровнях</t>
  </si>
  <si>
    <t>На самостоятельную внеаудиторную работу отводится до 50 процентов учебного времени от обязательной аудиторной нагрузки в зависимости от содержания учебной дисциплины и требований к результатам ее освоения. Знания и умения, полученные студентами при освоении учебных дисциплин общеобразовательного цикла, углубляются и расширяются в процессе изучения учебных дисциплин ОПОП СПО (ППССЗ), таких циклов, как - "Общий гуманитарный и социально-экономический", "Математический и общий естественнонаучный", а также отдельных дисциплин профессионального цикла.</t>
  </si>
  <si>
    <t>Промежуточная аттестация проводится в форме дифференцированных зачетов и экзаменов (по завершении изучения дисциплины): дифференцированные зачеты — за счет времени, отведенного на общеобразовательную дисциплину, экзамены - за счет времени, выделенного ФГОС СПО по профессии или специальности.</t>
  </si>
  <si>
    <t>Экзамены проводятся по учебным дисциплинам: 1)ОУД.01 Русский язык и литература. Русский язык. и Русский язык и литература. Литература- в виде комплексного экзамена , 2)ОУД.03 Математика: алгебра и начала математического анализа; геометрия, а также по профильной дисциплине 3)ОУД.09 Химия.</t>
  </si>
  <si>
    <t>Индивидуальный проект - особая форма организации образовательной деятельности обучающихся (учебное исследование или учебный проект). Индивидуальный проект выполняется обучающимся самостоятельно под руководством преподавателя по выбранной теме в рамках одного или нескольких изучаемых учебных предметов, курсов в любой избранной области деятельности (познавательной, практической, учебно-исследовательской, социальной, художественно-творческой, иной). Темы индивидуальных проектов и руководители утверждаются приказом</t>
  </si>
  <si>
    <t>3.1 Формирование вариативной части ППССЗ</t>
  </si>
  <si>
    <t>Программа подготовки специалистов среднего звена теоретического обучения по специальности состоит из дисциплин и модулей обязательной и вариативной частей ППССЗ. Объем инвариантной части составляет: максимальная учебная нагрузка - 3186 часов, обязательная - 2124 часов; вариативная часть: максимальная учебная нагрузка - 1350 часов, обязательная - 900. Вариативная часть обязательной учебной нагрузки в объеме 900 часов (максимальная 1350 часов) распределена следующим образом:</t>
  </si>
  <si>
    <t>учебная дисциплина «Эффективное поведение на рынке труда» в объеме обязательной аудиторной нагрузки обучающегося 39ч.</t>
  </si>
  <si>
    <t>Дисциплина/адаптационная дисциплина ("Основы интеллектуального труда", "Адаптивные информационные и коммуникационные технологии", "Психология личности и профессиональное самоопределение", "Коммуникативный практикум", "Социальная адаптация и основы социально-правовых знаний")66ч.</t>
  </si>
  <si>
    <t>Остальная часть в количестве 748 часов (максимальная учебная нагрузка 1130) распределена в профессиональный цикл: Общепрофессиональные дисциплины – 214 ч. (максимальная учебная нагрузка 329 часов) ОП.05. Анатомия и физиология сельскохозяйственных животных – 112 ч. (максимальная 168 ч.) ОП.06. Биохимия и микробиология мяса и мясных продуктов – 20 ч. (максимальная учебная нагрузка 30 часов) ОП.07. Автоматизация технологических процессов – 16 ч. (максимальная учебная нагрузка 24 часа) ОП.09. Метрология и стандартизация – 30 ч. (максимальная учебная нагрузка 45 часов) ОП.10. Правовые основы профессиональной деятельности – 20 ч. (максимальная учебная нагрузка 30 часов) ОП.11. Основы экономики, менеджмента и маркетинга – 8 ч. (максимальная учебная нагрузка 20 часа) ОП.12. Охрана труда – 8 ч. (максимальная учебная нагрузка 12 часов) Профессиональные модули – 534 ч. (максимальная учебная нагрузка 801 часов) 1. ПМ.01. Приемка, убой и первичная переработка скота, птицы и кроликов. – 80 час. (максимальная учебная нагрузка 120 часов) 2. ПМ.02. Обработка продуктов убоя – 70час. (максимальная учебная нагрузка 105 часов) 3. ПМ.03 Производство колбасных изделий, копченых изделий и полуфабрикатов.– 206 час (максимальная учебная нагрузка 309 час) 4. ПМ.04. Организация работы структурного подразделения. – 70 час. (максимальная учебная нагрузка 105 часов) 5. ПМ.05. Выполнение работ по профессии рабочего 15141 Обвальщик мяса – 108 час. (максимальная учебная нагрузка 162 часа) Вариативная часть составляет 30 процентов от общего времени</t>
  </si>
  <si>
    <t>Порядок аттестации обучающихся</t>
  </si>
  <si>
    <t>Для всех учебных дисциплин и профессиональных модулей предусмотрена промежуточная аттестация по результатам их освоения. Основными формами промежуточной аттестации является зачёт, дифференцированный зачёт, экзамен, комплексный экзамен, экзамен (квалификационный). В случае, когда учебная дисциплина или профессиональный модуль осваиваются в течение нескольких семестров, промежуточная аттестация каждый семестр не планируется. Учет учебных достижений обучающихся проводится при помощи различных форм текущего контроля.</t>
  </si>
  <si>
    <t>Промежуточная аттестация в форме зачета или дифференцированного зачета проводится за счет часов, отведенных на освоение соответствующей учебной дисциплины или профессионального модуля.</t>
  </si>
  <si>
    <t>На промежуточную аттестацию в форме экзаменов отводится 7 недель. Промежуточная аттестация в форме экзамена проводится в день, освобожденный от других форм учебной нагрузки. В соответствии с учебным планом и календарным графиком, если дни экзаменов чередуются с днями учебных занятий, выделение времени на подготовку к экзамену не предусмотрено, планируется проводить его на следующий день после завершения освоения соответствующей программы. В рамках одной календарной недели при наличии 2-х экзаменов без учебных занятий между ними, для подготовки ко второму экзамену, в т. ч. для проведения консультаций, предусмотрено не менее 2 дней.</t>
  </si>
  <si>
    <t>По междисциплинарным курсам профессиональных модулей предусмотрен экзамен и дифференцированный зачет, по учебной и производственной практике - дифференцированный зачет.</t>
  </si>
  <si>
    <t>Формой промежуточной аттестации по профессиональным модулям является экзамен (квалификационный), который проверяет готовность обучающегося к выполнению соответствующего вида профессиональной деятельности и сформированность у обучающего компетенций, определенных в разделе «Требования к результатам освоения ППССЗ» ФГОС СПО.</t>
  </si>
  <si>
    <t>Экзамен (квалификационный) проводится в последнем семестре освоения программы профессионального модуля и представляет собой форму независимой оценки результатов обучения с участием работодателей. Условием допуска к экзамену (квалификационному) является успешное освоение обучающимися всех элементов программы профессионального модуля - МДК и предусмотренных практик.</t>
  </si>
  <si>
    <t>Формы проведения государственной итоговой аттестации</t>
  </si>
  <si>
    <t>Итоговым контролем результативности освоения программы подготовки специалистов среднего звена является государственная итоговая аттестация выпускников.</t>
  </si>
  <si>
    <t>К государственной итоговой аттестации допускается обучающийся, не имеющий академической задолженности и в полном объеме выполнивший учебный план или индивидуальный учебный план.</t>
  </si>
  <si>
    <t>Необходимым условием допуска к государственной итоговой аттестации является представление документов, подтверждающих освоение обучающимся компетенций при изучении теоретического материала и прохождении практики по каждому из основных видов профессиональной деятельности. В том числе выпускником могут быть предоставлены отчеты о ранее достигнутых результатах, дополнительные сертификаты, свидетельства (дипломы) олимпиад, конкурсов и т.п., творческие работы по специальности, характеристики с мест прохождения преддипломной практики и т.д.</t>
  </si>
  <si>
    <t>Государственная итоговая аттестация включает подготовку и защиту выпускной квалификационной работы (дипломная работа). Обязательное требование — соответствие тематики выпускной квалификационной работы содержанию одного или нескольких профессиональных модулей. На проведение государственной итоговой аттестации отводится 6 недель</t>
  </si>
  <si>
    <t>Требования к содержанию, объему и структуре выпускной квалификационной работы определяются образовательным учреждением на основании действующего Положения о государственной итоговой аттестации выпускников по программам СПО.</t>
  </si>
  <si>
    <t xml:space="preserve">Пояснительная записка </t>
  </si>
  <si>
    <t>ОУД. 07</t>
  </si>
  <si>
    <t>Биология</t>
  </si>
  <si>
    <t>Дополнительные дисциплины по выбору обучающихся</t>
  </si>
  <si>
    <t>Астрономия</t>
  </si>
  <si>
    <t>ДЗ</t>
  </si>
  <si>
    <t>Обязательные учебные предметы</t>
  </si>
  <si>
    <t xml:space="preserve"> -,Э(комп)</t>
  </si>
  <si>
    <t>Учебные предметы по выбору из обязательных предметных областей</t>
  </si>
  <si>
    <t xml:space="preserve">ОГСЭ.02 </t>
  </si>
  <si>
    <t xml:space="preserve">ОГСЭ.03 </t>
  </si>
  <si>
    <t xml:space="preserve">ОГСЭ.01 </t>
  </si>
  <si>
    <t xml:space="preserve">ОГСЭ.04 </t>
  </si>
  <si>
    <t>,-,ДЗ</t>
  </si>
  <si>
    <t>Инженерная графика</t>
  </si>
  <si>
    <t>Техническая механика</t>
  </si>
  <si>
    <t>Электротехника и электронная техника</t>
  </si>
  <si>
    <t>Анатомия и физиология сельскохозяйственных животных</t>
  </si>
  <si>
    <t>Биохимия и микробиология мяса и мясных продуктов</t>
  </si>
  <si>
    <t>Управление структурным подразделением организации</t>
  </si>
  <si>
    <t>ОП.12</t>
  </si>
  <si>
    <t>ОП.13</t>
  </si>
  <si>
    <t>ОП.14</t>
  </si>
  <si>
    <t>5 
семестр  
16     недель</t>
  </si>
  <si>
    <t>Способы поиска работы, рекомендации по трудоустройству, планирование карьеры</t>
  </si>
  <si>
    <t>Основы предпринимательства, открытие собственного дела</t>
  </si>
  <si>
    <t>ОП.15</t>
  </si>
  <si>
    <t>Технология обвалки мяса</t>
  </si>
  <si>
    <t>МДК.05.01</t>
  </si>
  <si>
    <t>Выполнение работ по одной или нескольким профессиям рабочих, должностям служащих</t>
  </si>
  <si>
    <t>УП.01</t>
  </si>
  <si>
    <t>УП.02</t>
  </si>
  <si>
    <t>4 нед. 144</t>
  </si>
  <si>
    <t>216. /144</t>
  </si>
  <si>
    <t>3    семестр  16     недель</t>
  </si>
  <si>
    <t>4
 семестр 
19/4/0      недель</t>
  </si>
  <si>
    <t>6     семестр   12/3/9     недель</t>
  </si>
  <si>
    <t>7    семестр  14     недель</t>
  </si>
  <si>
    <t>8
 семестр    7/0/6/4/6     недель</t>
  </si>
  <si>
    <t>,-,-,Э</t>
  </si>
  <si>
    <t>_,_,ДЗ</t>
  </si>
  <si>
    <t xml:space="preserve">  ,-,Э</t>
  </si>
  <si>
    <t>0+2</t>
  </si>
  <si>
    <t xml:space="preserve">  -,ДЗ,-,ДЗ,-,ДЗ</t>
  </si>
  <si>
    <t>ДЗ,ДЗ,ДЗ,ДЗ,ДЗ,ДЗ</t>
  </si>
  <si>
    <t>0+1</t>
  </si>
  <si>
    <t>Э</t>
  </si>
  <si>
    <t>_,ДЗ</t>
  </si>
  <si>
    <t>1+2</t>
  </si>
  <si>
    <t>0/10/1/5Эк</t>
  </si>
  <si>
    <t>0/2/1Эк</t>
  </si>
  <si>
    <t>0/11/4</t>
  </si>
  <si>
    <t>0/21/5/5Эк</t>
  </si>
  <si>
    <t>0/1/2</t>
  </si>
  <si>
    <t>0/6/1</t>
  </si>
  <si>
    <t>0/28/8/5Эк</t>
  </si>
  <si>
    <t>0/37/11/5Эк</t>
  </si>
  <si>
    <t>Министерство образования Московской области</t>
  </si>
  <si>
    <t>(ГБПОУ МО «Щелковский колледж»)</t>
  </si>
  <si>
    <t>СОГЛАСОВАНО</t>
  </si>
  <si>
    <t>УТВЕРЖДАЮ</t>
  </si>
  <si>
    <t>Представители  работодателя:</t>
  </si>
  <si>
    <t>Директор ГБПОУ МО «Щелковский колледж»</t>
  </si>
  <si>
    <t>____________________________________</t>
  </si>
  <si>
    <t>По программе базовой подготовки</t>
  </si>
  <si>
    <t>Квалификация</t>
  </si>
  <si>
    <t>Форма обучения</t>
  </si>
  <si>
    <t>очная</t>
  </si>
  <si>
    <t xml:space="preserve">Нормативный срок обучения - </t>
  </si>
  <si>
    <t>на базе основного  общего образования</t>
  </si>
  <si>
    <t>Профиль получаемого профессионального образования</t>
  </si>
  <si>
    <t>Естественно-научный</t>
  </si>
  <si>
    <t xml:space="preserve">Приказ об утверждении ФГОС от </t>
  </si>
  <si>
    <t>Группа</t>
  </si>
  <si>
    <t>Год начала подготовки по УП</t>
  </si>
  <si>
    <t>19.02.08</t>
  </si>
  <si>
    <t>Техник-технолог</t>
  </si>
  <si>
    <t>_____________________ Ф. В. Бубич</t>
  </si>
  <si>
    <t>ОУП .02</t>
  </si>
  <si>
    <t>ОУП. 03</t>
  </si>
  <si>
    <t>ОУП. 04</t>
  </si>
  <si>
    <t>ОУП. 05</t>
  </si>
  <si>
    <t>ОУП .06</t>
  </si>
  <si>
    <t>Родная литература</t>
  </si>
  <si>
    <t>ОУП.09</t>
  </si>
  <si>
    <t>ОУП.10П</t>
  </si>
  <si>
    <t>ОУП.11П</t>
  </si>
  <si>
    <t>26*</t>
  </si>
  <si>
    <t>Информатика/Введение в специальность</t>
  </si>
  <si>
    <t>ОУД .12</t>
  </si>
  <si>
    <t>«_____»__________________2020  г.</t>
  </si>
  <si>
    <t>6268</t>
  </si>
  <si>
    <t>2022</t>
  </si>
  <si>
    <t>«_____»__________________2022  г.</t>
  </si>
  <si>
    <t>0/2/1/1КвЭ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</si>
</sst>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_₽"/>
    <numFmt numFmtId="165" formatCode="##,###"/>
  </numFmts>
  <fonts count="29" x14ac:knownFonts="1">
    <font>
      <sz val="11"/>
      <color theme="1"/>
      <name val="Calibri"/>
      <family val="2"/>
      <charset val="204"/>
      <scheme val="minor"/>
    </font>
    <font>
      <b/>
      <sz val="14"/>
      <name val="Times New Roman"/>
      <family val="1"/>
      <charset val="204"/>
    </font>
    <font>
      <sz val="9"/>
      <name val="Times New Roman"/>
      <family val="1"/>
      <charset val="204"/>
    </font>
    <font>
      <b/>
      <sz val="10"/>
      <name val="Times New Roman"/>
      <family val="1"/>
      <charset val="204"/>
    </font>
    <font>
      <b/>
      <sz val="9"/>
      <name val="Times New Roman"/>
      <family val="1"/>
      <charset val="204"/>
    </font>
    <font>
      <sz val="8"/>
      <name val="Times New Roman"/>
      <family val="1"/>
      <charset val="204"/>
    </font>
    <font>
      <b/>
      <sz val="7"/>
      <name val="Times New Roman"/>
      <family val="1"/>
      <charset val="204"/>
    </font>
    <font>
      <sz val="7"/>
      <name val="Times New Roman"/>
      <family val="1"/>
      <charset val="204"/>
    </font>
    <font>
      <sz val="12"/>
      <name val="Times New Roman"/>
      <family val="1"/>
      <charset val="204"/>
    </font>
    <font>
      <sz val="10"/>
      <name val="Times New Roman"/>
      <family val="1"/>
      <charset val="204"/>
    </font>
    <font>
      <sz val="8"/>
      <color indexed="8"/>
      <name val="Tahoma"/>
      <family val="2"/>
      <charset val="204"/>
    </font>
    <font>
      <sz val="10"/>
      <name val="Arial Cyr"/>
      <family val="2"/>
      <charset val="204"/>
    </font>
    <font>
      <sz val="11"/>
      <color theme="1"/>
      <name val="Cambria"/>
      <family val="1"/>
      <charset val="204"/>
    </font>
    <font>
      <sz val="12"/>
      <color theme="1"/>
      <name val="Times New Roman"/>
      <family val="1"/>
      <charset val="204"/>
    </font>
    <font>
      <b/>
      <sz val="12"/>
      <color theme="1"/>
      <name val="Times New Roman"/>
      <family val="1"/>
      <charset val="204"/>
    </font>
    <font>
      <b/>
      <sz val="14"/>
      <color theme="1"/>
      <name val="Times New Roman"/>
      <family val="1"/>
      <charset val="204"/>
    </font>
    <font>
      <b/>
      <sz val="7"/>
      <color theme="1"/>
      <name val="Times New Roman"/>
      <family val="1"/>
      <charset val="204"/>
    </font>
    <font>
      <sz val="12"/>
      <color indexed="8"/>
      <name val="Times New Roman"/>
      <family val="1"/>
      <charset val="204"/>
    </font>
    <font>
      <sz val="12"/>
      <color rgb="FFFF0000"/>
      <name val="Times New Roman"/>
      <family val="1"/>
      <charset val="204"/>
    </font>
    <font>
      <sz val="11"/>
      <name val="Calibri"/>
      <family val="2"/>
      <charset val="204"/>
      <scheme val="minor"/>
    </font>
    <font>
      <b/>
      <sz val="12"/>
      <name val="Times New Roman"/>
      <family val="1"/>
      <charset val="204"/>
    </font>
    <font>
      <sz val="8"/>
      <color indexed="8"/>
      <name val="Times New Roman"/>
      <family val="1"/>
      <charset val="204"/>
    </font>
    <font>
      <b/>
      <sz val="12"/>
      <color indexed="8"/>
      <name val="Times New Roman"/>
      <family val="1"/>
      <charset val="204"/>
    </font>
    <font>
      <sz val="14"/>
      <color rgb="FF000000"/>
      <name val="Times New Roman"/>
      <family val="1"/>
      <charset val="204"/>
    </font>
    <font>
      <sz val="8"/>
      <name val="Tahoma"/>
      <family val="2"/>
      <charset val="204"/>
    </font>
    <font>
      <i/>
      <sz val="12"/>
      <color indexed="8"/>
      <name val="Times New Roman"/>
      <family val="1"/>
      <charset val="204"/>
    </font>
    <font>
      <b/>
      <sz val="12"/>
      <color theme="0"/>
      <name val="Times New Roman"/>
      <family val="1"/>
      <charset val="204"/>
    </font>
    <font>
      <b/>
      <sz val="9"/>
      <color rgb="FFFF0000"/>
      <name val="Times New Roman"/>
      <family val="1"/>
      <charset val="204"/>
    </font>
    <font>
      <sz val="9"/>
      <color rgb="FFFF0000"/>
      <name val="Times New Roman"/>
      <family val="1"/>
      <charset val="204"/>
    </font>
  </fonts>
  <fills count="4">
    <fill>
      <patternFill patternType="none"/>
    </fill>
    <fill>
      <patternFill patternType="gray125"/>
    </fill>
    <fill>
      <patternFill patternType="solid">
        <fgColor theme="0"/>
        <bgColor indexed="16"/>
      </patternFill>
    </fill>
    <fill>
      <patternFill patternType="solid">
        <fgColor indexed="9"/>
        <bgColor indexed="16"/>
      </patternFill>
    </fill>
  </fills>
  <borders count="13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medium">
        <color indexed="8"/>
      </top>
      <bottom style="medium">
        <color indexed="8"/>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style="thin">
        <color indexed="8"/>
      </bottom>
      <diagonal/>
    </border>
    <border>
      <left style="thin">
        <color indexed="8"/>
      </left>
      <right/>
      <top style="medium">
        <color indexed="8"/>
      </top>
      <bottom style="medium">
        <color indexed="8"/>
      </bottom>
      <diagonal/>
    </border>
    <border>
      <left style="thin">
        <color indexed="8"/>
      </left>
      <right/>
      <top style="medium">
        <color indexed="8"/>
      </top>
      <bottom style="thin">
        <color indexed="8"/>
      </bottom>
      <diagonal/>
    </border>
    <border>
      <left/>
      <right style="medium">
        <color indexed="8"/>
      </right>
      <top/>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thin">
        <color indexed="64"/>
      </left>
      <right style="thin">
        <color indexed="64"/>
      </right>
      <top/>
      <bottom/>
      <diagonal/>
    </border>
    <border>
      <left style="thin">
        <color indexed="8"/>
      </left>
      <right style="medium">
        <color indexed="8"/>
      </right>
      <top/>
      <bottom/>
      <diagonal/>
    </border>
    <border>
      <left style="medium">
        <color indexed="8"/>
      </left>
      <right style="thin">
        <color indexed="8"/>
      </right>
      <top style="medium">
        <color indexed="8"/>
      </top>
      <bottom/>
      <diagonal/>
    </border>
    <border>
      <left style="thin">
        <color indexed="64"/>
      </left>
      <right style="thin">
        <color indexed="64"/>
      </right>
      <top/>
      <bottom style="medium">
        <color indexed="64"/>
      </bottom>
      <diagonal/>
    </border>
    <border>
      <left style="medium">
        <color indexed="64"/>
      </left>
      <right style="thin">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style="thin">
        <color indexed="8"/>
      </bottom>
      <diagonal/>
    </border>
    <border>
      <left/>
      <right style="thin">
        <color indexed="8"/>
      </right>
      <top style="medium">
        <color indexed="8"/>
      </top>
      <bottom style="thin">
        <color indexed="8"/>
      </bottom>
      <diagonal/>
    </border>
    <border>
      <left style="medium">
        <color indexed="64"/>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hair">
        <color indexed="8"/>
      </left>
      <right style="hair">
        <color indexed="8"/>
      </right>
      <top/>
      <bottom style="hair">
        <color indexed="8"/>
      </bottom>
      <diagonal/>
    </border>
    <border>
      <left style="medium">
        <color indexed="64"/>
      </left>
      <right style="thin">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hair">
        <color indexed="8"/>
      </left>
      <right style="hair">
        <color indexed="8"/>
      </right>
      <top style="hair">
        <color indexed="8"/>
      </top>
      <bottom style="medium">
        <color indexed="64"/>
      </bottom>
      <diagonal/>
    </border>
    <border>
      <left style="thin">
        <color indexed="8"/>
      </left>
      <right style="medium">
        <color indexed="64"/>
      </right>
      <top style="thin">
        <color indexed="8"/>
      </top>
      <bottom style="medium">
        <color indexed="64"/>
      </bottom>
      <diagonal/>
    </border>
    <border>
      <left/>
      <right style="thin">
        <color indexed="8"/>
      </right>
      <top style="thin">
        <color indexed="8"/>
      </top>
      <bottom style="medium">
        <color indexed="8"/>
      </bottom>
      <diagonal/>
    </border>
    <border>
      <left style="thin">
        <color indexed="8"/>
      </left>
      <right/>
      <top style="thin">
        <color indexed="8"/>
      </top>
      <bottom style="medium">
        <color indexed="64"/>
      </bottom>
      <diagonal/>
    </border>
    <border>
      <left style="medium">
        <color indexed="8"/>
      </left>
      <right style="thin">
        <color indexed="8"/>
      </right>
      <top/>
      <bottom style="medium">
        <color indexed="8"/>
      </bottom>
      <diagonal/>
    </border>
    <border>
      <left style="thin">
        <color indexed="8"/>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8"/>
      </left>
      <right style="thin">
        <color indexed="8"/>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8"/>
      </right>
      <top/>
      <bottom style="thin">
        <color indexed="8"/>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thin">
        <color indexed="8"/>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8"/>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8"/>
      </left>
      <right style="medium">
        <color indexed="64"/>
      </right>
      <top style="medium">
        <color indexed="64"/>
      </top>
      <bottom/>
      <diagonal/>
    </border>
    <border>
      <left style="thin">
        <color indexed="8"/>
      </left>
      <right/>
      <top style="medium">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8"/>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8"/>
      </right>
      <top style="medium">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8"/>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style="medium">
        <color indexed="64"/>
      </top>
      <bottom style="thin">
        <color indexed="8"/>
      </bottom>
      <diagonal/>
    </border>
    <border>
      <left/>
      <right style="thin">
        <color indexed="8"/>
      </right>
      <top style="medium">
        <color indexed="64"/>
      </top>
      <bottom style="thin">
        <color indexed="8"/>
      </bottom>
      <diagonal/>
    </border>
    <border>
      <left style="medium">
        <color indexed="64"/>
      </left>
      <right style="thin">
        <color indexed="64"/>
      </right>
      <top style="medium">
        <color indexed="64"/>
      </top>
      <bottom style="thin">
        <color indexed="64"/>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thin">
        <color indexed="8"/>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8"/>
      </bottom>
      <diagonal/>
    </border>
    <border>
      <left style="medium">
        <color indexed="64"/>
      </left>
      <right style="thin">
        <color indexed="8"/>
      </right>
      <top/>
      <bottom style="medium">
        <color indexed="64"/>
      </bottom>
      <diagonal/>
    </border>
    <border>
      <left style="medium">
        <color indexed="64"/>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medium">
        <color indexed="64"/>
      </left>
      <right/>
      <top style="thin">
        <color indexed="64"/>
      </top>
      <bottom style="thin">
        <color indexed="64"/>
      </bottom>
      <diagonal/>
    </border>
    <border>
      <left style="thin">
        <color indexed="8"/>
      </left>
      <right style="thin">
        <color indexed="64"/>
      </right>
      <top style="medium">
        <color indexed="64"/>
      </top>
      <bottom style="medium">
        <color indexed="64"/>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8"/>
      </bottom>
      <diagonal/>
    </border>
  </borders>
  <cellStyleXfs count="2">
    <xf numFmtId="0" fontId="0" fillId="0" borderId="0"/>
    <xf numFmtId="0" fontId="10" fillId="0" borderId="0"/>
  </cellStyleXfs>
  <cellXfs count="481">
    <xf numFmtId="0" fontId="0" fillId="0" borderId="0" xfId="0"/>
    <xf numFmtId="0" fontId="2" fillId="0" borderId="0" xfId="0" applyNumberFormat="1" applyFont="1" applyFill="1" applyBorder="1" applyAlignment="1" applyProtection="1">
      <alignment vertical="top"/>
    </xf>
    <xf numFmtId="0" fontId="2" fillId="0" borderId="9"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top"/>
    </xf>
    <xf numFmtId="0" fontId="7" fillId="0" borderId="1" xfId="0" applyNumberFormat="1" applyFont="1" applyFill="1" applyBorder="1" applyAlignment="1" applyProtection="1">
      <alignment horizontal="left" vertical="top"/>
    </xf>
    <xf numFmtId="0" fontId="2" fillId="0" borderId="2"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vertical="top" wrapText="1"/>
    </xf>
    <xf numFmtId="0" fontId="2" fillId="0" borderId="6" xfId="0" applyNumberFormat="1" applyFont="1" applyFill="1" applyBorder="1" applyAlignment="1" applyProtection="1">
      <alignment horizontal="center" vertical="top"/>
    </xf>
    <xf numFmtId="0" fontId="2" fillId="0" borderId="3" xfId="0" applyNumberFormat="1" applyFont="1" applyFill="1" applyBorder="1" applyAlignment="1" applyProtection="1">
      <alignment horizontal="center" vertical="top"/>
    </xf>
    <xf numFmtId="0" fontId="2" fillId="0" borderId="17" xfId="0" applyNumberFormat="1" applyFont="1" applyFill="1" applyBorder="1" applyAlignment="1" applyProtection="1">
      <alignment horizontal="center" vertical="top"/>
    </xf>
    <xf numFmtId="0" fontId="9" fillId="0" borderId="0" xfId="0" applyNumberFormat="1" applyFont="1" applyFill="1" applyBorder="1" applyAlignment="1" applyProtection="1">
      <alignment vertical="top"/>
    </xf>
    <xf numFmtId="0" fontId="7" fillId="0" borderId="2"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center" vertical="center"/>
    </xf>
    <xf numFmtId="0" fontId="7" fillId="0" borderId="6"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xf>
    <xf numFmtId="0" fontId="7" fillId="0" borderId="8" xfId="0" applyNumberFormat="1" applyFont="1" applyFill="1" applyBorder="1" applyAlignment="1" applyProtection="1">
      <alignment horizontal="center" vertical="center"/>
    </xf>
    <xf numFmtId="0" fontId="7" fillId="0" borderId="28" xfId="0" applyNumberFormat="1" applyFont="1" applyFill="1" applyBorder="1" applyAlignment="1" applyProtection="1">
      <alignment horizontal="center" vertical="center"/>
    </xf>
    <xf numFmtId="0" fontId="7" fillId="0" borderId="9" xfId="0" applyNumberFormat="1" applyFont="1" applyFill="1" applyBorder="1" applyAlignment="1" applyProtection="1">
      <alignment horizontal="center" vertical="center"/>
    </xf>
    <xf numFmtId="0" fontId="7" fillId="0" borderId="11" xfId="0" applyNumberFormat="1" applyFont="1" applyFill="1" applyBorder="1" applyAlignment="1" applyProtection="1">
      <alignment horizontal="center" vertical="center"/>
    </xf>
    <xf numFmtId="0" fontId="7" fillId="0" borderId="10" xfId="0" applyNumberFormat="1" applyFont="1" applyFill="1" applyBorder="1" applyAlignment="1" applyProtection="1">
      <alignment horizontal="center" vertical="center"/>
    </xf>
    <xf numFmtId="0" fontId="7" fillId="0" borderId="31" xfId="0" applyNumberFormat="1" applyFont="1" applyFill="1" applyBorder="1" applyAlignment="1" applyProtection="1">
      <alignment horizontal="center" vertical="center"/>
    </xf>
    <xf numFmtId="0" fontId="7" fillId="0" borderId="32" xfId="0" applyNumberFormat="1" applyFont="1" applyFill="1" applyBorder="1" applyAlignment="1" applyProtection="1">
      <alignment horizontal="center" vertical="center"/>
    </xf>
    <xf numFmtId="0" fontId="7" fillId="0" borderId="34" xfId="0" applyNumberFormat="1" applyFont="1" applyFill="1" applyBorder="1" applyAlignment="1" applyProtection="1">
      <alignment horizontal="center" vertical="center"/>
    </xf>
    <xf numFmtId="0" fontId="7" fillId="0" borderId="37" xfId="0" applyNumberFormat="1" applyFont="1" applyFill="1" applyBorder="1" applyAlignment="1" applyProtection="1">
      <alignment horizontal="left" vertical="top"/>
    </xf>
    <xf numFmtId="0" fontId="6" fillId="0" borderId="38" xfId="0" applyNumberFormat="1" applyFont="1" applyFill="1" applyBorder="1" applyAlignment="1" applyProtection="1">
      <alignment horizontal="left" vertical="top"/>
    </xf>
    <xf numFmtId="0" fontId="7" fillId="0" borderId="38" xfId="0" applyNumberFormat="1" applyFont="1" applyFill="1" applyBorder="1" applyAlignment="1" applyProtection="1">
      <alignment horizontal="left" vertical="top"/>
    </xf>
    <xf numFmtId="0" fontId="9" fillId="0" borderId="38" xfId="0" applyNumberFormat="1" applyFont="1" applyFill="1" applyBorder="1" applyAlignment="1" applyProtection="1">
      <alignment vertical="top"/>
    </xf>
    <xf numFmtId="0" fontId="7" fillId="0" borderId="9" xfId="0" applyNumberFormat="1" applyFont="1" applyFill="1" applyBorder="1" applyAlignment="1" applyProtection="1">
      <alignment horizontal="center" vertical="top"/>
    </xf>
    <xf numFmtId="0" fontId="5" fillId="0" borderId="38" xfId="0" applyNumberFormat="1" applyFont="1" applyFill="1" applyBorder="1" applyAlignment="1" applyProtection="1">
      <alignment horizontal="left" vertical="top"/>
    </xf>
    <xf numFmtId="0" fontId="5" fillId="0" borderId="37" xfId="0" applyNumberFormat="1" applyFont="1" applyFill="1" applyBorder="1" applyAlignment="1" applyProtection="1">
      <alignment horizontal="left" vertical="top"/>
    </xf>
    <xf numFmtId="0" fontId="5" fillId="0" borderId="39" xfId="0" applyNumberFormat="1" applyFont="1" applyFill="1" applyBorder="1" applyAlignment="1" applyProtection="1">
      <alignment horizontal="left" vertical="top"/>
    </xf>
    <xf numFmtId="0" fontId="6" fillId="0" borderId="40" xfId="0" applyNumberFormat="1" applyFont="1" applyFill="1" applyBorder="1" applyAlignment="1" applyProtection="1">
      <alignment horizontal="center" vertical="top"/>
    </xf>
    <xf numFmtId="0" fontId="5" fillId="0" borderId="22" xfId="0" applyNumberFormat="1" applyFont="1" applyFill="1" applyBorder="1" applyAlignment="1" applyProtection="1">
      <alignment horizontal="center"/>
    </xf>
    <xf numFmtId="0" fontId="5" fillId="0" borderId="27" xfId="0" applyNumberFormat="1" applyFont="1" applyFill="1" applyBorder="1" applyAlignment="1" applyProtection="1">
      <alignment horizontal="center"/>
    </xf>
    <xf numFmtId="0" fontId="5" fillId="0" borderId="1" xfId="0" applyNumberFormat="1" applyFont="1" applyFill="1" applyBorder="1" applyAlignment="1" applyProtection="1">
      <alignment horizontal="center"/>
    </xf>
    <xf numFmtId="0" fontId="7" fillId="0" borderId="3" xfId="0" applyNumberFormat="1" applyFont="1" applyFill="1" applyBorder="1" applyAlignment="1" applyProtection="1">
      <alignment horizontal="left" vertical="top"/>
    </xf>
    <xf numFmtId="0" fontId="6" fillId="0" borderId="13" xfId="0" applyNumberFormat="1" applyFont="1" applyFill="1" applyBorder="1" applyAlignment="1" applyProtection="1">
      <alignment horizontal="left" vertical="top"/>
    </xf>
    <xf numFmtId="0" fontId="7" fillId="0" borderId="13" xfId="0" applyNumberFormat="1" applyFont="1" applyFill="1" applyBorder="1" applyAlignment="1" applyProtection="1">
      <alignment horizontal="left" vertical="top"/>
    </xf>
    <xf numFmtId="0" fontId="9" fillId="0" borderId="13" xfId="0" applyNumberFormat="1" applyFont="1" applyFill="1" applyBorder="1" applyAlignment="1" applyProtection="1">
      <alignment vertical="top"/>
    </xf>
    <xf numFmtId="0" fontId="5" fillId="0" borderId="13" xfId="0" applyNumberFormat="1" applyFont="1" applyFill="1" applyBorder="1" applyAlignment="1" applyProtection="1">
      <alignment horizontal="center" vertical="top"/>
    </xf>
    <xf numFmtId="0" fontId="5" fillId="0" borderId="13" xfId="0" applyNumberFormat="1" applyFont="1" applyFill="1" applyBorder="1" applyAlignment="1" applyProtection="1">
      <alignment horizontal="left" vertical="top"/>
    </xf>
    <xf numFmtId="0" fontId="5" fillId="0" borderId="5" xfId="0" applyNumberFormat="1" applyFont="1" applyFill="1" applyBorder="1" applyAlignment="1" applyProtection="1">
      <alignment horizontal="left" vertical="top"/>
    </xf>
    <xf numFmtId="0" fontId="5" fillId="0" borderId="43" xfId="0" applyNumberFormat="1" applyFont="1" applyFill="1" applyBorder="1" applyAlignment="1" applyProtection="1">
      <alignment horizontal="left" vertical="top"/>
    </xf>
    <xf numFmtId="0" fontId="6" fillId="0" borderId="5" xfId="0" applyNumberFormat="1" applyFont="1" applyFill="1" applyBorder="1" applyAlignment="1" applyProtection="1">
      <alignment horizontal="center" vertical="top"/>
    </xf>
    <xf numFmtId="0" fontId="5" fillId="0" borderId="3" xfId="0" applyNumberFormat="1" applyFont="1" applyFill="1" applyBorder="1" applyAlignment="1" applyProtection="1">
      <alignment horizontal="center"/>
    </xf>
    <xf numFmtId="0" fontId="6" fillId="0" borderId="12" xfId="0" applyNumberFormat="1" applyFont="1" applyFill="1" applyBorder="1" applyAlignment="1" applyProtection="1">
      <alignment horizontal="left" vertical="top"/>
    </xf>
    <xf numFmtId="0" fontId="7" fillId="0" borderId="12" xfId="0" applyNumberFormat="1" applyFont="1" applyFill="1" applyBorder="1" applyAlignment="1" applyProtection="1">
      <alignment horizontal="left" vertical="top"/>
    </xf>
    <xf numFmtId="0" fontId="9" fillId="0" borderId="12" xfId="0" applyNumberFormat="1" applyFont="1" applyFill="1" applyBorder="1" applyAlignment="1" applyProtection="1">
      <alignment vertical="top"/>
    </xf>
    <xf numFmtId="0" fontId="6" fillId="0" borderId="44" xfId="0" applyNumberFormat="1" applyFont="1" applyFill="1" applyBorder="1" applyAlignment="1" applyProtection="1">
      <alignment horizontal="left" vertical="top"/>
    </xf>
    <xf numFmtId="0" fontId="5" fillId="0" borderId="12" xfId="0" applyNumberFormat="1" applyFont="1" applyFill="1" applyBorder="1" applyAlignment="1" applyProtection="1">
      <alignment horizontal="center" vertical="top"/>
    </xf>
    <xf numFmtId="0" fontId="5" fillId="0" borderId="12" xfId="0" applyNumberFormat="1" applyFont="1" applyFill="1" applyBorder="1" applyAlignment="1" applyProtection="1">
      <alignment horizontal="left" vertical="top"/>
    </xf>
    <xf numFmtId="0" fontId="7" fillId="0" borderId="47" xfId="0" applyNumberFormat="1" applyFont="1" applyFill="1" applyBorder="1" applyAlignment="1" applyProtection="1">
      <alignment horizontal="left" vertical="top"/>
    </xf>
    <xf numFmtId="0" fontId="5" fillId="0" borderId="47" xfId="0" applyNumberFormat="1" applyFont="1" applyFill="1" applyBorder="1" applyAlignment="1" applyProtection="1">
      <alignment horizontal="left" vertical="top"/>
    </xf>
    <xf numFmtId="0" fontId="6" fillId="0" borderId="48" xfId="0" applyNumberFormat="1" applyFont="1" applyFill="1" applyBorder="1" applyAlignment="1" applyProtection="1">
      <alignment horizontal="left" vertical="top"/>
    </xf>
    <xf numFmtId="0" fontId="5" fillId="0" borderId="47" xfId="0" applyNumberFormat="1" applyFont="1" applyFill="1" applyBorder="1" applyAlignment="1" applyProtection="1">
      <alignment horizontal="center" vertical="top"/>
    </xf>
    <xf numFmtId="0" fontId="7" fillId="0" borderId="49" xfId="0" applyNumberFormat="1" applyFont="1" applyFill="1" applyBorder="1" applyAlignment="1" applyProtection="1">
      <alignment horizontal="left" vertical="top"/>
    </xf>
    <xf numFmtId="0" fontId="6" fillId="0" borderId="50" xfId="0" applyNumberFormat="1" applyFont="1" applyFill="1" applyBorder="1" applyAlignment="1" applyProtection="1">
      <alignment horizontal="center" vertical="top"/>
    </xf>
    <xf numFmtId="0" fontId="5" fillId="0" borderId="47" xfId="0" applyNumberFormat="1" applyFont="1" applyFill="1" applyBorder="1" applyAlignment="1" applyProtection="1">
      <alignment horizontal="center"/>
    </xf>
    <xf numFmtId="0" fontId="5" fillId="0" borderId="51" xfId="0" applyNumberFormat="1" applyFont="1" applyFill="1" applyBorder="1" applyAlignment="1" applyProtection="1">
      <alignment horizontal="center"/>
    </xf>
    <xf numFmtId="0" fontId="9" fillId="0" borderId="0" xfId="0" applyNumberFormat="1" applyFont="1" applyFill="1" applyBorder="1" applyAlignment="1" applyProtection="1">
      <alignment horizontal="left" vertical="top"/>
    </xf>
    <xf numFmtId="0" fontId="5" fillId="0" borderId="23" xfId="0" applyNumberFormat="1" applyFont="1" applyFill="1" applyBorder="1" applyAlignment="1" applyProtection="1">
      <alignment horizontal="center"/>
    </xf>
    <xf numFmtId="0" fontId="2" fillId="0" borderId="0" xfId="0" applyNumberFormat="1" applyFont="1" applyFill="1" applyBorder="1" applyAlignment="1" applyProtection="1">
      <alignment vertical="top" wrapText="1"/>
    </xf>
    <xf numFmtId="0" fontId="2" fillId="0" borderId="0" xfId="0" applyNumberFormat="1" applyFont="1" applyFill="1" applyBorder="1" applyAlignment="1" applyProtection="1">
      <alignment horizontal="left" vertical="top"/>
    </xf>
    <xf numFmtId="0" fontId="4" fillId="0" borderId="0" xfId="0" applyNumberFormat="1" applyFont="1" applyFill="1" applyBorder="1" applyAlignment="1" applyProtection="1">
      <alignment horizontal="left" vertical="center"/>
    </xf>
    <xf numFmtId="0" fontId="2" fillId="0" borderId="0" xfId="0" applyNumberFormat="1" applyFont="1" applyFill="1" applyBorder="1" applyAlignment="1" applyProtection="1">
      <alignment horizontal="right" vertical="top"/>
    </xf>
    <xf numFmtId="0" fontId="4" fillId="0" borderId="0" xfId="0" applyNumberFormat="1" applyFont="1" applyFill="1" applyBorder="1" applyAlignment="1" applyProtection="1">
      <alignment vertical="top"/>
    </xf>
    <xf numFmtId="0" fontId="12" fillId="0" borderId="54" xfId="0" applyFont="1" applyBorder="1" applyAlignment="1">
      <alignment horizontal="right" wrapText="1"/>
    </xf>
    <xf numFmtId="0" fontId="12" fillId="0" borderId="55" xfId="0" applyFont="1" applyBorder="1" applyAlignment="1">
      <alignment horizontal="left" wrapText="1" indent="15"/>
    </xf>
    <xf numFmtId="0" fontId="13" fillId="0" borderId="56" xfId="0" applyFont="1" applyBorder="1" applyAlignment="1">
      <alignment wrapText="1"/>
    </xf>
    <xf numFmtId="0" fontId="14" fillId="0" borderId="57" xfId="0" applyFont="1" applyBorder="1" applyAlignment="1">
      <alignment wrapText="1"/>
    </xf>
    <xf numFmtId="0" fontId="13" fillId="0" borderId="56" xfId="0" applyFont="1" applyBorder="1" applyAlignment="1">
      <alignment horizontal="right" wrapText="1"/>
    </xf>
    <xf numFmtId="0" fontId="13" fillId="0" borderId="57" xfId="0" applyFont="1" applyBorder="1" applyAlignment="1">
      <alignment wrapText="1"/>
    </xf>
    <xf numFmtId="0" fontId="13" fillId="0" borderId="0" xfId="0" applyFont="1"/>
    <xf numFmtId="0" fontId="14" fillId="0" borderId="0" xfId="0" applyFont="1"/>
    <xf numFmtId="0" fontId="15" fillId="0" borderId="0" xfId="0" applyFont="1"/>
    <xf numFmtId="0" fontId="10" fillId="0" borderId="0" xfId="1"/>
    <xf numFmtId="0" fontId="15" fillId="0" borderId="0" xfId="0" applyFont="1" applyAlignment="1">
      <alignment horizontal="left" indent="15"/>
    </xf>
    <xf numFmtId="0" fontId="0" fillId="0" borderId="0" xfId="0" applyAlignment="1">
      <alignment wrapText="1"/>
    </xf>
    <xf numFmtId="0" fontId="13" fillId="0" borderId="0" xfId="0" applyFont="1" applyAlignment="1">
      <alignment wrapText="1"/>
    </xf>
    <xf numFmtId="0" fontId="14" fillId="0" borderId="0" xfId="0" applyFont="1" applyAlignment="1">
      <alignment wrapText="1"/>
    </xf>
    <xf numFmtId="0" fontId="17" fillId="2" borderId="0" xfId="1" applyNumberFormat="1" applyFont="1" applyFill="1" applyBorder="1" applyAlignment="1" applyProtection="1">
      <alignment horizontal="left" vertical="center" wrapText="1"/>
      <protection locked="0"/>
    </xf>
    <xf numFmtId="0" fontId="13" fillId="0" borderId="0" xfId="0" applyFont="1" applyBorder="1" applyAlignment="1">
      <alignment wrapText="1"/>
    </xf>
    <xf numFmtId="0" fontId="13" fillId="0" borderId="0" xfId="0" applyFont="1" applyBorder="1"/>
    <xf numFmtId="0" fontId="15" fillId="0" borderId="0" xfId="0" applyFont="1" applyAlignment="1">
      <alignment horizontal="center"/>
    </xf>
    <xf numFmtId="0" fontId="2" fillId="0" borderId="8" xfId="0" applyNumberFormat="1" applyFont="1" applyFill="1" applyBorder="1" applyAlignment="1" applyProtection="1">
      <alignment horizontal="center" vertical="top" wrapText="1"/>
    </xf>
    <xf numFmtId="0" fontId="2" fillId="0" borderId="3" xfId="0" applyNumberFormat="1" applyFont="1" applyFill="1" applyBorder="1" applyAlignment="1" applyProtection="1">
      <alignment horizontal="left" vertical="top"/>
    </xf>
    <xf numFmtId="0" fontId="2" fillId="0" borderId="8" xfId="0" applyNumberFormat="1" applyFont="1" applyFill="1" applyBorder="1" applyAlignment="1" applyProtection="1">
      <alignment horizontal="center" vertical="top"/>
    </xf>
    <xf numFmtId="0" fontId="4" fillId="0" borderId="104" xfId="0" applyNumberFormat="1" applyFont="1" applyFill="1" applyBorder="1" applyAlignment="1" applyProtection="1">
      <alignment horizontal="center" vertical="top" wrapText="1"/>
    </xf>
    <xf numFmtId="0" fontId="2" fillId="0" borderId="105" xfId="0" applyNumberFormat="1" applyFont="1" applyFill="1" applyBorder="1" applyAlignment="1" applyProtection="1">
      <alignment horizontal="center" vertical="top" wrapText="1"/>
    </xf>
    <xf numFmtId="0" fontId="2" fillId="0" borderId="41" xfId="0" applyNumberFormat="1" applyFont="1" applyFill="1" applyBorder="1" applyAlignment="1" applyProtection="1">
      <alignment horizontal="center" vertical="top"/>
    </xf>
    <xf numFmtId="0" fontId="2" fillId="0" borderId="43" xfId="0" applyNumberFormat="1" applyFont="1" applyFill="1" applyBorder="1" applyAlignment="1" applyProtection="1">
      <alignment horizontal="center" vertical="top"/>
    </xf>
    <xf numFmtId="0" fontId="2" fillId="0" borderId="109" xfId="0" applyNumberFormat="1" applyFont="1" applyFill="1" applyBorder="1" applyAlignment="1" applyProtection="1">
      <alignment horizontal="center" vertical="top"/>
    </xf>
    <xf numFmtId="0" fontId="2" fillId="0" borderId="110" xfId="0" applyNumberFormat="1" applyFont="1" applyFill="1" applyBorder="1" applyAlignment="1" applyProtection="1">
      <alignment horizontal="center" vertical="top"/>
    </xf>
    <xf numFmtId="0" fontId="2" fillId="0" borderId="85" xfId="0" applyNumberFormat="1" applyFont="1" applyFill="1" applyBorder="1" applyAlignment="1" applyProtection="1">
      <alignment horizontal="center" vertical="top"/>
    </xf>
    <xf numFmtId="0" fontId="2" fillId="0" borderId="71" xfId="0" applyNumberFormat="1" applyFont="1" applyFill="1" applyBorder="1" applyAlignment="1" applyProtection="1">
      <alignment horizontal="center" vertical="top"/>
    </xf>
    <xf numFmtId="0" fontId="2" fillId="0" borderId="90" xfId="0" applyNumberFormat="1" applyFont="1" applyFill="1" applyBorder="1" applyAlignment="1" applyProtection="1">
      <alignment horizontal="center" vertical="top"/>
    </xf>
    <xf numFmtId="0" fontId="2" fillId="0" borderId="111" xfId="0" applyNumberFormat="1" applyFont="1" applyFill="1" applyBorder="1" applyAlignment="1" applyProtection="1">
      <alignment horizontal="center" vertical="top"/>
    </xf>
    <xf numFmtId="0" fontId="2" fillId="0" borderId="112" xfId="0" applyNumberFormat="1" applyFont="1" applyFill="1" applyBorder="1" applyAlignment="1" applyProtection="1">
      <alignment horizontal="center" vertical="top"/>
    </xf>
    <xf numFmtId="0" fontId="2" fillId="0" borderId="66" xfId="0" applyNumberFormat="1" applyFont="1" applyFill="1" applyBorder="1" applyAlignment="1" applyProtection="1">
      <alignment horizontal="center" vertical="center"/>
    </xf>
    <xf numFmtId="0" fontId="2" fillId="0" borderId="12" xfId="0" applyNumberFormat="1" applyFont="1" applyFill="1" applyBorder="1" applyAlignment="1" applyProtection="1">
      <alignment horizontal="center" vertical="center"/>
    </xf>
    <xf numFmtId="0" fontId="2" fillId="0" borderId="14" xfId="0" applyNumberFormat="1" applyFont="1" applyFill="1" applyBorder="1" applyAlignment="1" applyProtection="1">
      <alignment horizontal="center" vertical="center"/>
    </xf>
    <xf numFmtId="0" fontId="2" fillId="0" borderId="107" xfId="0" applyNumberFormat="1" applyFont="1" applyFill="1" applyBorder="1" applyAlignment="1" applyProtection="1">
      <alignment horizontal="center" vertical="center"/>
    </xf>
    <xf numFmtId="0" fontId="2" fillId="0" borderId="108" xfId="0" applyNumberFormat="1" applyFont="1" applyFill="1" applyBorder="1" applyAlignment="1" applyProtection="1">
      <alignment horizontal="center" vertical="center"/>
    </xf>
    <xf numFmtId="0" fontId="2" fillId="0" borderId="88" xfId="0" applyNumberFormat="1" applyFont="1" applyFill="1" applyBorder="1" applyAlignment="1" applyProtection="1">
      <alignment horizontal="center" vertical="center"/>
    </xf>
    <xf numFmtId="0" fontId="2" fillId="0" borderId="89" xfId="0" applyNumberFormat="1" applyFont="1" applyFill="1" applyBorder="1" applyAlignment="1" applyProtection="1">
      <alignment horizontal="center" vertical="center"/>
    </xf>
    <xf numFmtId="0" fontId="2" fillId="0" borderId="5"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xf>
    <xf numFmtId="0" fontId="2" fillId="0" borderId="41" xfId="0" applyNumberFormat="1" applyFont="1" applyFill="1" applyBorder="1" applyAlignment="1" applyProtection="1">
      <alignment horizontal="center" vertical="center"/>
    </xf>
    <xf numFmtId="0" fontId="2" fillId="0" borderId="43" xfId="0" applyNumberFormat="1" applyFont="1" applyFill="1" applyBorder="1" applyAlignment="1" applyProtection="1">
      <alignment horizontal="center" vertical="center"/>
    </xf>
    <xf numFmtId="0" fontId="2" fillId="0" borderId="71" xfId="0" applyNumberFormat="1" applyFont="1" applyFill="1" applyBorder="1" applyAlignment="1" applyProtection="1">
      <alignment horizontal="center" vertical="center"/>
    </xf>
    <xf numFmtId="0" fontId="2" fillId="0" borderId="90" xfId="0" applyNumberFormat="1" applyFont="1" applyFill="1" applyBorder="1" applyAlignment="1" applyProtection="1">
      <alignment horizontal="center" vertical="center"/>
    </xf>
    <xf numFmtId="0" fontId="2" fillId="0" borderId="8"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xf>
    <xf numFmtId="0" fontId="2" fillId="0" borderId="109" xfId="0" applyNumberFormat="1" applyFont="1" applyFill="1" applyBorder="1" applyAlignment="1" applyProtection="1">
      <alignment horizontal="center" vertical="center"/>
    </xf>
    <xf numFmtId="0" fontId="2" fillId="0" borderId="110"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left" vertical="top"/>
    </xf>
    <xf numFmtId="0" fontId="4" fillId="0" borderId="3" xfId="0" applyNumberFormat="1" applyFont="1" applyFill="1" applyBorder="1" applyAlignment="1" applyProtection="1">
      <alignment horizontal="left" vertical="top"/>
    </xf>
    <xf numFmtId="0" fontId="2" fillId="0" borderId="105" xfId="0" applyNumberFormat="1" applyFont="1" applyFill="1" applyBorder="1" applyAlignment="1" applyProtection="1">
      <alignment horizontal="left" vertical="top" wrapText="1"/>
    </xf>
    <xf numFmtId="0" fontId="2" fillId="0" borderId="19" xfId="1" applyNumberFormat="1" applyFont="1" applyFill="1" applyBorder="1" applyAlignment="1" applyProtection="1">
      <alignment horizontal="left" vertical="center" wrapText="1"/>
      <protection locked="0"/>
    </xf>
    <xf numFmtId="0" fontId="4" fillId="0" borderId="104" xfId="0" applyNumberFormat="1" applyFont="1" applyFill="1" applyBorder="1" applyAlignment="1" applyProtection="1">
      <alignment horizontal="left" vertical="top" wrapText="1"/>
    </xf>
    <xf numFmtId="0" fontId="4" fillId="0" borderId="10" xfId="0" applyNumberFormat="1" applyFont="1" applyFill="1" applyBorder="1" applyAlignment="1" applyProtection="1">
      <alignment horizontal="center" vertical="center" textRotation="90" wrapText="1"/>
    </xf>
    <xf numFmtId="0" fontId="2" fillId="0" borderId="14" xfId="0" applyNumberFormat="1" applyFont="1" applyFill="1" applyBorder="1" applyAlignment="1" applyProtection="1">
      <alignment horizontal="left" vertical="center"/>
    </xf>
    <xf numFmtId="0" fontId="2" fillId="0" borderId="3" xfId="0" applyNumberFormat="1" applyFont="1" applyFill="1" applyBorder="1" applyAlignment="1" applyProtection="1">
      <alignment horizontal="left" vertical="center"/>
    </xf>
    <xf numFmtId="0" fontId="2" fillId="0" borderId="61" xfId="0" applyFont="1" applyFill="1" applyBorder="1" applyAlignment="1" applyProtection="1">
      <alignment horizontal="left" vertical="center"/>
    </xf>
    <xf numFmtId="0" fontId="4" fillId="0" borderId="54" xfId="0" applyFont="1" applyFill="1" applyBorder="1" applyAlignment="1" applyProtection="1">
      <alignment horizontal="left" vertical="center"/>
    </xf>
    <xf numFmtId="0" fontId="4" fillId="0" borderId="61" xfId="0" applyNumberFormat="1" applyFont="1" applyFill="1" applyBorder="1" applyAlignment="1" applyProtection="1">
      <alignment horizontal="left" vertical="center"/>
    </xf>
    <xf numFmtId="0" fontId="4" fillId="0" borderId="54" xfId="0" applyNumberFormat="1" applyFont="1" applyFill="1" applyBorder="1" applyAlignment="1" applyProtection="1">
      <alignment horizontal="left" vertical="center" wrapText="1"/>
    </xf>
    <xf numFmtId="0" fontId="2" fillId="0" borderId="106" xfId="0" applyNumberFormat="1" applyFont="1" applyFill="1" applyBorder="1" applyAlignment="1" applyProtection="1">
      <alignment horizontal="left" vertical="center" wrapText="1"/>
    </xf>
    <xf numFmtId="0" fontId="2" fillId="0" borderId="104" xfId="0" applyNumberFormat="1" applyFont="1" applyFill="1" applyBorder="1" applyAlignment="1" applyProtection="1">
      <alignment horizontal="left" vertical="center"/>
    </xf>
    <xf numFmtId="0" fontId="2" fillId="0" borderId="104" xfId="0" applyNumberFormat="1" applyFont="1" applyFill="1" applyBorder="1" applyAlignment="1" applyProtection="1">
      <alignment horizontal="left" vertical="center" wrapText="1"/>
    </xf>
    <xf numFmtId="0" fontId="2" fillId="0" borderId="6" xfId="0" applyNumberFormat="1" applyFont="1" applyFill="1" applyBorder="1" applyAlignment="1" applyProtection="1">
      <alignment horizontal="left" vertical="center"/>
    </xf>
    <xf numFmtId="0" fontId="2" fillId="0" borderId="105" xfId="0" applyNumberFormat="1" applyFont="1" applyFill="1" applyBorder="1" applyAlignment="1" applyProtection="1">
      <alignment horizontal="left" vertical="center" wrapText="1"/>
    </xf>
    <xf numFmtId="0" fontId="2" fillId="0" borderId="45" xfId="0" applyNumberFormat="1" applyFont="1" applyFill="1" applyBorder="1" applyAlignment="1" applyProtection="1">
      <alignment horizontal="center" vertical="center"/>
    </xf>
    <xf numFmtId="0" fontId="2" fillId="0" borderId="49" xfId="0" applyNumberFormat="1" applyFont="1" applyFill="1" applyBorder="1" applyAlignment="1" applyProtection="1">
      <alignment horizontal="center" vertical="center"/>
    </xf>
    <xf numFmtId="0" fontId="2" fillId="0" borderId="51" xfId="0" applyNumberFormat="1" applyFont="1" applyFill="1" applyBorder="1" applyAlignment="1" applyProtection="1">
      <alignment horizontal="center" vertical="top"/>
    </xf>
    <xf numFmtId="0" fontId="2" fillId="0" borderId="119" xfId="0" applyNumberFormat="1" applyFont="1" applyFill="1" applyBorder="1" applyAlignment="1" applyProtection="1">
      <alignment horizontal="center" vertical="top"/>
    </xf>
    <xf numFmtId="0" fontId="2" fillId="0" borderId="120" xfId="0" applyNumberFormat="1" applyFont="1" applyFill="1" applyBorder="1" applyAlignment="1" applyProtection="1">
      <alignment horizontal="center" vertical="top"/>
    </xf>
    <xf numFmtId="0" fontId="2" fillId="0" borderId="105" xfId="0" applyNumberFormat="1" applyFont="1" applyFill="1" applyBorder="1" applyAlignment="1" applyProtection="1">
      <alignment vertical="top"/>
    </xf>
    <xf numFmtId="0" fontId="2" fillId="0" borderId="115" xfId="0" applyNumberFormat="1" applyFont="1" applyFill="1" applyBorder="1" applyAlignment="1" applyProtection="1">
      <alignment vertical="top"/>
    </xf>
    <xf numFmtId="0" fontId="2" fillId="0" borderId="76" xfId="0" applyNumberFormat="1" applyFont="1" applyFill="1" applyBorder="1" applyAlignment="1" applyProtection="1">
      <alignment vertical="top"/>
    </xf>
    <xf numFmtId="0" fontId="2" fillId="0" borderId="76" xfId="0" applyNumberFormat="1" applyFont="1" applyFill="1" applyBorder="1" applyAlignment="1" applyProtection="1">
      <alignment vertical="top" wrapText="1"/>
    </xf>
    <xf numFmtId="0" fontId="2" fillId="0" borderId="72" xfId="0" applyNumberFormat="1" applyFont="1" applyFill="1" applyBorder="1" applyAlignment="1" applyProtection="1">
      <alignment vertical="top"/>
    </xf>
    <xf numFmtId="0" fontId="2" fillId="0" borderId="67" xfId="0" applyNumberFormat="1" applyFont="1" applyFill="1" applyBorder="1" applyAlignment="1" applyProtection="1">
      <alignment vertical="top"/>
    </xf>
    <xf numFmtId="0" fontId="2" fillId="0" borderId="96" xfId="1" applyNumberFormat="1" applyFont="1" applyFill="1" applyBorder="1" applyAlignment="1" applyProtection="1">
      <alignment horizontal="left" vertical="center" wrapText="1"/>
      <protection locked="0"/>
    </xf>
    <xf numFmtId="164" fontId="4" fillId="0" borderId="87" xfId="0" applyNumberFormat="1" applyFont="1" applyFill="1" applyBorder="1" applyAlignment="1" applyProtection="1">
      <alignment horizontal="center" vertical="center"/>
    </xf>
    <xf numFmtId="164" fontId="4" fillId="0" borderId="82" xfId="0" applyNumberFormat="1" applyFont="1" applyFill="1" applyBorder="1" applyAlignment="1" applyProtection="1">
      <alignment horizontal="center" vertical="center"/>
    </xf>
    <xf numFmtId="164" fontId="4" fillId="0" borderId="97" xfId="0" applyNumberFormat="1" applyFont="1" applyFill="1" applyBorder="1" applyAlignment="1" applyProtection="1">
      <alignment horizontal="center" vertical="center"/>
    </xf>
    <xf numFmtId="164" fontId="4" fillId="0" borderId="81" xfId="0" applyNumberFormat="1" applyFont="1" applyFill="1" applyBorder="1" applyAlignment="1" applyProtection="1">
      <alignment horizontal="center" vertical="center"/>
    </xf>
    <xf numFmtId="164" fontId="4" fillId="0" borderId="83" xfId="0" applyNumberFormat="1" applyFont="1" applyFill="1" applyBorder="1" applyAlignment="1" applyProtection="1">
      <alignment horizontal="center" vertical="center"/>
    </xf>
    <xf numFmtId="164" fontId="4" fillId="0" borderId="78" xfId="0" applyNumberFormat="1" applyFont="1" applyFill="1" applyBorder="1" applyAlignment="1" applyProtection="1">
      <alignment horizontal="center" vertical="center"/>
    </xf>
    <xf numFmtId="164" fontId="4" fillId="0" borderId="80" xfId="0" applyNumberFormat="1" applyFont="1" applyFill="1" applyBorder="1" applyAlignment="1" applyProtection="1">
      <alignment horizontal="center" vertical="center"/>
    </xf>
    <xf numFmtId="164" fontId="4" fillId="0" borderId="60" xfId="0" applyNumberFormat="1" applyFont="1" applyFill="1" applyBorder="1" applyAlignment="1" applyProtection="1">
      <alignment horizontal="center" vertical="center"/>
    </xf>
    <xf numFmtId="164" fontId="2" fillId="0" borderId="35" xfId="0" applyNumberFormat="1" applyFont="1" applyFill="1" applyBorder="1" applyAlignment="1" applyProtection="1">
      <alignment horizontal="center" vertical="center"/>
    </xf>
    <xf numFmtId="164" fontId="2" fillId="0" borderId="39" xfId="0" applyNumberFormat="1" applyFont="1" applyFill="1" applyBorder="1" applyAlignment="1" applyProtection="1">
      <alignment horizontal="center" vertical="center"/>
    </xf>
    <xf numFmtId="164" fontId="4" fillId="0" borderId="66"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164" fontId="4" fillId="0" borderId="35" xfId="0" applyNumberFormat="1" applyFont="1" applyFill="1" applyBorder="1" applyAlignment="1" applyProtection="1">
      <alignment horizontal="center" vertical="center"/>
    </xf>
    <xf numFmtId="164" fontId="4" fillId="0" borderId="39" xfId="0" applyNumberFormat="1" applyFont="1" applyFill="1" applyBorder="1" applyAlignment="1" applyProtection="1">
      <alignment horizontal="center" vertical="center"/>
    </xf>
    <xf numFmtId="164" fontId="2" fillId="0" borderId="41" xfId="0" applyNumberFormat="1" applyFont="1" applyFill="1" applyBorder="1" applyAlignment="1" applyProtection="1">
      <alignment horizontal="center" vertical="center"/>
    </xf>
    <xf numFmtId="164" fontId="2" fillId="0" borderId="43" xfId="0" applyNumberFormat="1" applyFont="1" applyFill="1" applyBorder="1" applyAlignment="1" applyProtection="1">
      <alignment horizontal="center" vertical="center"/>
    </xf>
    <xf numFmtId="164" fontId="4" fillId="0" borderId="5" xfId="0" applyNumberFormat="1" applyFont="1" applyFill="1" applyBorder="1" applyAlignment="1" applyProtection="1">
      <alignment horizontal="center" vertical="center"/>
    </xf>
    <xf numFmtId="164" fontId="4" fillId="0" borderId="3" xfId="0" applyNumberFormat="1" applyFont="1" applyFill="1" applyBorder="1" applyAlignment="1" applyProtection="1">
      <alignment horizontal="center" vertical="center"/>
    </xf>
    <xf numFmtId="164" fontId="4" fillId="0" borderId="41" xfId="0" applyNumberFormat="1" applyFont="1" applyFill="1" applyBorder="1" applyAlignment="1" applyProtection="1">
      <alignment horizontal="center" vertical="center"/>
    </xf>
    <xf numFmtId="164" fontId="4" fillId="0" borderId="43" xfId="0" applyNumberFormat="1" applyFont="1" applyFill="1" applyBorder="1" applyAlignment="1" applyProtection="1">
      <alignment horizontal="center" vertical="center"/>
    </xf>
    <xf numFmtId="164" fontId="2" fillId="0" borderId="109" xfId="0" applyNumberFormat="1" applyFont="1" applyFill="1" applyBorder="1" applyAlignment="1" applyProtection="1">
      <alignment horizontal="center" vertical="center"/>
    </xf>
    <xf numFmtId="164" fontId="2" fillId="0" borderId="110" xfId="0" applyNumberFormat="1" applyFont="1" applyFill="1" applyBorder="1" applyAlignment="1" applyProtection="1">
      <alignment horizontal="center" vertical="center"/>
    </xf>
    <xf numFmtId="164" fontId="4" fillId="0" borderId="8" xfId="0" applyNumberFormat="1" applyFont="1" applyFill="1" applyBorder="1" applyAlignment="1" applyProtection="1">
      <alignment horizontal="center" vertical="center"/>
    </xf>
    <xf numFmtId="164" fontId="4" fillId="0" borderId="6" xfId="0" applyNumberFormat="1" applyFont="1" applyFill="1" applyBorder="1" applyAlignment="1" applyProtection="1">
      <alignment horizontal="center" vertical="center"/>
    </xf>
    <xf numFmtId="164" fontId="4" fillId="0" borderId="109" xfId="0" applyNumberFormat="1" applyFont="1" applyFill="1" applyBorder="1" applyAlignment="1" applyProtection="1">
      <alignment horizontal="center" vertical="center"/>
    </xf>
    <xf numFmtId="164" fontId="4" fillId="0" borderId="110" xfId="0" applyNumberFormat="1" applyFont="1" applyFill="1" applyBorder="1" applyAlignment="1" applyProtection="1">
      <alignment horizontal="center" vertical="center"/>
    </xf>
    <xf numFmtId="164" fontId="4" fillId="0" borderId="102" xfId="0" applyNumberFormat="1" applyFont="1" applyFill="1" applyBorder="1" applyAlignment="1" applyProtection="1">
      <alignment horizontal="center" vertical="center"/>
    </xf>
    <xf numFmtId="164" fontId="4" fillId="0" borderId="77" xfId="0" applyNumberFormat="1" applyFont="1" applyFill="1" applyBorder="1" applyAlignment="1" applyProtection="1">
      <alignment horizontal="center" vertical="center"/>
    </xf>
    <xf numFmtId="164" fontId="4" fillId="0" borderId="79" xfId="0" applyNumberFormat="1" applyFont="1" applyFill="1" applyBorder="1" applyAlignment="1" applyProtection="1">
      <alignment horizontal="center" vertical="center"/>
    </xf>
    <xf numFmtId="164" fontId="4" fillId="0" borderId="103" xfId="0" applyNumberFormat="1" applyFont="1" applyFill="1" applyBorder="1" applyAlignment="1" applyProtection="1">
      <alignment horizontal="center" vertical="center"/>
    </xf>
    <xf numFmtId="164" fontId="4" fillId="0" borderId="93" xfId="0" applyNumberFormat="1" applyFont="1" applyFill="1" applyBorder="1" applyAlignment="1" applyProtection="1">
      <alignment horizontal="center" vertical="center"/>
    </xf>
    <xf numFmtId="164" fontId="4" fillId="0" borderId="94" xfId="0" applyNumberFormat="1" applyFont="1" applyFill="1" applyBorder="1" applyAlignment="1" applyProtection="1">
      <alignment horizontal="center" vertical="center"/>
    </xf>
    <xf numFmtId="164" fontId="4" fillId="0" borderId="99" xfId="0" applyNumberFormat="1" applyFont="1" applyFill="1" applyBorder="1" applyAlignment="1" applyProtection="1">
      <alignment horizontal="center" vertical="center"/>
    </xf>
    <xf numFmtId="164" fontId="4" fillId="0" borderId="98" xfId="0" applyNumberFormat="1" applyFont="1" applyFill="1" applyBorder="1" applyAlignment="1" applyProtection="1">
      <alignment horizontal="center" vertical="center"/>
    </xf>
    <xf numFmtId="164" fontId="4" fillId="0" borderId="100" xfId="0" applyNumberFormat="1" applyFont="1" applyFill="1" applyBorder="1" applyAlignment="1" applyProtection="1">
      <alignment horizontal="center" vertical="center"/>
    </xf>
    <xf numFmtId="164" fontId="4" fillId="0" borderId="101" xfId="0" applyNumberFormat="1" applyFont="1" applyFill="1" applyBorder="1" applyAlignment="1" applyProtection="1">
      <alignment horizontal="center" vertical="center"/>
    </xf>
    <xf numFmtId="164" fontId="4" fillId="0" borderId="79" xfId="0" applyNumberFormat="1" applyFont="1" applyFill="1" applyBorder="1" applyAlignment="1" applyProtection="1">
      <alignment horizontal="center" vertical="top"/>
    </xf>
    <xf numFmtId="164" fontId="4" fillId="0" borderId="102" xfId="0" applyNumberFormat="1" applyFont="1" applyFill="1" applyBorder="1" applyAlignment="1" applyProtection="1">
      <alignment horizontal="center" vertical="top"/>
    </xf>
    <xf numFmtId="164" fontId="4" fillId="0" borderId="77" xfId="0" applyNumberFormat="1" applyFont="1" applyFill="1" applyBorder="1" applyAlignment="1" applyProtection="1">
      <alignment horizontal="center" vertical="top"/>
    </xf>
    <xf numFmtId="164" fontId="2" fillId="0" borderId="66" xfId="0" applyNumberFormat="1" applyFont="1" applyFill="1" applyBorder="1" applyAlignment="1" applyProtection="1">
      <alignment horizontal="center" vertical="center"/>
    </xf>
    <xf numFmtId="164" fontId="2" fillId="0" borderId="14" xfId="0" applyNumberFormat="1" applyFont="1" applyFill="1" applyBorder="1" applyAlignment="1" applyProtection="1">
      <alignment horizontal="center" vertical="center"/>
    </xf>
    <xf numFmtId="164" fontId="2" fillId="0" borderId="107" xfId="0" applyNumberFormat="1" applyFont="1" applyFill="1" applyBorder="1" applyAlignment="1" applyProtection="1">
      <alignment horizontal="center" vertical="center"/>
    </xf>
    <xf numFmtId="164" fontId="2" fillId="0" borderId="108" xfId="0" applyNumberFormat="1" applyFont="1" applyFill="1" applyBorder="1" applyAlignment="1" applyProtection="1">
      <alignment horizontal="center" vertical="center"/>
    </xf>
    <xf numFmtId="164" fontId="2" fillId="0" borderId="88" xfId="0" applyNumberFormat="1" applyFont="1" applyFill="1" applyBorder="1" applyAlignment="1" applyProtection="1">
      <alignment horizontal="center" vertical="center"/>
    </xf>
    <xf numFmtId="164" fontId="2" fillId="0" borderId="89" xfId="0" applyNumberFormat="1" applyFont="1" applyFill="1" applyBorder="1" applyAlignment="1" applyProtection="1">
      <alignment horizontal="center" vertical="center"/>
    </xf>
    <xf numFmtId="164" fontId="2" fillId="0" borderId="5" xfId="0" applyNumberFormat="1" applyFont="1" applyFill="1" applyBorder="1" applyAlignment="1" applyProtection="1">
      <alignment horizontal="center" vertical="center"/>
    </xf>
    <xf numFmtId="164" fontId="2" fillId="0" borderId="1" xfId="0" applyNumberFormat="1" applyFont="1" applyFill="1" applyBorder="1" applyAlignment="1" applyProtection="1">
      <alignment horizontal="center" vertical="center"/>
    </xf>
    <xf numFmtId="164" fontId="2" fillId="0" borderId="3" xfId="0" applyNumberFormat="1" applyFont="1" applyFill="1" applyBorder="1" applyAlignment="1" applyProtection="1">
      <alignment horizontal="center" vertical="center"/>
    </xf>
    <xf numFmtId="164" fontId="2" fillId="0" borderId="71" xfId="0" applyNumberFormat="1" applyFont="1" applyFill="1" applyBorder="1" applyAlignment="1" applyProtection="1">
      <alignment horizontal="center" vertical="center"/>
    </xf>
    <xf numFmtId="164" fontId="2" fillId="0" borderId="90" xfId="0" applyNumberFormat="1" applyFont="1" applyFill="1" applyBorder="1" applyAlignment="1" applyProtection="1">
      <alignment horizontal="center" vertical="center"/>
    </xf>
    <xf numFmtId="164" fontId="2" fillId="0" borderId="8" xfId="0" applyNumberFormat="1" applyFont="1" applyFill="1" applyBorder="1" applyAlignment="1" applyProtection="1">
      <alignment horizontal="center" vertical="center"/>
    </xf>
    <xf numFmtId="164" fontId="2" fillId="0" borderId="2" xfId="0" applyNumberFormat="1" applyFont="1" applyFill="1" applyBorder="1" applyAlignment="1" applyProtection="1">
      <alignment horizontal="center" vertical="center"/>
    </xf>
    <xf numFmtId="164" fontId="2" fillId="0" borderId="6" xfId="0" applyNumberFormat="1" applyFont="1" applyFill="1" applyBorder="1" applyAlignment="1" applyProtection="1">
      <alignment horizontal="center" vertical="center"/>
    </xf>
    <xf numFmtId="164" fontId="2" fillId="0" borderId="91" xfId="0" applyNumberFormat="1" applyFont="1" applyFill="1" applyBorder="1" applyAlignment="1" applyProtection="1">
      <alignment horizontal="center" vertical="center"/>
    </xf>
    <xf numFmtId="164" fontId="2" fillId="0" borderId="92" xfId="0" applyNumberFormat="1" applyFont="1" applyFill="1" applyBorder="1" applyAlignment="1" applyProtection="1">
      <alignment horizontal="center" vertical="center"/>
    </xf>
    <xf numFmtId="164" fontId="4" fillId="0" borderId="122" xfId="0" applyNumberFormat="1" applyFont="1" applyFill="1" applyBorder="1" applyAlignment="1" applyProtection="1">
      <alignment horizontal="center" vertical="center"/>
    </xf>
    <xf numFmtId="164" fontId="2" fillId="0" borderId="114" xfId="0" applyNumberFormat="1" applyFont="1" applyFill="1" applyBorder="1" applyAlignment="1" applyProtection="1">
      <alignment horizontal="center" vertical="center"/>
    </xf>
    <xf numFmtId="164" fontId="2" fillId="0" borderId="37" xfId="0" applyNumberFormat="1" applyFont="1" applyFill="1" applyBorder="1" applyAlignment="1" applyProtection="1">
      <alignment horizontal="center" vertical="center"/>
    </xf>
    <xf numFmtId="164" fontId="2" fillId="0" borderId="122" xfId="0" applyNumberFormat="1" applyFont="1" applyFill="1" applyBorder="1" applyAlignment="1" applyProtection="1">
      <alignment horizontal="center" vertical="center"/>
    </xf>
    <xf numFmtId="164" fontId="2" fillId="0" borderId="124" xfId="0" applyNumberFormat="1" applyFont="1" applyFill="1" applyBorder="1" applyAlignment="1" applyProtection="1">
      <alignment horizontal="center" vertical="center"/>
    </xf>
    <xf numFmtId="164" fontId="2" fillId="0" borderId="4" xfId="0" applyNumberFormat="1" applyFont="1" applyFill="1" applyBorder="1" applyAlignment="1" applyProtection="1">
      <alignment horizontal="center" vertical="center"/>
    </xf>
    <xf numFmtId="164" fontId="2" fillId="0" borderId="13" xfId="0" applyNumberFormat="1" applyFont="1" applyFill="1" applyBorder="1" applyAlignment="1" applyProtection="1">
      <alignment horizontal="center" vertical="center"/>
    </xf>
    <xf numFmtId="164" fontId="2" fillId="0" borderId="115" xfId="0" applyNumberFormat="1" applyFont="1" applyFill="1" applyBorder="1" applyAlignment="1" applyProtection="1">
      <alignment horizontal="center" vertical="center"/>
    </xf>
    <xf numFmtId="164" fontId="2" fillId="0" borderId="111" xfId="0" applyNumberFormat="1" applyFont="1" applyFill="1" applyBorder="1" applyAlignment="1" applyProtection="1">
      <alignment horizontal="center" vertical="center"/>
    </xf>
    <xf numFmtId="164" fontId="4" fillId="0" borderId="11" xfId="0" applyNumberFormat="1" applyFont="1" applyFill="1" applyBorder="1" applyAlignment="1" applyProtection="1">
      <alignment horizontal="center" vertical="center"/>
    </xf>
    <xf numFmtId="164" fontId="2" fillId="0" borderId="47" xfId="0" applyNumberFormat="1" applyFont="1" applyFill="1" applyBorder="1" applyAlignment="1" applyProtection="1">
      <alignment horizontal="center" vertical="center"/>
    </xf>
    <xf numFmtId="164" fontId="2" fillId="0" borderId="49" xfId="0" applyNumberFormat="1" applyFont="1" applyFill="1" applyBorder="1" applyAlignment="1" applyProtection="1">
      <alignment horizontal="center" vertical="center"/>
    </xf>
    <xf numFmtId="164" fontId="2" fillId="0" borderId="65" xfId="0" applyNumberFormat="1" applyFont="1" applyFill="1" applyBorder="1" applyAlignment="1" applyProtection="1">
      <alignment horizontal="center" vertical="center"/>
    </xf>
    <xf numFmtId="164" fontId="2" fillId="0" borderId="125" xfId="0" applyNumberFormat="1" applyFont="1" applyFill="1" applyBorder="1" applyAlignment="1" applyProtection="1">
      <alignment horizontal="center" vertical="center"/>
    </xf>
    <xf numFmtId="164" fontId="2" fillId="0" borderId="53" xfId="0" applyNumberFormat="1" applyFont="1" applyFill="1" applyBorder="1" applyAlignment="1" applyProtection="1">
      <alignment horizontal="center" vertical="center"/>
    </xf>
    <xf numFmtId="164" fontId="4" fillId="0" borderId="55" xfId="0" applyNumberFormat="1" applyFont="1" applyFill="1" applyBorder="1" applyAlignment="1" applyProtection="1">
      <alignment horizontal="center" vertical="center"/>
    </xf>
    <xf numFmtId="164" fontId="2" fillId="0" borderId="1" xfId="0" applyNumberFormat="1" applyFont="1" applyFill="1" applyBorder="1" applyAlignment="1" applyProtection="1">
      <alignment horizontal="center" vertical="center" wrapText="1"/>
    </xf>
    <xf numFmtId="164" fontId="2" fillId="0" borderId="3" xfId="0" applyNumberFormat="1" applyFont="1" applyFill="1" applyBorder="1" applyAlignment="1" applyProtection="1">
      <alignment horizontal="center" vertical="top"/>
    </xf>
    <xf numFmtId="164" fontId="2" fillId="0" borderId="3" xfId="0" applyNumberFormat="1" applyFont="1" applyFill="1" applyBorder="1" applyAlignment="1" applyProtection="1">
      <alignment horizontal="center" vertical="center" wrapText="1"/>
    </xf>
    <xf numFmtId="164" fontId="2" fillId="0" borderId="5" xfId="0" applyNumberFormat="1" applyFont="1" applyFill="1" applyBorder="1" applyAlignment="1" applyProtection="1">
      <alignment horizontal="center" vertical="top"/>
    </xf>
    <xf numFmtId="164" fontId="2" fillId="0" borderId="5" xfId="0" applyNumberFormat="1" applyFont="1" applyFill="1" applyBorder="1" applyAlignment="1" applyProtection="1">
      <alignment horizontal="center" vertical="center" wrapText="1"/>
    </xf>
    <xf numFmtId="164" fontId="2" fillId="0" borderId="41" xfId="0" applyNumberFormat="1" applyFont="1" applyFill="1" applyBorder="1" applyAlignment="1" applyProtection="1">
      <alignment horizontal="center" vertical="center" wrapText="1"/>
    </xf>
    <xf numFmtId="164" fontId="2" fillId="0" borderId="43" xfId="0" applyNumberFormat="1" applyFont="1" applyFill="1" applyBorder="1" applyAlignment="1" applyProtection="1">
      <alignment horizontal="center" vertical="center" wrapText="1"/>
    </xf>
    <xf numFmtId="164" fontId="4" fillId="0" borderId="37" xfId="0" applyNumberFormat="1" applyFont="1" applyFill="1" applyBorder="1" applyAlignment="1" applyProtection="1">
      <alignment horizontal="center" vertical="center"/>
    </xf>
    <xf numFmtId="164" fontId="4" fillId="0" borderId="113" xfId="0" applyNumberFormat="1" applyFont="1" applyFill="1" applyBorder="1" applyAlignment="1" applyProtection="1">
      <alignment horizontal="center" vertical="center"/>
    </xf>
    <xf numFmtId="164" fontId="4" fillId="0" borderId="114" xfId="0" applyNumberFormat="1" applyFont="1" applyFill="1" applyBorder="1" applyAlignment="1" applyProtection="1">
      <alignment horizontal="center" vertical="center"/>
    </xf>
    <xf numFmtId="164" fontId="2" fillId="0" borderId="107" xfId="0" applyNumberFormat="1" applyFont="1" applyFill="1" applyBorder="1" applyAlignment="1" applyProtection="1">
      <alignment horizontal="center" vertical="top"/>
    </xf>
    <xf numFmtId="164" fontId="2" fillId="0" borderId="108" xfId="0" applyNumberFormat="1" applyFont="1" applyFill="1" applyBorder="1" applyAlignment="1" applyProtection="1">
      <alignment horizontal="center" vertical="top"/>
    </xf>
    <xf numFmtId="164" fontId="4" fillId="0" borderId="126" xfId="0" applyNumberFormat="1" applyFont="1" applyFill="1" applyBorder="1" applyAlignment="1" applyProtection="1">
      <alignment horizontal="center" vertical="center"/>
    </xf>
    <xf numFmtId="164" fontId="4" fillId="0" borderId="127" xfId="0" applyNumberFormat="1" applyFont="1" applyFill="1" applyBorder="1" applyAlignment="1" applyProtection="1">
      <alignment horizontal="center" vertical="center"/>
    </xf>
    <xf numFmtId="0" fontId="2" fillId="0" borderId="111" xfId="0" applyNumberFormat="1" applyFont="1" applyFill="1" applyBorder="1" applyAlignment="1" applyProtection="1">
      <alignment horizontal="center" vertical="center"/>
    </xf>
    <xf numFmtId="0" fontId="2" fillId="0" borderId="112" xfId="0" applyNumberFormat="1" applyFont="1" applyFill="1" applyBorder="1" applyAlignment="1" applyProtection="1">
      <alignment horizontal="center" vertical="center"/>
    </xf>
    <xf numFmtId="0" fontId="5" fillId="0" borderId="16" xfId="0" applyNumberFormat="1" applyFont="1" applyFill="1" applyBorder="1" applyAlignment="1" applyProtection="1">
      <alignment horizontal="center" vertical="top"/>
    </xf>
    <xf numFmtId="0" fontId="7" fillId="0" borderId="128" xfId="0" applyNumberFormat="1" applyFont="1" applyFill="1" applyBorder="1" applyAlignment="1" applyProtection="1">
      <alignment horizontal="center" vertical="top"/>
    </xf>
    <xf numFmtId="0" fontId="6" fillId="0" borderId="128" xfId="0" applyNumberFormat="1" applyFont="1" applyFill="1" applyBorder="1" applyAlignment="1" applyProtection="1">
      <alignment horizontal="left" vertical="top"/>
    </xf>
    <xf numFmtId="0" fontId="7" fillId="0" borderId="6" xfId="0" applyNumberFormat="1" applyFont="1" applyFill="1" applyBorder="1" applyAlignment="1" applyProtection="1">
      <alignment horizontal="left" vertical="top"/>
    </xf>
    <xf numFmtId="0" fontId="4" fillId="0" borderId="105" xfId="0" applyNumberFormat="1" applyFont="1" applyFill="1" applyBorder="1" applyAlignment="1" applyProtection="1">
      <alignment horizontal="left" vertical="top" wrapText="1"/>
    </xf>
    <xf numFmtId="0" fontId="4" fillId="0" borderId="14" xfId="0" applyNumberFormat="1" applyFont="1" applyFill="1" applyBorder="1" applyAlignment="1" applyProtection="1">
      <alignment horizontal="left" vertical="top"/>
    </xf>
    <xf numFmtId="0" fontId="4" fillId="0" borderId="106" xfId="0" applyNumberFormat="1" applyFont="1" applyFill="1" applyBorder="1" applyAlignment="1" applyProtection="1">
      <alignment horizontal="left" vertical="top" wrapText="1"/>
    </xf>
    <xf numFmtId="0" fontId="4" fillId="0" borderId="106" xfId="0" applyNumberFormat="1" applyFont="1" applyFill="1" applyBorder="1" applyAlignment="1" applyProtection="1">
      <alignment horizontal="center" vertical="top" wrapText="1"/>
    </xf>
    <xf numFmtId="0" fontId="7" fillId="0" borderId="61" xfId="0" applyNumberFormat="1" applyFont="1" applyFill="1" applyBorder="1" applyAlignment="1" applyProtection="1">
      <alignment horizontal="left" vertical="top"/>
    </xf>
    <xf numFmtId="0" fontId="4" fillId="0" borderId="54" xfId="0" applyNumberFormat="1" applyFont="1" applyFill="1" applyBorder="1" applyAlignment="1" applyProtection="1">
      <alignment horizontal="right" vertical="top" wrapText="1"/>
    </xf>
    <xf numFmtId="0" fontId="2" fillId="0" borderId="54" xfId="0" applyNumberFormat="1" applyFont="1" applyFill="1" applyBorder="1" applyAlignment="1" applyProtection="1">
      <alignment horizontal="center" vertical="top" wrapText="1"/>
    </xf>
    <xf numFmtId="3" fontId="4" fillId="0" borderId="79" xfId="0" applyNumberFormat="1" applyFont="1" applyFill="1" applyBorder="1" applyAlignment="1" applyProtection="1">
      <alignment horizontal="center" vertical="center"/>
    </xf>
    <xf numFmtId="3" fontId="4" fillId="0" borderId="55" xfId="0" applyNumberFormat="1" applyFont="1" applyFill="1" applyBorder="1" applyAlignment="1" applyProtection="1">
      <alignment horizontal="center" vertical="center"/>
    </xf>
    <xf numFmtId="0" fontId="2" fillId="0" borderId="76" xfId="0" applyFont="1" applyFill="1" applyBorder="1" applyAlignment="1">
      <alignment horizontal="center" vertical="center"/>
    </xf>
    <xf numFmtId="0" fontId="4" fillId="0" borderId="54" xfId="0" applyNumberFormat="1" applyFont="1" applyFill="1" applyBorder="1" applyAlignment="1" applyProtection="1">
      <alignment horizontal="center" vertical="center" wrapText="1"/>
    </xf>
    <xf numFmtId="0" fontId="4" fillId="0" borderId="54" xfId="0"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top" wrapText="1"/>
    </xf>
    <xf numFmtId="0" fontId="4" fillId="0" borderId="73" xfId="0" applyNumberFormat="1" applyFont="1" applyFill="1" applyBorder="1" applyAlignment="1" applyProtection="1">
      <alignment horizontal="left" vertical="center"/>
    </xf>
    <xf numFmtId="0" fontId="4" fillId="0" borderId="69" xfId="0" applyNumberFormat="1" applyFont="1" applyFill="1" applyBorder="1" applyAlignment="1" applyProtection="1">
      <alignment horizontal="left" vertical="center" wrapText="1"/>
    </xf>
    <xf numFmtId="0" fontId="4" fillId="0" borderId="69" xfId="0" applyFont="1" applyFill="1" applyBorder="1" applyAlignment="1" applyProtection="1">
      <alignment horizontal="center" vertical="center"/>
    </xf>
    <xf numFmtId="164" fontId="4" fillId="0" borderId="70" xfId="0" applyNumberFormat="1" applyFont="1" applyFill="1" applyBorder="1" applyAlignment="1">
      <alignment horizontal="center" vertical="center" wrapText="1"/>
    </xf>
    <xf numFmtId="0" fontId="4" fillId="0" borderId="61" xfId="0" applyFont="1" applyFill="1" applyBorder="1" applyAlignment="1">
      <alignment horizontal="left" vertical="center" wrapText="1"/>
    </xf>
    <xf numFmtId="0" fontId="4" fillId="0" borderId="54" xfId="0" applyFont="1" applyFill="1" applyBorder="1" applyAlignment="1">
      <alignment horizontal="left" vertical="center" wrapText="1"/>
    </xf>
    <xf numFmtId="164" fontId="4" fillId="0" borderId="60" xfId="0" applyNumberFormat="1" applyFont="1" applyFill="1" applyBorder="1" applyAlignment="1">
      <alignment horizontal="center" vertical="center" wrapText="1"/>
    </xf>
    <xf numFmtId="164" fontId="4" fillId="0" borderId="62" xfId="0" applyNumberFormat="1" applyFont="1" applyFill="1" applyBorder="1" applyAlignment="1">
      <alignment horizontal="center" vertical="center" wrapText="1"/>
    </xf>
    <xf numFmtId="164" fontId="4" fillId="0" borderId="78" xfId="0" applyNumberFormat="1" applyFont="1" applyFill="1" applyBorder="1" applyAlignment="1">
      <alignment horizontal="center" vertical="center" wrapText="1"/>
    </xf>
    <xf numFmtId="164" fontId="4" fillId="0" borderId="80" xfId="0" applyNumberFormat="1" applyFont="1" applyFill="1" applyBorder="1" applyAlignment="1">
      <alignment horizontal="center" vertical="center" wrapText="1"/>
    </xf>
    <xf numFmtId="0" fontId="2" fillId="0" borderId="84" xfId="0" applyFont="1" applyFill="1" applyBorder="1" applyAlignment="1">
      <alignment horizontal="left" vertical="center" wrapText="1"/>
    </xf>
    <xf numFmtId="0" fontId="2" fillId="0" borderId="75" xfId="0" applyFont="1" applyFill="1" applyBorder="1" applyAlignment="1">
      <alignment horizontal="left" vertical="center" wrapText="1"/>
    </xf>
    <xf numFmtId="0" fontId="2" fillId="0" borderId="75" xfId="0" applyFont="1" applyFill="1" applyBorder="1" applyAlignment="1">
      <alignment horizontal="center" vertical="center" wrapText="1"/>
    </xf>
    <xf numFmtId="0" fontId="2" fillId="0" borderId="85"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19" xfId="0" applyFont="1" applyFill="1" applyBorder="1" applyAlignment="1">
      <alignment horizontal="center" vertical="center" wrapText="1"/>
    </xf>
    <xf numFmtId="164" fontId="2" fillId="0" borderId="13" xfId="0" applyNumberFormat="1" applyFont="1" applyFill="1" applyBorder="1" applyAlignment="1">
      <alignment horizontal="center" vertical="center" wrapText="1"/>
    </xf>
    <xf numFmtId="0" fontId="2" fillId="0" borderId="86" xfId="0" applyFont="1" applyFill="1" applyBorder="1" applyAlignment="1">
      <alignment horizontal="left" vertical="center" wrapText="1"/>
    </xf>
    <xf numFmtId="0" fontId="2" fillId="0" borderId="96" xfId="0" applyFont="1" applyFill="1" applyBorder="1" applyAlignment="1">
      <alignment horizontal="left" vertical="center" wrapText="1"/>
    </xf>
    <xf numFmtId="0" fontId="2" fillId="0" borderId="96" xfId="0" applyFont="1" applyFill="1" applyBorder="1" applyAlignment="1">
      <alignment horizontal="center" vertical="center" wrapText="1"/>
    </xf>
    <xf numFmtId="0" fontId="2" fillId="0" borderId="54" xfId="0" applyFont="1" applyFill="1" applyBorder="1" applyAlignment="1">
      <alignment horizontal="center" vertical="center" wrapText="1"/>
    </xf>
    <xf numFmtId="49" fontId="2" fillId="0" borderId="54" xfId="0" applyNumberFormat="1" applyFont="1" applyFill="1" applyBorder="1" applyAlignment="1">
      <alignment horizontal="center" vertical="center"/>
    </xf>
    <xf numFmtId="0" fontId="2" fillId="0" borderId="68" xfId="0" applyFont="1" applyFill="1" applyBorder="1" applyAlignment="1" applyProtection="1">
      <alignment horizontal="center" vertical="center"/>
    </xf>
    <xf numFmtId="49" fontId="4" fillId="0" borderId="54" xfId="0" applyNumberFormat="1" applyFont="1" applyFill="1" applyBorder="1" applyAlignment="1">
      <alignment horizontal="center" vertical="center"/>
    </xf>
    <xf numFmtId="0" fontId="2" fillId="0" borderId="74" xfId="0" applyFont="1" applyFill="1" applyBorder="1" applyAlignment="1">
      <alignment horizontal="center" vertical="center"/>
    </xf>
    <xf numFmtId="164" fontId="2" fillId="0" borderId="65" xfId="0" applyNumberFormat="1" applyFont="1" applyFill="1" applyBorder="1" applyAlignment="1">
      <alignment horizontal="center" vertical="center" wrapText="1"/>
    </xf>
    <xf numFmtId="0" fontId="2" fillId="0" borderId="105" xfId="0" applyFont="1" applyFill="1" applyBorder="1" applyAlignment="1">
      <alignment horizontal="left" vertical="center" wrapText="1"/>
    </xf>
    <xf numFmtId="164" fontId="2" fillId="0" borderId="117" xfId="0" applyNumberFormat="1" applyFont="1" applyFill="1" applyBorder="1" applyAlignment="1">
      <alignment horizontal="center" vertical="center" wrapText="1"/>
    </xf>
    <xf numFmtId="164" fontId="2" fillId="0" borderId="123" xfId="0" applyNumberFormat="1" applyFont="1" applyFill="1" applyBorder="1" applyAlignment="1">
      <alignment horizontal="center" vertical="center" wrapText="1"/>
    </xf>
    <xf numFmtId="164" fontId="2" fillId="0" borderId="47" xfId="0" applyNumberFormat="1" applyFont="1" applyFill="1" applyBorder="1" applyAlignment="1">
      <alignment horizontal="center" vertical="center" wrapText="1"/>
    </xf>
    <xf numFmtId="164" fontId="2" fillId="0" borderId="49" xfId="0" applyNumberFormat="1" applyFont="1" applyFill="1" applyBorder="1" applyAlignment="1">
      <alignment horizontal="center" vertical="center" wrapText="1"/>
    </xf>
    <xf numFmtId="164" fontId="2" fillId="0" borderId="109" xfId="0" applyNumberFormat="1" applyFont="1" applyFill="1" applyBorder="1" applyAlignment="1">
      <alignment horizontal="center" vertical="center" wrapText="1"/>
    </xf>
    <xf numFmtId="164" fontId="2" fillId="0" borderId="110" xfId="0" applyNumberFormat="1" applyFont="1" applyFill="1" applyBorder="1" applyAlignment="1">
      <alignment horizontal="center" vertical="center" wrapText="1"/>
    </xf>
    <xf numFmtId="164" fontId="2" fillId="0" borderId="8" xfId="0" applyNumberFormat="1" applyFont="1" applyFill="1" applyBorder="1" applyAlignment="1">
      <alignment horizontal="center" vertical="center" wrapText="1"/>
    </xf>
    <xf numFmtId="164" fontId="2" fillId="0" borderId="6" xfId="0" applyNumberFormat="1" applyFont="1" applyFill="1" applyBorder="1" applyAlignment="1">
      <alignment horizontal="center" vertical="center" wrapText="1"/>
    </xf>
    <xf numFmtId="0" fontId="2" fillId="0" borderId="18" xfId="0" applyFont="1" applyFill="1" applyBorder="1" applyAlignment="1">
      <alignment horizontal="center" vertical="center"/>
    </xf>
    <xf numFmtId="0" fontId="2" fillId="0" borderId="75" xfId="0" applyFont="1" applyFill="1" applyBorder="1" applyAlignment="1">
      <alignment horizontal="center" vertical="center"/>
    </xf>
    <xf numFmtId="164" fontId="2" fillId="0" borderId="34" xfId="0" applyNumberFormat="1" applyFont="1" applyFill="1" applyBorder="1" applyAlignment="1">
      <alignment horizontal="center" vertical="center" wrapText="1"/>
    </xf>
    <xf numFmtId="164" fontId="4" fillId="0" borderId="54" xfId="0" applyNumberFormat="1" applyFont="1" applyFill="1" applyBorder="1" applyAlignment="1" applyProtection="1">
      <alignment horizontal="center" vertical="center"/>
    </xf>
    <xf numFmtId="0" fontId="2" fillId="0" borderId="104" xfId="0" applyFont="1" applyFill="1" applyBorder="1" applyAlignment="1">
      <alignment horizontal="center" vertical="center"/>
    </xf>
    <xf numFmtId="164" fontId="2" fillId="0" borderId="84" xfId="0" applyNumberFormat="1" applyFont="1" applyFill="1" applyBorder="1" applyAlignment="1">
      <alignment horizontal="center" vertical="center"/>
    </xf>
    <xf numFmtId="164" fontId="2" fillId="0" borderId="85" xfId="0" applyNumberFormat="1" applyFont="1" applyFill="1" applyBorder="1" applyAlignment="1">
      <alignment horizontal="center" vertical="center"/>
    </xf>
    <xf numFmtId="0" fontId="2" fillId="0" borderId="104" xfId="0" applyNumberFormat="1" applyFont="1" applyFill="1" applyBorder="1" applyAlignment="1" applyProtection="1">
      <alignment horizontal="center" vertical="center" wrapText="1"/>
    </xf>
    <xf numFmtId="164" fontId="2" fillId="0" borderId="0" xfId="0" applyNumberFormat="1" applyFont="1" applyFill="1" applyAlignment="1">
      <alignment horizontal="center" vertical="center"/>
    </xf>
    <xf numFmtId="0" fontId="2" fillId="0" borderId="104" xfId="0" applyFont="1" applyFill="1" applyBorder="1" applyAlignment="1">
      <alignment horizontal="left" vertical="center" wrapText="1"/>
    </xf>
    <xf numFmtId="164" fontId="4" fillId="0" borderId="63" xfId="0" applyNumberFormat="1" applyFont="1" applyFill="1" applyBorder="1" applyAlignment="1" applyProtection="1">
      <alignment horizontal="center" vertical="center"/>
    </xf>
    <xf numFmtId="0" fontId="4" fillId="0" borderId="54" xfId="0" applyFont="1" applyFill="1" applyBorder="1" applyAlignment="1">
      <alignment horizontal="center" vertical="center" wrapText="1"/>
    </xf>
    <xf numFmtId="164" fontId="4" fillId="0" borderId="102" xfId="0" applyNumberFormat="1" applyFont="1" applyFill="1" applyBorder="1" applyAlignment="1">
      <alignment horizontal="center" vertical="center" wrapText="1"/>
    </xf>
    <xf numFmtId="164" fontId="4" fillId="0" borderId="59" xfId="0" applyNumberFormat="1" applyFont="1" applyFill="1" applyBorder="1" applyAlignment="1">
      <alignment horizontal="center" vertical="center" wrapText="1"/>
    </xf>
    <xf numFmtId="164" fontId="4" fillId="0" borderId="103" xfId="0" applyNumberFormat="1" applyFont="1" applyFill="1" applyBorder="1" applyAlignment="1">
      <alignment horizontal="center" vertical="center" wrapText="1"/>
    </xf>
    <xf numFmtId="164" fontId="4" fillId="0" borderId="77" xfId="0" applyNumberFormat="1" applyFont="1" applyFill="1" applyBorder="1" applyAlignment="1">
      <alignment horizontal="center" vertical="center" wrapText="1"/>
    </xf>
    <xf numFmtId="164" fontId="4" fillId="0" borderId="79" xfId="0" applyNumberFormat="1" applyFont="1" applyFill="1" applyBorder="1" applyAlignment="1">
      <alignment horizontal="center" vertical="center" wrapText="1"/>
    </xf>
    <xf numFmtId="0" fontId="2" fillId="0" borderId="14" xfId="0" applyFont="1" applyFill="1" applyBorder="1" applyAlignment="1">
      <alignment horizontal="left" vertical="center" wrapText="1"/>
    </xf>
    <xf numFmtId="0" fontId="2" fillId="0" borderId="106" xfId="0" applyFont="1" applyFill="1" applyBorder="1" applyAlignment="1">
      <alignment horizontal="left" vertical="center" wrapText="1"/>
    </xf>
    <xf numFmtId="164" fontId="2" fillId="0" borderId="66" xfId="0" applyNumberFormat="1" applyFont="1" applyFill="1" applyBorder="1" applyAlignment="1">
      <alignment horizontal="center" vertical="center" wrapText="1"/>
    </xf>
    <xf numFmtId="164" fontId="2" fillId="0" borderId="12" xfId="0" applyNumberFormat="1" applyFont="1" applyFill="1" applyBorder="1" applyAlignment="1">
      <alignment horizontal="center" vertical="center" wrapText="1"/>
    </xf>
    <xf numFmtId="164" fontId="2" fillId="0" borderId="14" xfId="0" applyNumberFormat="1" applyFont="1" applyFill="1" applyBorder="1" applyAlignment="1">
      <alignment horizontal="center" vertical="center" wrapText="1"/>
    </xf>
    <xf numFmtId="164" fontId="2" fillId="0" borderId="107" xfId="0" applyNumberFormat="1" applyFont="1" applyFill="1" applyBorder="1" applyAlignment="1">
      <alignment horizontal="center" vertical="center" wrapText="1"/>
    </xf>
    <xf numFmtId="164" fontId="2" fillId="0" borderId="108" xfId="0" applyNumberFormat="1" applyFont="1" applyFill="1" applyBorder="1" applyAlignment="1">
      <alignment horizontal="center" vertical="center" wrapText="1"/>
    </xf>
    <xf numFmtId="0" fontId="2" fillId="0" borderId="6" xfId="0" applyFont="1" applyFill="1" applyBorder="1" applyAlignment="1">
      <alignment horizontal="left" vertical="center" wrapText="1"/>
    </xf>
    <xf numFmtId="164" fontId="2" fillId="0" borderId="2" xfId="0" applyNumberFormat="1" applyFont="1" applyFill="1" applyBorder="1" applyAlignment="1">
      <alignment horizontal="center" vertical="center" wrapText="1"/>
    </xf>
    <xf numFmtId="164" fontId="4" fillId="0" borderId="61" xfId="0" applyNumberFormat="1" applyFont="1" applyFill="1" applyBorder="1" applyAlignment="1">
      <alignment horizontal="center" vertical="center" wrapText="1"/>
    </xf>
    <xf numFmtId="164" fontId="4" fillId="0" borderId="54" xfId="0" applyNumberFormat="1" applyFont="1" applyFill="1" applyBorder="1" applyAlignment="1">
      <alignment horizontal="center" vertical="center" wrapText="1"/>
    </xf>
    <xf numFmtId="164" fontId="2" fillId="0" borderId="102"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104" xfId="0"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41" xfId="0" applyNumberFormat="1" applyFont="1" applyFill="1" applyBorder="1" applyAlignment="1">
      <alignment horizontal="center" vertical="center" wrapText="1"/>
    </xf>
    <xf numFmtId="164" fontId="2" fillId="0" borderId="43" xfId="0" applyNumberFormat="1" applyFont="1" applyFill="1" applyBorder="1" applyAlignment="1">
      <alignment horizontal="center" vertical="center" wrapText="1"/>
    </xf>
    <xf numFmtId="164" fontId="2" fillId="0" borderId="5" xfId="0" applyNumberFormat="1" applyFont="1" applyFill="1" applyBorder="1" applyAlignment="1">
      <alignment horizontal="center" vertical="center" wrapText="1"/>
    </xf>
    <xf numFmtId="0" fontId="2" fillId="0" borderId="105" xfId="0" applyFont="1" applyFill="1" applyBorder="1" applyAlignment="1">
      <alignment horizontal="center" vertical="center" wrapText="1"/>
    </xf>
    <xf numFmtId="0" fontId="2" fillId="0" borderId="110" xfId="0" applyFont="1" applyFill="1" applyBorder="1" applyAlignment="1">
      <alignment horizontal="left" vertical="center" wrapText="1"/>
    </xf>
    <xf numFmtId="0" fontId="2" fillId="0" borderId="75" xfId="0" applyFont="1" applyFill="1" applyBorder="1" applyAlignment="1">
      <alignment horizontal="left" vertical="center"/>
    </xf>
    <xf numFmtId="164" fontId="2" fillId="0" borderId="35" xfId="0" applyNumberFormat="1" applyFont="1" applyFill="1" applyBorder="1" applyAlignment="1">
      <alignment horizontal="center" vertical="center" wrapText="1"/>
    </xf>
    <xf numFmtId="164" fontId="2" fillId="0" borderId="39"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0" fontId="17" fillId="0" borderId="0" xfId="1" applyFont="1"/>
    <xf numFmtId="0" fontId="8" fillId="0" borderId="0" xfId="1" applyFont="1"/>
    <xf numFmtId="0" fontId="20" fillId="0" borderId="0" xfId="1" applyFont="1" applyAlignment="1">
      <alignment horizontal="center"/>
    </xf>
    <xf numFmtId="0" fontId="18" fillId="0" borderId="0" xfId="1" applyFont="1"/>
    <xf numFmtId="0" fontId="21" fillId="0" borderId="0" xfId="1" applyFont="1"/>
    <xf numFmtId="0" fontId="22" fillId="0" borderId="0" xfId="1" applyFont="1"/>
    <xf numFmtId="0" fontId="22" fillId="0" borderId="0" xfId="1" applyFont="1" applyAlignment="1">
      <alignment horizontal="center"/>
    </xf>
    <xf numFmtId="0" fontId="23" fillId="0" borderId="0" xfId="1" applyFont="1"/>
    <xf numFmtId="0" fontId="24" fillId="0" borderId="0" xfId="1" applyFont="1"/>
    <xf numFmtId="0" fontId="17" fillId="0" borderId="0" xfId="1" applyFont="1" applyAlignment="1" applyProtection="1">
      <alignment horizontal="center" vertical="center"/>
      <protection locked="0"/>
    </xf>
    <xf numFmtId="0" fontId="8" fillId="3" borderId="0" xfId="1" applyFont="1" applyFill="1" applyBorder="1" applyAlignment="1" applyProtection="1">
      <alignment horizontal="center" vertical="center"/>
      <protection locked="0"/>
    </xf>
    <xf numFmtId="0" fontId="17" fillId="3" borderId="0" xfId="1" applyFont="1" applyFill="1" applyBorder="1" applyAlignment="1" applyProtection="1">
      <alignment horizontal="left" vertical="center"/>
      <protection locked="0"/>
    </xf>
    <xf numFmtId="0" fontId="8" fillId="3" borderId="0" xfId="1" applyFont="1" applyFill="1" applyBorder="1" applyAlignment="1" applyProtection="1">
      <alignment horizontal="left" vertical="center"/>
      <protection locked="0"/>
    </xf>
    <xf numFmtId="0" fontId="20" fillId="0" borderId="0" xfId="1" applyFont="1"/>
    <xf numFmtId="0" fontId="22" fillId="3" borderId="0" xfId="1" applyFont="1" applyFill="1" applyBorder="1" applyAlignment="1" applyProtection="1">
      <alignment horizontal="left" vertical="center"/>
      <protection locked="0"/>
    </xf>
    <xf numFmtId="0" fontId="17" fillId="3" borderId="0" xfId="1" applyNumberFormat="1" applyFont="1" applyFill="1" applyBorder="1" applyAlignment="1" applyProtection="1">
      <alignment horizontal="left" vertical="center" wrapText="1"/>
      <protection locked="0"/>
    </xf>
    <xf numFmtId="0" fontId="2" fillId="0" borderId="5" xfId="0" applyNumberFormat="1" applyFont="1" applyFill="1" applyBorder="1" applyAlignment="1" applyProtection="1">
      <alignment horizontal="center" vertical="top"/>
    </xf>
    <xf numFmtId="0" fontId="2" fillId="0" borderId="0" xfId="0" applyNumberFormat="1" applyFont="1" applyFill="1" applyBorder="1" applyAlignment="1" applyProtection="1">
      <alignment horizontal="center" vertical="top"/>
    </xf>
    <xf numFmtId="0" fontId="2" fillId="0" borderId="67" xfId="0" applyNumberFormat="1" applyFont="1" applyFill="1" applyBorder="1" applyAlignment="1" applyProtection="1">
      <alignment horizontal="center" vertical="top"/>
    </xf>
    <xf numFmtId="0" fontId="4" fillId="0" borderId="2" xfId="0" applyNumberFormat="1" applyFont="1" applyFill="1" applyBorder="1" applyAlignment="1" applyProtection="1">
      <alignment horizontal="center" textRotation="90" wrapText="1"/>
    </xf>
    <xf numFmtId="0" fontId="2" fillId="0" borderId="1" xfId="0" applyNumberFormat="1" applyFont="1" applyFill="1" applyBorder="1" applyAlignment="1" applyProtection="1">
      <alignment horizontal="center" vertical="top"/>
    </xf>
    <xf numFmtId="0" fontId="19" fillId="0" borderId="0" xfId="0" applyFont="1" applyFill="1"/>
    <xf numFmtId="164" fontId="19" fillId="0" borderId="0" xfId="0" applyNumberFormat="1" applyFont="1" applyFill="1"/>
    <xf numFmtId="0" fontId="2" fillId="0" borderId="12" xfId="0" applyFont="1" applyFill="1" applyBorder="1" applyAlignment="1" applyProtection="1">
      <alignment horizontal="center" vertical="top"/>
    </xf>
    <xf numFmtId="0" fontId="4" fillId="0" borderId="12" xfId="0" applyNumberFormat="1" applyFont="1" applyFill="1" applyBorder="1" applyAlignment="1" applyProtection="1">
      <alignment horizontal="center" vertical="top"/>
    </xf>
    <xf numFmtId="0" fontId="2" fillId="0" borderId="64" xfId="0" applyNumberFormat="1" applyFont="1" applyFill="1" applyBorder="1" applyAlignment="1" applyProtection="1">
      <alignment horizontal="center" vertical="center"/>
    </xf>
    <xf numFmtId="0" fontId="2" fillId="0" borderId="65"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top"/>
    </xf>
    <xf numFmtId="0" fontId="4" fillId="0" borderId="1" xfId="0" applyNumberFormat="1" applyFont="1" applyFill="1" applyBorder="1" applyAlignment="1" applyProtection="1">
      <alignment horizontal="center" vertical="top"/>
    </xf>
    <xf numFmtId="0" fontId="2" fillId="0" borderId="17" xfId="0" applyNumberFormat="1" applyFont="1" applyFill="1" applyBorder="1" applyAlignment="1" applyProtection="1">
      <alignment horizontal="center" vertical="center"/>
    </xf>
    <xf numFmtId="0" fontId="2" fillId="0" borderId="13" xfId="0" applyNumberFormat="1" applyFont="1" applyFill="1" applyBorder="1" applyAlignment="1" applyProtection="1">
      <alignment horizontal="center" vertical="center"/>
    </xf>
    <xf numFmtId="0" fontId="2" fillId="0" borderId="3" xfId="0" applyFont="1" applyFill="1" applyBorder="1" applyAlignment="1" applyProtection="1">
      <alignment horizontal="center" vertical="top"/>
    </xf>
    <xf numFmtId="0" fontId="2" fillId="0" borderId="13" xfId="0" applyFont="1" applyFill="1" applyBorder="1" applyAlignment="1" applyProtection="1">
      <alignment horizontal="center" vertical="top"/>
    </xf>
    <xf numFmtId="0" fontId="4" fillId="0" borderId="13" xfId="0" applyNumberFormat="1" applyFont="1" applyFill="1" applyBorder="1" applyAlignment="1" applyProtection="1">
      <alignment horizontal="center" vertical="top"/>
    </xf>
    <xf numFmtId="0" fontId="4" fillId="0" borderId="5" xfId="0" applyNumberFormat="1" applyFont="1" applyFill="1" applyBorder="1" applyAlignment="1" applyProtection="1">
      <alignment horizontal="center" vertical="top"/>
    </xf>
    <xf numFmtId="0" fontId="2" fillId="0" borderId="2" xfId="0" applyFont="1" applyFill="1" applyBorder="1" applyAlignment="1" applyProtection="1">
      <alignment horizontal="center" vertical="top"/>
    </xf>
    <xf numFmtId="0" fontId="4" fillId="0" borderId="2" xfId="0" applyNumberFormat="1" applyFont="1" applyFill="1" applyBorder="1" applyAlignment="1" applyProtection="1">
      <alignment horizontal="center" vertical="top"/>
    </xf>
    <xf numFmtId="0" fontId="2" fillId="0" borderId="132" xfId="0" applyFont="1" applyFill="1" applyBorder="1" applyAlignment="1" applyProtection="1">
      <alignment horizontal="center" vertical="top"/>
    </xf>
    <xf numFmtId="0" fontId="2" fillId="0" borderId="131" xfId="0" applyFont="1" applyFill="1" applyBorder="1" applyAlignment="1" applyProtection="1">
      <alignment horizontal="center" vertical="top"/>
    </xf>
    <xf numFmtId="0" fontId="4" fillId="0" borderId="9" xfId="0" applyNumberFormat="1" applyFont="1" applyFill="1" applyBorder="1" applyAlignment="1" applyProtection="1">
      <alignment horizontal="center" vertical="top"/>
    </xf>
    <xf numFmtId="0" fontId="2" fillId="0" borderId="95" xfId="0" applyNumberFormat="1" applyFont="1" applyFill="1" applyBorder="1" applyAlignment="1" applyProtection="1">
      <alignment horizontal="center" vertical="center"/>
    </xf>
    <xf numFmtId="0" fontId="2" fillId="0" borderId="123" xfId="0" applyNumberFormat="1" applyFont="1" applyFill="1" applyBorder="1" applyAlignment="1" applyProtection="1">
      <alignment horizontal="center" vertical="center"/>
    </xf>
    <xf numFmtId="0" fontId="2" fillId="0" borderId="9" xfId="0" applyFont="1" applyFill="1" applyBorder="1" applyAlignment="1" applyProtection="1">
      <alignment horizontal="center" vertical="top"/>
    </xf>
    <xf numFmtId="0" fontId="2" fillId="0" borderId="6" xfId="0" applyFont="1" applyFill="1" applyBorder="1" applyAlignment="1" applyProtection="1">
      <alignment horizontal="center" vertical="top"/>
    </xf>
    <xf numFmtId="0" fontId="2" fillId="0" borderId="68"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xf>
    <xf numFmtId="0" fontId="2" fillId="0" borderId="31" xfId="0" applyNumberFormat="1" applyFont="1" applyFill="1" applyBorder="1" applyAlignment="1" applyProtection="1">
      <alignment horizontal="center" vertical="center"/>
    </xf>
    <xf numFmtId="0" fontId="4" fillId="0" borderId="15" xfId="0" applyNumberFormat="1" applyFont="1" applyFill="1" applyBorder="1" applyAlignment="1" applyProtection="1">
      <alignment horizontal="center" vertical="top"/>
    </xf>
    <xf numFmtId="0" fontId="4" fillId="0" borderId="8" xfId="0" applyNumberFormat="1" applyFont="1" applyFill="1" applyBorder="1" applyAlignment="1" applyProtection="1">
      <alignment horizontal="center" vertical="top"/>
    </xf>
    <xf numFmtId="165" fontId="2" fillId="0" borderId="15" xfId="1" applyNumberFormat="1" applyFont="1" applyFill="1" applyBorder="1" applyAlignment="1" applyProtection="1">
      <alignment horizontal="center" vertical="center"/>
      <protection locked="0"/>
    </xf>
    <xf numFmtId="0" fontId="4" fillId="0" borderId="103" xfId="0" applyFont="1" applyFill="1" applyBorder="1" applyAlignment="1" applyProtection="1">
      <alignment horizontal="center" vertical="center"/>
    </xf>
    <xf numFmtId="0" fontId="4" fillId="0" borderId="62" xfId="0" applyNumberFormat="1" applyFont="1" applyFill="1" applyBorder="1" applyAlignment="1" applyProtection="1">
      <alignment horizontal="center" vertical="center"/>
    </xf>
    <xf numFmtId="0" fontId="4" fillId="0" borderId="63" xfId="0" applyNumberFormat="1" applyFont="1" applyFill="1" applyBorder="1" applyAlignment="1" applyProtection="1">
      <alignment horizontal="center" vertical="center"/>
    </xf>
    <xf numFmtId="0" fontId="4" fillId="0" borderId="62" xfId="0" applyNumberFormat="1" applyFont="1" applyFill="1" applyBorder="1" applyAlignment="1" applyProtection="1">
      <alignment horizontal="center" vertical="top"/>
    </xf>
    <xf numFmtId="165" fontId="4" fillId="0" borderId="62" xfId="1" applyNumberFormat="1" applyFont="1" applyFill="1" applyBorder="1" applyAlignment="1" applyProtection="1">
      <alignment horizontal="center" vertical="center"/>
      <protection locked="0"/>
    </xf>
    <xf numFmtId="165" fontId="4" fillId="0" borderId="80" xfId="1" applyNumberFormat="1" applyFont="1" applyFill="1" applyBorder="1" applyAlignment="1" applyProtection="1">
      <alignment horizontal="center" vertical="center"/>
      <protection locked="0"/>
    </xf>
    <xf numFmtId="0" fontId="2" fillId="0" borderId="129" xfId="0" applyNumberFormat="1" applyFont="1" applyFill="1" applyBorder="1" applyAlignment="1" applyProtection="1">
      <alignment horizontal="left" vertical="center"/>
    </xf>
    <xf numFmtId="0" fontId="2" fillId="0" borderId="58" xfId="0" applyNumberFormat="1" applyFont="1" applyFill="1" applyBorder="1" applyAlignment="1" applyProtection="1">
      <alignment horizontal="center" vertical="center"/>
    </xf>
    <xf numFmtId="0" fontId="2" fillId="0" borderId="16" xfId="0" applyNumberFormat="1" applyFont="1" applyFill="1" applyBorder="1" applyAlignment="1" applyProtection="1">
      <alignment horizontal="center" vertical="center"/>
    </xf>
    <xf numFmtId="165" fontId="2" fillId="0" borderId="13" xfId="1" applyNumberFormat="1" applyFont="1" applyFill="1" applyBorder="1" applyAlignment="1" applyProtection="1">
      <alignment horizontal="center" vertical="center"/>
      <protection locked="0"/>
    </xf>
    <xf numFmtId="0" fontId="4" fillId="0" borderId="60" xfId="0" applyNumberFormat="1" applyFont="1" applyFill="1" applyBorder="1" applyAlignment="1" applyProtection="1">
      <alignment horizontal="center" vertical="center"/>
    </xf>
    <xf numFmtId="0" fontId="4" fillId="0" borderId="59" xfId="0" applyNumberFormat="1" applyFont="1" applyFill="1" applyBorder="1" applyAlignment="1" applyProtection="1">
      <alignment horizontal="center" vertical="top"/>
    </xf>
    <xf numFmtId="0" fontId="2" fillId="0" borderId="19" xfId="0" applyNumberFormat="1" applyFont="1" applyFill="1" applyBorder="1" applyAlignment="1" applyProtection="1">
      <alignment horizontal="left" vertical="top" wrapText="1"/>
    </xf>
    <xf numFmtId="0" fontId="2" fillId="0" borderId="12" xfId="0" applyFont="1" applyFill="1" applyBorder="1" applyAlignment="1" applyProtection="1">
      <alignment horizontal="center" vertical="center"/>
    </xf>
    <xf numFmtId="0" fontId="2" fillId="0" borderId="133" xfId="0" applyNumberFormat="1" applyFont="1" applyFill="1" applyBorder="1" applyAlignment="1" applyProtection="1">
      <alignment horizontal="center" vertical="center"/>
    </xf>
    <xf numFmtId="164" fontId="27" fillId="0" borderId="70" xfId="0" applyNumberFormat="1" applyFont="1" applyFill="1" applyBorder="1" applyAlignment="1">
      <alignment horizontal="center" vertical="center" wrapText="1"/>
    </xf>
    <xf numFmtId="0" fontId="27" fillId="0" borderId="103" xfId="0" applyFont="1" applyFill="1" applyBorder="1" applyAlignment="1" applyProtection="1">
      <alignment horizontal="center" vertical="center"/>
    </xf>
    <xf numFmtId="0" fontId="28" fillId="0" borderId="12" xfId="0" applyFont="1" applyFill="1" applyBorder="1" applyAlignment="1" applyProtection="1">
      <alignment horizontal="center" vertical="top"/>
    </xf>
    <xf numFmtId="0" fontId="28" fillId="0" borderId="102" xfId="0" applyFont="1" applyFill="1" applyBorder="1" applyAlignment="1" applyProtection="1">
      <alignment horizontal="center" vertical="center"/>
    </xf>
    <xf numFmtId="0" fontId="4" fillId="0" borderId="130" xfId="0" applyFont="1" applyFill="1" applyBorder="1" applyAlignment="1" applyProtection="1">
      <alignment horizontal="center" vertical="center"/>
    </xf>
    <xf numFmtId="0" fontId="28" fillId="0" borderId="12" xfId="0" applyFont="1" applyFill="1" applyBorder="1" applyAlignment="1" applyProtection="1">
      <alignment horizontal="center" vertical="center"/>
    </xf>
    <xf numFmtId="0" fontId="25" fillId="3" borderId="0" xfId="1" applyFont="1" applyFill="1" applyBorder="1" applyAlignment="1" applyProtection="1">
      <alignment horizontal="center" vertical="top"/>
      <protection locked="0"/>
    </xf>
    <xf numFmtId="0" fontId="22" fillId="0" borderId="0" xfId="1" applyFont="1" applyAlignment="1" applyProtection="1">
      <alignment horizontal="center" vertical="center"/>
      <protection locked="0"/>
    </xf>
    <xf numFmtId="0" fontId="20" fillId="0" borderId="0" xfId="1" applyFont="1" applyAlignment="1" applyProtection="1">
      <alignment horizontal="center" vertical="top"/>
      <protection locked="0"/>
    </xf>
    <xf numFmtId="0" fontId="20" fillId="0" borderId="0" xfId="1" applyFont="1" applyAlignment="1" applyProtection="1">
      <alignment horizontal="center" vertical="center"/>
      <protection locked="0"/>
    </xf>
    <xf numFmtId="49" fontId="1" fillId="3" borderId="58" xfId="1" applyNumberFormat="1" applyFont="1" applyFill="1" applyBorder="1" applyAlignment="1" applyProtection="1">
      <alignment horizontal="center" vertical="center"/>
      <protection locked="0"/>
    </xf>
    <xf numFmtId="0" fontId="1" fillId="3" borderId="58" xfId="1" applyNumberFormat="1" applyFont="1" applyFill="1" applyBorder="1" applyAlignment="1" applyProtection="1">
      <alignment horizontal="left" vertical="center"/>
      <protection locked="0"/>
    </xf>
    <xf numFmtId="49" fontId="8" fillId="3" borderId="58" xfId="1" applyNumberFormat="1" applyFont="1" applyFill="1" applyBorder="1" applyAlignment="1" applyProtection="1">
      <alignment horizontal="left" vertical="center"/>
      <protection locked="0"/>
    </xf>
    <xf numFmtId="0" fontId="26" fillId="3" borderId="0" xfId="1" applyFont="1" applyFill="1" applyBorder="1" applyAlignment="1" applyProtection="1">
      <alignment horizontal="left" vertical="center"/>
      <protection locked="0"/>
    </xf>
    <xf numFmtId="49" fontId="20" fillId="3" borderId="58" xfId="1" applyNumberFormat="1" applyFont="1" applyFill="1" applyBorder="1" applyAlignment="1" applyProtection="1">
      <alignment horizontal="left" vertical="center"/>
      <protection locked="0"/>
    </xf>
    <xf numFmtId="0" fontId="22" fillId="3" borderId="0" xfId="1" applyFont="1" applyFill="1" applyBorder="1" applyAlignment="1" applyProtection="1">
      <alignment horizontal="left" vertical="center"/>
      <protection locked="0"/>
    </xf>
    <xf numFmtId="0" fontId="17" fillId="3" borderId="58" xfId="1" applyNumberFormat="1" applyFont="1" applyFill="1" applyBorder="1" applyAlignment="1" applyProtection="1">
      <alignment horizontal="left" vertical="center" wrapText="1"/>
      <protection locked="0"/>
    </xf>
    <xf numFmtId="0" fontId="25" fillId="0" borderId="0" xfId="1" applyFont="1" applyAlignment="1" applyProtection="1">
      <alignment horizontal="left" vertical="top"/>
      <protection locked="0"/>
    </xf>
    <xf numFmtId="14" fontId="8" fillId="3" borderId="58" xfId="1" applyNumberFormat="1" applyFont="1" applyFill="1" applyBorder="1" applyAlignment="1" applyProtection="1">
      <alignment horizontal="left" vertical="center"/>
      <protection locked="0"/>
    </xf>
    <xf numFmtId="0" fontId="8" fillId="3" borderId="58" xfId="1" applyNumberFormat="1" applyFont="1" applyFill="1" applyBorder="1" applyAlignment="1" applyProtection="1">
      <alignment horizontal="left" vertical="center"/>
      <protection locked="0"/>
    </xf>
    <xf numFmtId="0" fontId="20" fillId="3" borderId="0" xfId="1" applyFont="1" applyFill="1" applyBorder="1" applyAlignment="1" applyProtection="1">
      <alignment horizontal="right" vertical="center"/>
      <protection locked="0"/>
    </xf>
    <xf numFmtId="0" fontId="9"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top" wrapText="1"/>
    </xf>
    <xf numFmtId="0" fontId="7" fillId="0" borderId="22" xfId="0" applyNumberFormat="1" applyFont="1" applyFill="1" applyBorder="1" applyAlignment="1" applyProtection="1">
      <alignment horizontal="center" vertical="center"/>
    </xf>
    <xf numFmtId="0" fontId="6" fillId="0" borderId="52" xfId="0" applyNumberFormat="1" applyFont="1" applyFill="1" applyBorder="1" applyAlignment="1" applyProtection="1">
      <alignment horizontal="center" vertical="center"/>
    </xf>
    <xf numFmtId="0" fontId="6" fillId="0" borderId="21" xfId="0" applyNumberFormat="1" applyFont="1" applyFill="1" applyBorder="1" applyAlignment="1" applyProtection="1">
      <alignment horizontal="center" vertical="center"/>
    </xf>
    <xf numFmtId="0" fontId="7" fillId="0" borderId="23" xfId="0" applyNumberFormat="1" applyFont="1" applyFill="1" applyBorder="1" applyAlignment="1" applyProtection="1">
      <alignment horizontal="center" vertical="center" textRotation="90"/>
    </xf>
    <xf numFmtId="0" fontId="7" fillId="0" borderId="24" xfId="0" applyNumberFormat="1" applyFont="1" applyFill="1" applyBorder="1" applyAlignment="1" applyProtection="1">
      <alignment horizontal="center" vertical="center" textRotation="90"/>
    </xf>
    <xf numFmtId="0" fontId="7" fillId="0" borderId="25" xfId="0" applyNumberFormat="1" applyFont="1" applyFill="1" applyBorder="1" applyAlignment="1" applyProtection="1">
      <alignment horizontal="center" vertical="center"/>
    </xf>
    <xf numFmtId="0" fontId="7" fillId="0" borderId="21" xfId="0" applyNumberFormat="1" applyFont="1" applyFill="1" applyBorder="1" applyAlignment="1" applyProtection="1">
      <alignment horizontal="center" vertical="center" textRotation="90"/>
    </xf>
    <xf numFmtId="0" fontId="3" fillId="0" borderId="20" xfId="0" applyNumberFormat="1" applyFont="1" applyFill="1" applyBorder="1" applyAlignment="1" applyProtection="1">
      <alignment horizontal="center" vertical="center"/>
    </xf>
    <xf numFmtId="0" fontId="3" fillId="0" borderId="20" xfId="0" applyNumberFormat="1" applyFont="1" applyFill="1" applyBorder="1" applyAlignment="1" applyProtection="1">
      <alignment horizontal="center" vertical="top" wrapText="1"/>
    </xf>
    <xf numFmtId="0" fontId="7" fillId="0" borderId="21" xfId="0" applyNumberFormat="1" applyFont="1" applyFill="1" applyBorder="1" applyAlignment="1" applyProtection="1">
      <alignment horizontal="center" vertical="top" textRotation="90" wrapText="1"/>
    </xf>
    <xf numFmtId="0" fontId="7" fillId="0" borderId="33" xfId="0" applyNumberFormat="1" applyFont="1" applyFill="1" applyBorder="1" applyAlignment="1" applyProtection="1">
      <alignment horizontal="center" vertical="top" textRotation="90" wrapText="1"/>
    </xf>
    <xf numFmtId="0" fontId="5" fillId="0" borderId="23" xfId="0" applyNumberFormat="1" applyFont="1" applyFill="1" applyBorder="1" applyAlignment="1" applyProtection="1">
      <alignment horizontal="center" vertical="center" textRotation="90"/>
    </xf>
    <xf numFmtId="0" fontId="5" fillId="0" borderId="26" xfId="0" applyNumberFormat="1" applyFont="1" applyFill="1" applyBorder="1" applyAlignment="1" applyProtection="1">
      <alignment horizontal="center" vertical="center" textRotation="90"/>
    </xf>
    <xf numFmtId="0" fontId="5" fillId="0" borderId="29" xfId="0" applyNumberFormat="1" applyFont="1" applyFill="1" applyBorder="1" applyAlignment="1" applyProtection="1">
      <alignment horizontal="center" vertical="center" textRotation="90" wrapText="1"/>
    </xf>
    <xf numFmtId="0" fontId="5" fillId="0" borderId="30" xfId="0" applyNumberFormat="1" applyFont="1" applyFill="1" applyBorder="1" applyAlignment="1" applyProtection="1">
      <alignment horizontal="center" vertical="center" textRotation="90" wrapText="1"/>
    </xf>
    <xf numFmtId="0" fontId="5" fillId="0" borderId="26" xfId="0" applyNumberFormat="1" applyFont="1" applyFill="1" applyBorder="1" applyAlignment="1" applyProtection="1">
      <alignment horizontal="center" vertical="center" textRotation="90" wrapText="1"/>
    </xf>
    <xf numFmtId="0" fontId="6" fillId="0" borderId="41" xfId="0" applyNumberFormat="1" applyFont="1" applyFill="1" applyBorder="1" applyAlignment="1" applyProtection="1">
      <alignment horizontal="center" vertical="top"/>
    </xf>
    <xf numFmtId="0" fontId="6" fillId="0" borderId="42" xfId="0" applyNumberFormat="1" applyFont="1" applyFill="1" applyBorder="1" applyAlignment="1" applyProtection="1">
      <alignment horizontal="center" vertical="top"/>
    </xf>
    <xf numFmtId="0" fontId="6" fillId="0" borderId="45" xfId="0" applyNumberFormat="1" applyFont="1" applyFill="1" applyBorder="1" applyAlignment="1" applyProtection="1">
      <alignment horizontal="center" vertical="top"/>
    </xf>
    <xf numFmtId="0" fontId="6" fillId="0" borderId="46" xfId="0" applyNumberFormat="1" applyFont="1" applyFill="1" applyBorder="1" applyAlignment="1" applyProtection="1">
      <alignment horizontal="center" vertical="top"/>
    </xf>
    <xf numFmtId="0" fontId="5" fillId="0" borderId="27" xfId="0" applyNumberFormat="1" applyFont="1" applyFill="1" applyBorder="1" applyAlignment="1" applyProtection="1">
      <alignment horizontal="center" vertical="center" wrapText="1" shrinkToFit="1"/>
    </xf>
    <xf numFmtId="0" fontId="7" fillId="0" borderId="24" xfId="0" applyNumberFormat="1" applyFont="1" applyFill="1" applyBorder="1" applyAlignment="1" applyProtection="1">
      <alignment horizontal="center" vertical="center"/>
    </xf>
    <xf numFmtId="0" fontId="6" fillId="0" borderId="35" xfId="0" applyNumberFormat="1" applyFont="1" applyFill="1" applyBorder="1" applyAlignment="1" applyProtection="1">
      <alignment horizontal="center" vertical="top"/>
    </xf>
    <xf numFmtId="0" fontId="6" fillId="0" borderId="36" xfId="0" applyNumberFormat="1" applyFont="1" applyFill="1" applyBorder="1" applyAlignment="1" applyProtection="1">
      <alignment horizontal="center" vertical="top"/>
    </xf>
    <xf numFmtId="0" fontId="2" fillId="0" borderId="5" xfId="0" applyNumberFormat="1" applyFont="1" applyFill="1" applyBorder="1" applyAlignment="1" applyProtection="1">
      <alignment horizontal="center" vertical="top"/>
    </xf>
    <xf numFmtId="0" fontId="4" fillId="0" borderId="109" xfId="0" applyNumberFormat="1" applyFont="1" applyFill="1" applyBorder="1" applyAlignment="1" applyProtection="1">
      <alignment horizontal="left" vertical="top"/>
    </xf>
    <xf numFmtId="0" fontId="4" fillId="0" borderId="2" xfId="0" applyNumberFormat="1" applyFont="1" applyFill="1" applyBorder="1" applyAlignment="1" applyProtection="1">
      <alignment horizontal="left" vertical="top"/>
    </xf>
    <xf numFmtId="0" fontId="4" fillId="0" borderId="116" xfId="0" applyNumberFormat="1" applyFont="1" applyFill="1" applyBorder="1" applyAlignment="1" applyProtection="1">
      <alignment horizontal="left" vertical="top"/>
    </xf>
    <xf numFmtId="0" fontId="4" fillId="0" borderId="117" xfId="0" applyNumberFormat="1" applyFont="1" applyFill="1" applyBorder="1" applyAlignment="1" applyProtection="1">
      <alignment horizontal="left" vertical="top"/>
    </xf>
    <xf numFmtId="0" fontId="4" fillId="0" borderId="118" xfId="0" applyNumberFormat="1" applyFont="1" applyFill="1" applyBorder="1" applyAlignment="1" applyProtection="1">
      <alignment horizontal="left" vertical="top"/>
    </xf>
    <xf numFmtId="0" fontId="5" fillId="0" borderId="65" xfId="0" applyNumberFormat="1" applyFont="1" applyFill="1" applyBorder="1" applyAlignment="1" applyProtection="1">
      <alignment horizontal="center" vertical="top" wrapText="1"/>
    </xf>
    <xf numFmtId="0" fontId="2" fillId="0" borderId="121" xfId="0" applyNumberFormat="1" applyFont="1" applyFill="1" applyBorder="1" applyAlignment="1" applyProtection="1">
      <alignment horizontal="center" vertical="top"/>
    </xf>
    <xf numFmtId="0" fontId="2" fillId="0" borderId="0" xfId="0" applyNumberFormat="1" applyFont="1" applyFill="1" applyBorder="1" applyAlignment="1" applyProtection="1">
      <alignment horizontal="center" vertical="top"/>
    </xf>
    <xf numFmtId="0" fontId="2" fillId="0" borderId="67" xfId="0" applyNumberFormat="1" applyFont="1" applyFill="1" applyBorder="1" applyAlignment="1" applyProtection="1">
      <alignment horizontal="center" vertical="top"/>
    </xf>
    <xf numFmtId="0" fontId="4" fillId="0" borderId="39" xfId="0" applyNumberFormat="1" applyFont="1" applyFill="1" applyBorder="1" applyAlignment="1" applyProtection="1">
      <alignment horizontal="center" vertical="center" textRotation="90"/>
    </xf>
    <xf numFmtId="0" fontId="4" fillId="0" borderId="43" xfId="0" applyNumberFormat="1" applyFont="1" applyFill="1" applyBorder="1" applyAlignment="1" applyProtection="1">
      <alignment horizontal="center" vertical="center" textRotation="90"/>
    </xf>
    <xf numFmtId="0" fontId="4" fillId="0" borderId="49" xfId="0" applyNumberFormat="1" applyFont="1" applyFill="1" applyBorder="1" applyAlignment="1" applyProtection="1">
      <alignment horizontal="center" vertical="center" textRotation="90"/>
    </xf>
    <xf numFmtId="0" fontId="4" fillId="0" borderId="35" xfId="0" applyNumberFormat="1" applyFont="1" applyFill="1" applyBorder="1" applyAlignment="1" applyProtection="1">
      <alignment horizontal="left" vertical="center"/>
    </xf>
    <xf numFmtId="0" fontId="4" fillId="0" borderId="37" xfId="0" applyNumberFormat="1" applyFont="1" applyFill="1" applyBorder="1" applyAlignment="1" applyProtection="1">
      <alignment horizontal="left" vertical="center"/>
    </xf>
    <xf numFmtId="0" fontId="4" fillId="0" borderId="41" xfId="0" applyNumberFormat="1" applyFont="1" applyFill="1" applyBorder="1" applyAlignment="1" applyProtection="1">
      <alignment horizontal="left" vertical="top"/>
    </xf>
    <xf numFmtId="0" fontId="4" fillId="0" borderId="1" xfId="0" applyNumberFormat="1" applyFont="1" applyFill="1" applyBorder="1" applyAlignment="1" applyProtection="1">
      <alignment horizontal="left" vertical="top"/>
    </xf>
    <xf numFmtId="0" fontId="4" fillId="0" borderId="41" xfId="0" applyNumberFormat="1" applyFont="1" applyFill="1" applyBorder="1" applyAlignment="1" applyProtection="1">
      <alignment horizontal="left" vertical="top" wrapText="1"/>
    </xf>
    <xf numFmtId="0" fontId="4" fillId="0" borderId="1" xfId="0" applyNumberFormat="1" applyFont="1" applyFill="1" applyBorder="1" applyAlignment="1" applyProtection="1">
      <alignment horizontal="left" vertical="top" wrapText="1"/>
    </xf>
    <xf numFmtId="0" fontId="1" fillId="0" borderId="0" xfId="0" applyNumberFormat="1" applyFont="1" applyFill="1" applyBorder="1" applyAlignment="1" applyProtection="1">
      <alignment horizontal="center" vertical="top"/>
    </xf>
    <xf numFmtId="0" fontId="4" fillId="0" borderId="1" xfId="0" applyNumberFormat="1" applyFont="1" applyFill="1" applyBorder="1" applyAlignment="1" applyProtection="1">
      <alignment horizontal="center" vertical="center" textRotation="90"/>
    </xf>
    <xf numFmtId="0" fontId="4" fillId="0" borderId="2" xfId="0" applyNumberFormat="1" applyFont="1" applyFill="1" applyBorder="1" applyAlignment="1" applyProtection="1">
      <alignment horizontal="center" vertical="center" textRotation="90"/>
    </xf>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top" wrapText="1"/>
    </xf>
    <xf numFmtId="0" fontId="4" fillId="0" borderId="4" xfId="0" applyNumberFormat="1" applyFont="1" applyFill="1" applyBorder="1" applyAlignment="1" applyProtection="1">
      <alignment horizontal="center" vertical="top" wrapText="1"/>
    </xf>
    <xf numFmtId="0" fontId="4" fillId="0" borderId="5" xfId="0" applyNumberFormat="1"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4" fillId="0" borderId="6" xfId="0" applyNumberFormat="1" applyFont="1" applyFill="1" applyBorder="1" applyAlignment="1" applyProtection="1">
      <alignment horizontal="center" vertical="top" wrapText="1"/>
    </xf>
    <xf numFmtId="0" fontId="4" fillId="0" borderId="7" xfId="0" applyNumberFormat="1" applyFont="1" applyFill="1" applyBorder="1" applyAlignment="1" applyProtection="1">
      <alignment horizontal="center" vertical="top" wrapText="1"/>
    </xf>
    <xf numFmtId="0" fontId="4" fillId="0" borderId="8" xfId="0" applyNumberFormat="1" applyFont="1" applyFill="1" applyBorder="1" applyAlignment="1" applyProtection="1">
      <alignment horizontal="center" vertical="top" wrapText="1"/>
    </xf>
    <xf numFmtId="0" fontId="4" fillId="0" borderId="10"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4" fillId="0" borderId="11" xfId="0" applyNumberFormat="1"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textRotation="90" wrapText="1"/>
    </xf>
    <xf numFmtId="0" fontId="4" fillId="0" borderId="2" xfId="0" applyNumberFormat="1" applyFont="1" applyFill="1" applyBorder="1" applyAlignment="1" applyProtection="1">
      <alignment horizontal="center" textRotation="90" wrapText="1"/>
    </xf>
    <xf numFmtId="0" fontId="2" fillId="0" borderId="1" xfId="0" applyNumberFormat="1" applyFont="1" applyFill="1" applyBorder="1" applyAlignment="1" applyProtection="1">
      <alignment horizontal="center" vertical="top"/>
    </xf>
    <xf numFmtId="0" fontId="2" fillId="0" borderId="13" xfId="0" applyNumberFormat="1" applyFont="1" applyFill="1" applyBorder="1" applyAlignment="1" applyProtection="1">
      <alignment horizontal="center" vertical="top"/>
    </xf>
    <xf numFmtId="0" fontId="4" fillId="0" borderId="1" xfId="0" applyNumberFormat="1" applyFont="1" applyFill="1" applyBorder="1" applyAlignment="1" applyProtection="1">
      <alignment horizontal="center" wrapText="1"/>
    </xf>
  </cellXfs>
  <cellStyles count="2">
    <cellStyle name="Обычный" xfId="0" builtinId="0"/>
    <cellStyle name="Обычный 4"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47625</xdr:colOff>
      <xdr:row>0</xdr:row>
      <xdr:rowOff>47625</xdr:rowOff>
    </xdr:from>
    <xdr:to>
      <xdr:col>4</xdr:col>
      <xdr:colOff>0</xdr:colOff>
      <xdr:row>4</xdr:row>
      <xdr:rowOff>38100</xdr:rowOff>
    </xdr:to>
    <xdr:pic>
      <xdr:nvPicPr>
        <xdr:cNvPr id="2" name="Рисунок 2" descr="значок">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47625"/>
          <a:ext cx="9334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Right="0"/>
  </sheetPr>
  <dimension ref="A1:BJ58"/>
  <sheetViews>
    <sheetView view="pageBreakPreview" zoomScale="70" zoomScaleNormal="70" zoomScaleSheetLayoutView="70" workbookViewId="0">
      <selection activeCell="BA18" sqref="BA18"/>
    </sheetView>
  </sheetViews>
  <sheetFormatPr defaultColWidth="12.5703125" defaultRowHeight="13.5" customHeight="1" x14ac:dyDescent="0.15"/>
  <cols>
    <col min="1" max="3" width="2.85546875" style="75" customWidth="1"/>
    <col min="4" max="4" width="9" style="75" customWidth="1"/>
    <col min="5" max="33" width="2.85546875" style="75" customWidth="1"/>
    <col min="34" max="34" width="7.7109375" style="75" customWidth="1"/>
    <col min="35" max="47" width="2.85546875" style="75" customWidth="1"/>
    <col min="48" max="48" width="1.5703125" style="75" customWidth="1"/>
    <col min="49" max="49" width="2.5703125" style="75" customWidth="1"/>
    <col min="50" max="50" width="2.140625" style="75" customWidth="1"/>
    <col min="51" max="51" width="2.7109375" style="75" customWidth="1"/>
    <col min="52" max="52" width="2.28515625" style="75" customWidth="1"/>
    <col min="53" max="54" width="2.5703125" style="75" customWidth="1"/>
    <col min="55" max="55" width="2.140625" style="75" customWidth="1"/>
    <col min="56" max="56" width="1.5703125" style="75" customWidth="1"/>
    <col min="57" max="57" width="2.42578125" style="75" customWidth="1"/>
    <col min="58" max="58" width="2" style="75" customWidth="1"/>
    <col min="59" max="59" width="1" style="75" customWidth="1"/>
    <col min="60" max="60" width="1.7109375" style="75" customWidth="1"/>
    <col min="61" max="61" width="1.5703125" style="75" customWidth="1"/>
    <col min="62" max="62" width="0.85546875" style="75" customWidth="1"/>
    <col min="63" max="256" width="12.5703125" style="75"/>
    <col min="257" max="259" width="2.85546875" style="75" customWidth="1"/>
    <col min="260" max="260" width="9" style="75" customWidth="1"/>
    <col min="261" max="289" width="2.85546875" style="75" customWidth="1"/>
    <col min="290" max="290" width="7.7109375" style="75" customWidth="1"/>
    <col min="291" max="303" width="2.85546875" style="75" customWidth="1"/>
    <col min="304" max="304" width="1.5703125" style="75" customWidth="1"/>
    <col min="305" max="305" width="2.5703125" style="75" customWidth="1"/>
    <col min="306" max="306" width="2.140625" style="75" customWidth="1"/>
    <col min="307" max="307" width="2.7109375" style="75" customWidth="1"/>
    <col min="308" max="308" width="2.28515625" style="75" customWidth="1"/>
    <col min="309" max="310" width="2.5703125" style="75" customWidth="1"/>
    <col min="311" max="311" width="2.140625" style="75" customWidth="1"/>
    <col min="312" max="312" width="1.5703125" style="75" customWidth="1"/>
    <col min="313" max="313" width="2.42578125" style="75" customWidth="1"/>
    <col min="314" max="314" width="2" style="75" customWidth="1"/>
    <col min="315" max="315" width="1" style="75" customWidth="1"/>
    <col min="316" max="316" width="1.7109375" style="75" customWidth="1"/>
    <col min="317" max="317" width="1.5703125" style="75" customWidth="1"/>
    <col min="318" max="318" width="0.85546875" style="75" customWidth="1"/>
    <col min="319" max="512" width="12.5703125" style="75"/>
    <col min="513" max="515" width="2.85546875" style="75" customWidth="1"/>
    <col min="516" max="516" width="9" style="75" customWidth="1"/>
    <col min="517" max="545" width="2.85546875" style="75" customWidth="1"/>
    <col min="546" max="546" width="7.7109375" style="75" customWidth="1"/>
    <col min="547" max="559" width="2.85546875" style="75" customWidth="1"/>
    <col min="560" max="560" width="1.5703125" style="75" customWidth="1"/>
    <col min="561" max="561" width="2.5703125" style="75" customWidth="1"/>
    <col min="562" max="562" width="2.140625" style="75" customWidth="1"/>
    <col min="563" max="563" width="2.7109375" style="75" customWidth="1"/>
    <col min="564" max="564" width="2.28515625" style="75" customWidth="1"/>
    <col min="565" max="566" width="2.5703125" style="75" customWidth="1"/>
    <col min="567" max="567" width="2.140625" style="75" customWidth="1"/>
    <col min="568" max="568" width="1.5703125" style="75" customWidth="1"/>
    <col min="569" max="569" width="2.42578125" style="75" customWidth="1"/>
    <col min="570" max="570" width="2" style="75" customWidth="1"/>
    <col min="571" max="571" width="1" style="75" customWidth="1"/>
    <col min="572" max="572" width="1.7109375" style="75" customWidth="1"/>
    <col min="573" max="573" width="1.5703125" style="75" customWidth="1"/>
    <col min="574" max="574" width="0.85546875" style="75" customWidth="1"/>
    <col min="575" max="768" width="12.5703125" style="75"/>
    <col min="769" max="771" width="2.85546875" style="75" customWidth="1"/>
    <col min="772" max="772" width="9" style="75" customWidth="1"/>
    <col min="773" max="801" width="2.85546875" style="75" customWidth="1"/>
    <col min="802" max="802" width="7.7109375" style="75" customWidth="1"/>
    <col min="803" max="815" width="2.85546875" style="75" customWidth="1"/>
    <col min="816" max="816" width="1.5703125" style="75" customWidth="1"/>
    <col min="817" max="817" width="2.5703125" style="75" customWidth="1"/>
    <col min="818" max="818" width="2.140625" style="75" customWidth="1"/>
    <col min="819" max="819" width="2.7109375" style="75" customWidth="1"/>
    <col min="820" max="820" width="2.28515625" style="75" customWidth="1"/>
    <col min="821" max="822" width="2.5703125" style="75" customWidth="1"/>
    <col min="823" max="823" width="2.140625" style="75" customWidth="1"/>
    <col min="824" max="824" width="1.5703125" style="75" customWidth="1"/>
    <col min="825" max="825" width="2.42578125" style="75" customWidth="1"/>
    <col min="826" max="826" width="2" style="75" customWidth="1"/>
    <col min="827" max="827" width="1" style="75" customWidth="1"/>
    <col min="828" max="828" width="1.7109375" style="75" customWidth="1"/>
    <col min="829" max="829" width="1.5703125" style="75" customWidth="1"/>
    <col min="830" max="830" width="0.85546875" style="75" customWidth="1"/>
    <col min="831" max="1024" width="12.5703125" style="75"/>
    <col min="1025" max="1027" width="2.85546875" style="75" customWidth="1"/>
    <col min="1028" max="1028" width="9" style="75" customWidth="1"/>
    <col min="1029" max="1057" width="2.85546875" style="75" customWidth="1"/>
    <col min="1058" max="1058" width="7.7109375" style="75" customWidth="1"/>
    <col min="1059" max="1071" width="2.85546875" style="75" customWidth="1"/>
    <col min="1072" max="1072" width="1.5703125" style="75" customWidth="1"/>
    <col min="1073" max="1073" width="2.5703125" style="75" customWidth="1"/>
    <col min="1074" max="1074" width="2.140625" style="75" customWidth="1"/>
    <col min="1075" max="1075" width="2.7109375" style="75" customWidth="1"/>
    <col min="1076" max="1076" width="2.28515625" style="75" customWidth="1"/>
    <col min="1077" max="1078" width="2.5703125" style="75" customWidth="1"/>
    <col min="1079" max="1079" width="2.140625" style="75" customWidth="1"/>
    <col min="1080" max="1080" width="1.5703125" style="75" customWidth="1"/>
    <col min="1081" max="1081" width="2.42578125" style="75" customWidth="1"/>
    <col min="1082" max="1082" width="2" style="75" customWidth="1"/>
    <col min="1083" max="1083" width="1" style="75" customWidth="1"/>
    <col min="1084" max="1084" width="1.7109375" style="75" customWidth="1"/>
    <col min="1085" max="1085" width="1.5703125" style="75" customWidth="1"/>
    <col min="1086" max="1086" width="0.85546875" style="75" customWidth="1"/>
    <col min="1087" max="1280" width="12.5703125" style="75"/>
    <col min="1281" max="1283" width="2.85546875" style="75" customWidth="1"/>
    <col min="1284" max="1284" width="9" style="75" customWidth="1"/>
    <col min="1285" max="1313" width="2.85546875" style="75" customWidth="1"/>
    <col min="1314" max="1314" width="7.7109375" style="75" customWidth="1"/>
    <col min="1315" max="1327" width="2.85546875" style="75" customWidth="1"/>
    <col min="1328" max="1328" width="1.5703125" style="75" customWidth="1"/>
    <col min="1329" max="1329" width="2.5703125" style="75" customWidth="1"/>
    <col min="1330" max="1330" width="2.140625" style="75" customWidth="1"/>
    <col min="1331" max="1331" width="2.7109375" style="75" customWidth="1"/>
    <col min="1332" max="1332" width="2.28515625" style="75" customWidth="1"/>
    <col min="1333" max="1334" width="2.5703125" style="75" customWidth="1"/>
    <col min="1335" max="1335" width="2.140625" style="75" customWidth="1"/>
    <col min="1336" max="1336" width="1.5703125" style="75" customWidth="1"/>
    <col min="1337" max="1337" width="2.42578125" style="75" customWidth="1"/>
    <col min="1338" max="1338" width="2" style="75" customWidth="1"/>
    <col min="1339" max="1339" width="1" style="75" customWidth="1"/>
    <col min="1340" max="1340" width="1.7109375" style="75" customWidth="1"/>
    <col min="1341" max="1341" width="1.5703125" style="75" customWidth="1"/>
    <col min="1342" max="1342" width="0.85546875" style="75" customWidth="1"/>
    <col min="1343" max="1536" width="12.5703125" style="75"/>
    <col min="1537" max="1539" width="2.85546875" style="75" customWidth="1"/>
    <col min="1540" max="1540" width="9" style="75" customWidth="1"/>
    <col min="1541" max="1569" width="2.85546875" style="75" customWidth="1"/>
    <col min="1570" max="1570" width="7.7109375" style="75" customWidth="1"/>
    <col min="1571" max="1583" width="2.85546875" style="75" customWidth="1"/>
    <col min="1584" max="1584" width="1.5703125" style="75" customWidth="1"/>
    <col min="1585" max="1585" width="2.5703125" style="75" customWidth="1"/>
    <col min="1586" max="1586" width="2.140625" style="75" customWidth="1"/>
    <col min="1587" max="1587" width="2.7109375" style="75" customWidth="1"/>
    <col min="1588" max="1588" width="2.28515625" style="75" customWidth="1"/>
    <col min="1589" max="1590" width="2.5703125" style="75" customWidth="1"/>
    <col min="1591" max="1591" width="2.140625" style="75" customWidth="1"/>
    <col min="1592" max="1592" width="1.5703125" style="75" customWidth="1"/>
    <col min="1593" max="1593" width="2.42578125" style="75" customWidth="1"/>
    <col min="1594" max="1594" width="2" style="75" customWidth="1"/>
    <col min="1595" max="1595" width="1" style="75" customWidth="1"/>
    <col min="1596" max="1596" width="1.7109375" style="75" customWidth="1"/>
    <col min="1597" max="1597" width="1.5703125" style="75" customWidth="1"/>
    <col min="1598" max="1598" width="0.85546875" style="75" customWidth="1"/>
    <col min="1599" max="1792" width="12.5703125" style="75"/>
    <col min="1793" max="1795" width="2.85546875" style="75" customWidth="1"/>
    <col min="1796" max="1796" width="9" style="75" customWidth="1"/>
    <col min="1797" max="1825" width="2.85546875" style="75" customWidth="1"/>
    <col min="1826" max="1826" width="7.7109375" style="75" customWidth="1"/>
    <col min="1827" max="1839" width="2.85546875" style="75" customWidth="1"/>
    <col min="1840" max="1840" width="1.5703125" style="75" customWidth="1"/>
    <col min="1841" max="1841" width="2.5703125" style="75" customWidth="1"/>
    <col min="1842" max="1842" width="2.140625" style="75" customWidth="1"/>
    <col min="1843" max="1843" width="2.7109375" style="75" customWidth="1"/>
    <col min="1844" max="1844" width="2.28515625" style="75" customWidth="1"/>
    <col min="1845" max="1846" width="2.5703125" style="75" customWidth="1"/>
    <col min="1847" max="1847" width="2.140625" style="75" customWidth="1"/>
    <col min="1848" max="1848" width="1.5703125" style="75" customWidth="1"/>
    <col min="1849" max="1849" width="2.42578125" style="75" customWidth="1"/>
    <col min="1850" max="1850" width="2" style="75" customWidth="1"/>
    <col min="1851" max="1851" width="1" style="75" customWidth="1"/>
    <col min="1852" max="1852" width="1.7109375" style="75" customWidth="1"/>
    <col min="1853" max="1853" width="1.5703125" style="75" customWidth="1"/>
    <col min="1854" max="1854" width="0.85546875" style="75" customWidth="1"/>
    <col min="1855" max="2048" width="12.5703125" style="75"/>
    <col min="2049" max="2051" width="2.85546875" style="75" customWidth="1"/>
    <col min="2052" max="2052" width="9" style="75" customWidth="1"/>
    <col min="2053" max="2081" width="2.85546875" style="75" customWidth="1"/>
    <col min="2082" max="2082" width="7.7109375" style="75" customWidth="1"/>
    <col min="2083" max="2095" width="2.85546875" style="75" customWidth="1"/>
    <col min="2096" max="2096" width="1.5703125" style="75" customWidth="1"/>
    <col min="2097" max="2097" width="2.5703125" style="75" customWidth="1"/>
    <col min="2098" max="2098" width="2.140625" style="75" customWidth="1"/>
    <col min="2099" max="2099" width="2.7109375" style="75" customWidth="1"/>
    <col min="2100" max="2100" width="2.28515625" style="75" customWidth="1"/>
    <col min="2101" max="2102" width="2.5703125" style="75" customWidth="1"/>
    <col min="2103" max="2103" width="2.140625" style="75" customWidth="1"/>
    <col min="2104" max="2104" width="1.5703125" style="75" customWidth="1"/>
    <col min="2105" max="2105" width="2.42578125" style="75" customWidth="1"/>
    <col min="2106" max="2106" width="2" style="75" customWidth="1"/>
    <col min="2107" max="2107" width="1" style="75" customWidth="1"/>
    <col min="2108" max="2108" width="1.7109375" style="75" customWidth="1"/>
    <col min="2109" max="2109" width="1.5703125" style="75" customWidth="1"/>
    <col min="2110" max="2110" width="0.85546875" style="75" customWidth="1"/>
    <col min="2111" max="2304" width="12.5703125" style="75"/>
    <col min="2305" max="2307" width="2.85546875" style="75" customWidth="1"/>
    <col min="2308" max="2308" width="9" style="75" customWidth="1"/>
    <col min="2309" max="2337" width="2.85546875" style="75" customWidth="1"/>
    <col min="2338" max="2338" width="7.7109375" style="75" customWidth="1"/>
    <col min="2339" max="2351" width="2.85546875" style="75" customWidth="1"/>
    <col min="2352" max="2352" width="1.5703125" style="75" customWidth="1"/>
    <col min="2353" max="2353" width="2.5703125" style="75" customWidth="1"/>
    <col min="2354" max="2354" width="2.140625" style="75" customWidth="1"/>
    <col min="2355" max="2355" width="2.7109375" style="75" customWidth="1"/>
    <col min="2356" max="2356" width="2.28515625" style="75" customWidth="1"/>
    <col min="2357" max="2358" width="2.5703125" style="75" customWidth="1"/>
    <col min="2359" max="2359" width="2.140625" style="75" customWidth="1"/>
    <col min="2360" max="2360" width="1.5703125" style="75" customWidth="1"/>
    <col min="2361" max="2361" width="2.42578125" style="75" customWidth="1"/>
    <col min="2362" max="2362" width="2" style="75" customWidth="1"/>
    <col min="2363" max="2363" width="1" style="75" customWidth="1"/>
    <col min="2364" max="2364" width="1.7109375" style="75" customWidth="1"/>
    <col min="2365" max="2365" width="1.5703125" style="75" customWidth="1"/>
    <col min="2366" max="2366" width="0.85546875" style="75" customWidth="1"/>
    <col min="2367" max="2560" width="12.5703125" style="75"/>
    <col min="2561" max="2563" width="2.85546875" style="75" customWidth="1"/>
    <col min="2564" max="2564" width="9" style="75" customWidth="1"/>
    <col min="2565" max="2593" width="2.85546875" style="75" customWidth="1"/>
    <col min="2594" max="2594" width="7.7109375" style="75" customWidth="1"/>
    <col min="2595" max="2607" width="2.85546875" style="75" customWidth="1"/>
    <col min="2608" max="2608" width="1.5703125" style="75" customWidth="1"/>
    <col min="2609" max="2609" width="2.5703125" style="75" customWidth="1"/>
    <col min="2610" max="2610" width="2.140625" style="75" customWidth="1"/>
    <col min="2611" max="2611" width="2.7109375" style="75" customWidth="1"/>
    <col min="2612" max="2612" width="2.28515625" style="75" customWidth="1"/>
    <col min="2613" max="2614" width="2.5703125" style="75" customWidth="1"/>
    <col min="2615" max="2615" width="2.140625" style="75" customWidth="1"/>
    <col min="2616" max="2616" width="1.5703125" style="75" customWidth="1"/>
    <col min="2617" max="2617" width="2.42578125" style="75" customWidth="1"/>
    <col min="2618" max="2618" width="2" style="75" customWidth="1"/>
    <col min="2619" max="2619" width="1" style="75" customWidth="1"/>
    <col min="2620" max="2620" width="1.7109375" style="75" customWidth="1"/>
    <col min="2621" max="2621" width="1.5703125" style="75" customWidth="1"/>
    <col min="2622" max="2622" width="0.85546875" style="75" customWidth="1"/>
    <col min="2623" max="2816" width="12.5703125" style="75"/>
    <col min="2817" max="2819" width="2.85546875" style="75" customWidth="1"/>
    <col min="2820" max="2820" width="9" style="75" customWidth="1"/>
    <col min="2821" max="2849" width="2.85546875" style="75" customWidth="1"/>
    <col min="2850" max="2850" width="7.7109375" style="75" customWidth="1"/>
    <col min="2851" max="2863" width="2.85546875" style="75" customWidth="1"/>
    <col min="2864" max="2864" width="1.5703125" style="75" customWidth="1"/>
    <col min="2865" max="2865" width="2.5703125" style="75" customWidth="1"/>
    <col min="2866" max="2866" width="2.140625" style="75" customWidth="1"/>
    <col min="2867" max="2867" width="2.7109375" style="75" customWidth="1"/>
    <col min="2868" max="2868" width="2.28515625" style="75" customWidth="1"/>
    <col min="2869" max="2870" width="2.5703125" style="75" customWidth="1"/>
    <col min="2871" max="2871" width="2.140625" style="75" customWidth="1"/>
    <col min="2872" max="2872" width="1.5703125" style="75" customWidth="1"/>
    <col min="2873" max="2873" width="2.42578125" style="75" customWidth="1"/>
    <col min="2874" max="2874" width="2" style="75" customWidth="1"/>
    <col min="2875" max="2875" width="1" style="75" customWidth="1"/>
    <col min="2876" max="2876" width="1.7109375" style="75" customWidth="1"/>
    <col min="2877" max="2877" width="1.5703125" style="75" customWidth="1"/>
    <col min="2878" max="2878" width="0.85546875" style="75" customWidth="1"/>
    <col min="2879" max="3072" width="12.5703125" style="75"/>
    <col min="3073" max="3075" width="2.85546875" style="75" customWidth="1"/>
    <col min="3076" max="3076" width="9" style="75" customWidth="1"/>
    <col min="3077" max="3105" width="2.85546875" style="75" customWidth="1"/>
    <col min="3106" max="3106" width="7.7109375" style="75" customWidth="1"/>
    <col min="3107" max="3119" width="2.85546875" style="75" customWidth="1"/>
    <col min="3120" max="3120" width="1.5703125" style="75" customWidth="1"/>
    <col min="3121" max="3121" width="2.5703125" style="75" customWidth="1"/>
    <col min="3122" max="3122" width="2.140625" style="75" customWidth="1"/>
    <col min="3123" max="3123" width="2.7109375" style="75" customWidth="1"/>
    <col min="3124" max="3124" width="2.28515625" style="75" customWidth="1"/>
    <col min="3125" max="3126" width="2.5703125" style="75" customWidth="1"/>
    <col min="3127" max="3127" width="2.140625" style="75" customWidth="1"/>
    <col min="3128" max="3128" width="1.5703125" style="75" customWidth="1"/>
    <col min="3129" max="3129" width="2.42578125" style="75" customWidth="1"/>
    <col min="3130" max="3130" width="2" style="75" customWidth="1"/>
    <col min="3131" max="3131" width="1" style="75" customWidth="1"/>
    <col min="3132" max="3132" width="1.7109375" style="75" customWidth="1"/>
    <col min="3133" max="3133" width="1.5703125" style="75" customWidth="1"/>
    <col min="3134" max="3134" width="0.85546875" style="75" customWidth="1"/>
    <col min="3135" max="3328" width="12.5703125" style="75"/>
    <col min="3329" max="3331" width="2.85546875" style="75" customWidth="1"/>
    <col min="3332" max="3332" width="9" style="75" customWidth="1"/>
    <col min="3333" max="3361" width="2.85546875" style="75" customWidth="1"/>
    <col min="3362" max="3362" width="7.7109375" style="75" customWidth="1"/>
    <col min="3363" max="3375" width="2.85546875" style="75" customWidth="1"/>
    <col min="3376" max="3376" width="1.5703125" style="75" customWidth="1"/>
    <col min="3377" max="3377" width="2.5703125" style="75" customWidth="1"/>
    <col min="3378" max="3378" width="2.140625" style="75" customWidth="1"/>
    <col min="3379" max="3379" width="2.7109375" style="75" customWidth="1"/>
    <col min="3380" max="3380" width="2.28515625" style="75" customWidth="1"/>
    <col min="3381" max="3382" width="2.5703125" style="75" customWidth="1"/>
    <col min="3383" max="3383" width="2.140625" style="75" customWidth="1"/>
    <col min="3384" max="3384" width="1.5703125" style="75" customWidth="1"/>
    <col min="3385" max="3385" width="2.42578125" style="75" customWidth="1"/>
    <col min="3386" max="3386" width="2" style="75" customWidth="1"/>
    <col min="3387" max="3387" width="1" style="75" customWidth="1"/>
    <col min="3388" max="3388" width="1.7109375" style="75" customWidth="1"/>
    <col min="3389" max="3389" width="1.5703125" style="75" customWidth="1"/>
    <col min="3390" max="3390" width="0.85546875" style="75" customWidth="1"/>
    <col min="3391" max="3584" width="12.5703125" style="75"/>
    <col min="3585" max="3587" width="2.85546875" style="75" customWidth="1"/>
    <col min="3588" max="3588" width="9" style="75" customWidth="1"/>
    <col min="3589" max="3617" width="2.85546875" style="75" customWidth="1"/>
    <col min="3618" max="3618" width="7.7109375" style="75" customWidth="1"/>
    <col min="3619" max="3631" width="2.85546875" style="75" customWidth="1"/>
    <col min="3632" max="3632" width="1.5703125" style="75" customWidth="1"/>
    <col min="3633" max="3633" width="2.5703125" style="75" customWidth="1"/>
    <col min="3634" max="3634" width="2.140625" style="75" customWidth="1"/>
    <col min="3635" max="3635" width="2.7109375" style="75" customWidth="1"/>
    <col min="3636" max="3636" width="2.28515625" style="75" customWidth="1"/>
    <col min="3637" max="3638" width="2.5703125" style="75" customWidth="1"/>
    <col min="3639" max="3639" width="2.140625" style="75" customWidth="1"/>
    <col min="3640" max="3640" width="1.5703125" style="75" customWidth="1"/>
    <col min="3641" max="3641" width="2.42578125" style="75" customWidth="1"/>
    <col min="3642" max="3642" width="2" style="75" customWidth="1"/>
    <col min="3643" max="3643" width="1" style="75" customWidth="1"/>
    <col min="3644" max="3644" width="1.7109375" style="75" customWidth="1"/>
    <col min="3645" max="3645" width="1.5703125" style="75" customWidth="1"/>
    <col min="3646" max="3646" width="0.85546875" style="75" customWidth="1"/>
    <col min="3647" max="3840" width="12.5703125" style="75"/>
    <col min="3841" max="3843" width="2.85546875" style="75" customWidth="1"/>
    <col min="3844" max="3844" width="9" style="75" customWidth="1"/>
    <col min="3845" max="3873" width="2.85546875" style="75" customWidth="1"/>
    <col min="3874" max="3874" width="7.7109375" style="75" customWidth="1"/>
    <col min="3875" max="3887" width="2.85546875" style="75" customWidth="1"/>
    <col min="3888" max="3888" width="1.5703125" style="75" customWidth="1"/>
    <col min="3889" max="3889" width="2.5703125" style="75" customWidth="1"/>
    <col min="3890" max="3890" width="2.140625" style="75" customWidth="1"/>
    <col min="3891" max="3891" width="2.7109375" style="75" customWidth="1"/>
    <col min="3892" max="3892" width="2.28515625" style="75" customWidth="1"/>
    <col min="3893" max="3894" width="2.5703125" style="75" customWidth="1"/>
    <col min="3895" max="3895" width="2.140625" style="75" customWidth="1"/>
    <col min="3896" max="3896" width="1.5703125" style="75" customWidth="1"/>
    <col min="3897" max="3897" width="2.42578125" style="75" customWidth="1"/>
    <col min="3898" max="3898" width="2" style="75" customWidth="1"/>
    <col min="3899" max="3899" width="1" style="75" customWidth="1"/>
    <col min="3900" max="3900" width="1.7109375" style="75" customWidth="1"/>
    <col min="3901" max="3901" width="1.5703125" style="75" customWidth="1"/>
    <col min="3902" max="3902" width="0.85546875" style="75" customWidth="1"/>
    <col min="3903" max="4096" width="12.5703125" style="75"/>
    <col min="4097" max="4099" width="2.85546875" style="75" customWidth="1"/>
    <col min="4100" max="4100" width="9" style="75" customWidth="1"/>
    <col min="4101" max="4129" width="2.85546875" style="75" customWidth="1"/>
    <col min="4130" max="4130" width="7.7109375" style="75" customWidth="1"/>
    <col min="4131" max="4143" width="2.85546875" style="75" customWidth="1"/>
    <col min="4144" max="4144" width="1.5703125" style="75" customWidth="1"/>
    <col min="4145" max="4145" width="2.5703125" style="75" customWidth="1"/>
    <col min="4146" max="4146" width="2.140625" style="75" customWidth="1"/>
    <col min="4147" max="4147" width="2.7109375" style="75" customWidth="1"/>
    <col min="4148" max="4148" width="2.28515625" style="75" customWidth="1"/>
    <col min="4149" max="4150" width="2.5703125" style="75" customWidth="1"/>
    <col min="4151" max="4151" width="2.140625" style="75" customWidth="1"/>
    <col min="4152" max="4152" width="1.5703125" style="75" customWidth="1"/>
    <col min="4153" max="4153" width="2.42578125" style="75" customWidth="1"/>
    <col min="4154" max="4154" width="2" style="75" customWidth="1"/>
    <col min="4155" max="4155" width="1" style="75" customWidth="1"/>
    <col min="4156" max="4156" width="1.7109375" style="75" customWidth="1"/>
    <col min="4157" max="4157" width="1.5703125" style="75" customWidth="1"/>
    <col min="4158" max="4158" width="0.85546875" style="75" customWidth="1"/>
    <col min="4159" max="4352" width="12.5703125" style="75"/>
    <col min="4353" max="4355" width="2.85546875" style="75" customWidth="1"/>
    <col min="4356" max="4356" width="9" style="75" customWidth="1"/>
    <col min="4357" max="4385" width="2.85546875" style="75" customWidth="1"/>
    <col min="4386" max="4386" width="7.7109375" style="75" customWidth="1"/>
    <col min="4387" max="4399" width="2.85546875" style="75" customWidth="1"/>
    <col min="4400" max="4400" width="1.5703125" style="75" customWidth="1"/>
    <col min="4401" max="4401" width="2.5703125" style="75" customWidth="1"/>
    <col min="4402" max="4402" width="2.140625" style="75" customWidth="1"/>
    <col min="4403" max="4403" width="2.7109375" style="75" customWidth="1"/>
    <col min="4404" max="4404" width="2.28515625" style="75" customWidth="1"/>
    <col min="4405" max="4406" width="2.5703125" style="75" customWidth="1"/>
    <col min="4407" max="4407" width="2.140625" style="75" customWidth="1"/>
    <col min="4408" max="4408" width="1.5703125" style="75" customWidth="1"/>
    <col min="4409" max="4409" width="2.42578125" style="75" customWidth="1"/>
    <col min="4410" max="4410" width="2" style="75" customWidth="1"/>
    <col min="4411" max="4411" width="1" style="75" customWidth="1"/>
    <col min="4412" max="4412" width="1.7109375" style="75" customWidth="1"/>
    <col min="4413" max="4413" width="1.5703125" style="75" customWidth="1"/>
    <col min="4414" max="4414" width="0.85546875" style="75" customWidth="1"/>
    <col min="4415" max="4608" width="12.5703125" style="75"/>
    <col min="4609" max="4611" width="2.85546875" style="75" customWidth="1"/>
    <col min="4612" max="4612" width="9" style="75" customWidth="1"/>
    <col min="4613" max="4641" width="2.85546875" style="75" customWidth="1"/>
    <col min="4642" max="4642" width="7.7109375" style="75" customWidth="1"/>
    <col min="4643" max="4655" width="2.85546875" style="75" customWidth="1"/>
    <col min="4656" max="4656" width="1.5703125" style="75" customWidth="1"/>
    <col min="4657" max="4657" width="2.5703125" style="75" customWidth="1"/>
    <col min="4658" max="4658" width="2.140625" style="75" customWidth="1"/>
    <col min="4659" max="4659" width="2.7109375" style="75" customWidth="1"/>
    <col min="4660" max="4660" width="2.28515625" style="75" customWidth="1"/>
    <col min="4661" max="4662" width="2.5703125" style="75" customWidth="1"/>
    <col min="4663" max="4663" width="2.140625" style="75" customWidth="1"/>
    <col min="4664" max="4664" width="1.5703125" style="75" customWidth="1"/>
    <col min="4665" max="4665" width="2.42578125" style="75" customWidth="1"/>
    <col min="4666" max="4666" width="2" style="75" customWidth="1"/>
    <col min="4667" max="4667" width="1" style="75" customWidth="1"/>
    <col min="4668" max="4668" width="1.7109375" style="75" customWidth="1"/>
    <col min="4669" max="4669" width="1.5703125" style="75" customWidth="1"/>
    <col min="4670" max="4670" width="0.85546875" style="75" customWidth="1"/>
    <col min="4671" max="4864" width="12.5703125" style="75"/>
    <col min="4865" max="4867" width="2.85546875" style="75" customWidth="1"/>
    <col min="4868" max="4868" width="9" style="75" customWidth="1"/>
    <col min="4869" max="4897" width="2.85546875" style="75" customWidth="1"/>
    <col min="4898" max="4898" width="7.7109375" style="75" customWidth="1"/>
    <col min="4899" max="4911" width="2.85546875" style="75" customWidth="1"/>
    <col min="4912" max="4912" width="1.5703125" style="75" customWidth="1"/>
    <col min="4913" max="4913" width="2.5703125" style="75" customWidth="1"/>
    <col min="4914" max="4914" width="2.140625" style="75" customWidth="1"/>
    <col min="4915" max="4915" width="2.7109375" style="75" customWidth="1"/>
    <col min="4916" max="4916" width="2.28515625" style="75" customWidth="1"/>
    <col min="4917" max="4918" width="2.5703125" style="75" customWidth="1"/>
    <col min="4919" max="4919" width="2.140625" style="75" customWidth="1"/>
    <col min="4920" max="4920" width="1.5703125" style="75" customWidth="1"/>
    <col min="4921" max="4921" width="2.42578125" style="75" customWidth="1"/>
    <col min="4922" max="4922" width="2" style="75" customWidth="1"/>
    <col min="4923" max="4923" width="1" style="75" customWidth="1"/>
    <col min="4924" max="4924" width="1.7109375" style="75" customWidth="1"/>
    <col min="4925" max="4925" width="1.5703125" style="75" customWidth="1"/>
    <col min="4926" max="4926" width="0.85546875" style="75" customWidth="1"/>
    <col min="4927" max="5120" width="12.5703125" style="75"/>
    <col min="5121" max="5123" width="2.85546875" style="75" customWidth="1"/>
    <col min="5124" max="5124" width="9" style="75" customWidth="1"/>
    <col min="5125" max="5153" width="2.85546875" style="75" customWidth="1"/>
    <col min="5154" max="5154" width="7.7109375" style="75" customWidth="1"/>
    <col min="5155" max="5167" width="2.85546875" style="75" customWidth="1"/>
    <col min="5168" max="5168" width="1.5703125" style="75" customWidth="1"/>
    <col min="5169" max="5169" width="2.5703125" style="75" customWidth="1"/>
    <col min="5170" max="5170" width="2.140625" style="75" customWidth="1"/>
    <col min="5171" max="5171" width="2.7109375" style="75" customWidth="1"/>
    <col min="5172" max="5172" width="2.28515625" style="75" customWidth="1"/>
    <col min="5173" max="5174" width="2.5703125" style="75" customWidth="1"/>
    <col min="5175" max="5175" width="2.140625" style="75" customWidth="1"/>
    <col min="5176" max="5176" width="1.5703125" style="75" customWidth="1"/>
    <col min="5177" max="5177" width="2.42578125" style="75" customWidth="1"/>
    <col min="5178" max="5178" width="2" style="75" customWidth="1"/>
    <col min="5179" max="5179" width="1" style="75" customWidth="1"/>
    <col min="5180" max="5180" width="1.7109375" style="75" customWidth="1"/>
    <col min="5181" max="5181" width="1.5703125" style="75" customWidth="1"/>
    <col min="5182" max="5182" width="0.85546875" style="75" customWidth="1"/>
    <col min="5183" max="5376" width="12.5703125" style="75"/>
    <col min="5377" max="5379" width="2.85546875" style="75" customWidth="1"/>
    <col min="5380" max="5380" width="9" style="75" customWidth="1"/>
    <col min="5381" max="5409" width="2.85546875" style="75" customWidth="1"/>
    <col min="5410" max="5410" width="7.7109375" style="75" customWidth="1"/>
    <col min="5411" max="5423" width="2.85546875" style="75" customWidth="1"/>
    <col min="5424" max="5424" width="1.5703125" style="75" customWidth="1"/>
    <col min="5425" max="5425" width="2.5703125" style="75" customWidth="1"/>
    <col min="5426" max="5426" width="2.140625" style="75" customWidth="1"/>
    <col min="5427" max="5427" width="2.7109375" style="75" customWidth="1"/>
    <col min="5428" max="5428" width="2.28515625" style="75" customWidth="1"/>
    <col min="5429" max="5430" width="2.5703125" style="75" customWidth="1"/>
    <col min="5431" max="5431" width="2.140625" style="75" customWidth="1"/>
    <col min="5432" max="5432" width="1.5703125" style="75" customWidth="1"/>
    <col min="5433" max="5433" width="2.42578125" style="75" customWidth="1"/>
    <col min="5434" max="5434" width="2" style="75" customWidth="1"/>
    <col min="5435" max="5435" width="1" style="75" customWidth="1"/>
    <col min="5436" max="5436" width="1.7109375" style="75" customWidth="1"/>
    <col min="5437" max="5437" width="1.5703125" style="75" customWidth="1"/>
    <col min="5438" max="5438" width="0.85546875" style="75" customWidth="1"/>
    <col min="5439" max="5632" width="12.5703125" style="75"/>
    <col min="5633" max="5635" width="2.85546875" style="75" customWidth="1"/>
    <col min="5636" max="5636" width="9" style="75" customWidth="1"/>
    <col min="5637" max="5665" width="2.85546875" style="75" customWidth="1"/>
    <col min="5666" max="5666" width="7.7109375" style="75" customWidth="1"/>
    <col min="5667" max="5679" width="2.85546875" style="75" customWidth="1"/>
    <col min="5680" max="5680" width="1.5703125" style="75" customWidth="1"/>
    <col min="5681" max="5681" width="2.5703125" style="75" customWidth="1"/>
    <col min="5682" max="5682" width="2.140625" style="75" customWidth="1"/>
    <col min="5683" max="5683" width="2.7109375" style="75" customWidth="1"/>
    <col min="5684" max="5684" width="2.28515625" style="75" customWidth="1"/>
    <col min="5685" max="5686" width="2.5703125" style="75" customWidth="1"/>
    <col min="5687" max="5687" width="2.140625" style="75" customWidth="1"/>
    <col min="5688" max="5688" width="1.5703125" style="75" customWidth="1"/>
    <col min="5689" max="5689" width="2.42578125" style="75" customWidth="1"/>
    <col min="5690" max="5690" width="2" style="75" customWidth="1"/>
    <col min="5691" max="5691" width="1" style="75" customWidth="1"/>
    <col min="5692" max="5692" width="1.7109375" style="75" customWidth="1"/>
    <col min="5693" max="5693" width="1.5703125" style="75" customWidth="1"/>
    <col min="5694" max="5694" width="0.85546875" style="75" customWidth="1"/>
    <col min="5695" max="5888" width="12.5703125" style="75"/>
    <col min="5889" max="5891" width="2.85546875" style="75" customWidth="1"/>
    <col min="5892" max="5892" width="9" style="75" customWidth="1"/>
    <col min="5893" max="5921" width="2.85546875" style="75" customWidth="1"/>
    <col min="5922" max="5922" width="7.7109375" style="75" customWidth="1"/>
    <col min="5923" max="5935" width="2.85546875" style="75" customWidth="1"/>
    <col min="5936" max="5936" width="1.5703125" style="75" customWidth="1"/>
    <col min="5937" max="5937" width="2.5703125" style="75" customWidth="1"/>
    <col min="5938" max="5938" width="2.140625" style="75" customWidth="1"/>
    <col min="5939" max="5939" width="2.7109375" style="75" customWidth="1"/>
    <col min="5940" max="5940" width="2.28515625" style="75" customWidth="1"/>
    <col min="5941" max="5942" width="2.5703125" style="75" customWidth="1"/>
    <col min="5943" max="5943" width="2.140625" style="75" customWidth="1"/>
    <col min="5944" max="5944" width="1.5703125" style="75" customWidth="1"/>
    <col min="5945" max="5945" width="2.42578125" style="75" customWidth="1"/>
    <col min="5946" max="5946" width="2" style="75" customWidth="1"/>
    <col min="5947" max="5947" width="1" style="75" customWidth="1"/>
    <col min="5948" max="5948" width="1.7109375" style="75" customWidth="1"/>
    <col min="5949" max="5949" width="1.5703125" style="75" customWidth="1"/>
    <col min="5950" max="5950" width="0.85546875" style="75" customWidth="1"/>
    <col min="5951" max="6144" width="12.5703125" style="75"/>
    <col min="6145" max="6147" width="2.85546875" style="75" customWidth="1"/>
    <col min="6148" max="6148" width="9" style="75" customWidth="1"/>
    <col min="6149" max="6177" width="2.85546875" style="75" customWidth="1"/>
    <col min="6178" max="6178" width="7.7109375" style="75" customWidth="1"/>
    <col min="6179" max="6191" width="2.85546875" style="75" customWidth="1"/>
    <col min="6192" max="6192" width="1.5703125" style="75" customWidth="1"/>
    <col min="6193" max="6193" width="2.5703125" style="75" customWidth="1"/>
    <col min="6194" max="6194" width="2.140625" style="75" customWidth="1"/>
    <col min="6195" max="6195" width="2.7109375" style="75" customWidth="1"/>
    <col min="6196" max="6196" width="2.28515625" style="75" customWidth="1"/>
    <col min="6197" max="6198" width="2.5703125" style="75" customWidth="1"/>
    <col min="6199" max="6199" width="2.140625" style="75" customWidth="1"/>
    <col min="6200" max="6200" width="1.5703125" style="75" customWidth="1"/>
    <col min="6201" max="6201" width="2.42578125" style="75" customWidth="1"/>
    <col min="6202" max="6202" width="2" style="75" customWidth="1"/>
    <col min="6203" max="6203" width="1" style="75" customWidth="1"/>
    <col min="6204" max="6204" width="1.7109375" style="75" customWidth="1"/>
    <col min="6205" max="6205" width="1.5703125" style="75" customWidth="1"/>
    <col min="6206" max="6206" width="0.85546875" style="75" customWidth="1"/>
    <col min="6207" max="6400" width="12.5703125" style="75"/>
    <col min="6401" max="6403" width="2.85546875" style="75" customWidth="1"/>
    <col min="6404" max="6404" width="9" style="75" customWidth="1"/>
    <col min="6405" max="6433" width="2.85546875" style="75" customWidth="1"/>
    <col min="6434" max="6434" width="7.7109375" style="75" customWidth="1"/>
    <col min="6435" max="6447" width="2.85546875" style="75" customWidth="1"/>
    <col min="6448" max="6448" width="1.5703125" style="75" customWidth="1"/>
    <col min="6449" max="6449" width="2.5703125" style="75" customWidth="1"/>
    <col min="6450" max="6450" width="2.140625" style="75" customWidth="1"/>
    <col min="6451" max="6451" width="2.7109375" style="75" customWidth="1"/>
    <col min="6452" max="6452" width="2.28515625" style="75" customWidth="1"/>
    <col min="6453" max="6454" width="2.5703125" style="75" customWidth="1"/>
    <col min="6455" max="6455" width="2.140625" style="75" customWidth="1"/>
    <col min="6456" max="6456" width="1.5703125" style="75" customWidth="1"/>
    <col min="6457" max="6457" width="2.42578125" style="75" customWidth="1"/>
    <col min="6458" max="6458" width="2" style="75" customWidth="1"/>
    <col min="6459" max="6459" width="1" style="75" customWidth="1"/>
    <col min="6460" max="6460" width="1.7109375" style="75" customWidth="1"/>
    <col min="6461" max="6461" width="1.5703125" style="75" customWidth="1"/>
    <col min="6462" max="6462" width="0.85546875" style="75" customWidth="1"/>
    <col min="6463" max="6656" width="12.5703125" style="75"/>
    <col min="6657" max="6659" width="2.85546875" style="75" customWidth="1"/>
    <col min="6660" max="6660" width="9" style="75" customWidth="1"/>
    <col min="6661" max="6689" width="2.85546875" style="75" customWidth="1"/>
    <col min="6690" max="6690" width="7.7109375" style="75" customWidth="1"/>
    <col min="6691" max="6703" width="2.85546875" style="75" customWidth="1"/>
    <col min="6704" max="6704" width="1.5703125" style="75" customWidth="1"/>
    <col min="6705" max="6705" width="2.5703125" style="75" customWidth="1"/>
    <col min="6706" max="6706" width="2.140625" style="75" customWidth="1"/>
    <col min="6707" max="6707" width="2.7109375" style="75" customWidth="1"/>
    <col min="6708" max="6708" width="2.28515625" style="75" customWidth="1"/>
    <col min="6709" max="6710" width="2.5703125" style="75" customWidth="1"/>
    <col min="6711" max="6711" width="2.140625" style="75" customWidth="1"/>
    <col min="6712" max="6712" width="1.5703125" style="75" customWidth="1"/>
    <col min="6713" max="6713" width="2.42578125" style="75" customWidth="1"/>
    <col min="6714" max="6714" width="2" style="75" customWidth="1"/>
    <col min="6715" max="6715" width="1" style="75" customWidth="1"/>
    <col min="6716" max="6716" width="1.7109375" style="75" customWidth="1"/>
    <col min="6717" max="6717" width="1.5703125" style="75" customWidth="1"/>
    <col min="6718" max="6718" width="0.85546875" style="75" customWidth="1"/>
    <col min="6719" max="6912" width="12.5703125" style="75"/>
    <col min="6913" max="6915" width="2.85546875" style="75" customWidth="1"/>
    <col min="6916" max="6916" width="9" style="75" customWidth="1"/>
    <col min="6917" max="6945" width="2.85546875" style="75" customWidth="1"/>
    <col min="6946" max="6946" width="7.7109375" style="75" customWidth="1"/>
    <col min="6947" max="6959" width="2.85546875" style="75" customWidth="1"/>
    <col min="6960" max="6960" width="1.5703125" style="75" customWidth="1"/>
    <col min="6961" max="6961" width="2.5703125" style="75" customWidth="1"/>
    <col min="6962" max="6962" width="2.140625" style="75" customWidth="1"/>
    <col min="6963" max="6963" width="2.7109375" style="75" customWidth="1"/>
    <col min="6964" max="6964" width="2.28515625" style="75" customWidth="1"/>
    <col min="6965" max="6966" width="2.5703125" style="75" customWidth="1"/>
    <col min="6967" max="6967" width="2.140625" style="75" customWidth="1"/>
    <col min="6968" max="6968" width="1.5703125" style="75" customWidth="1"/>
    <col min="6969" max="6969" width="2.42578125" style="75" customWidth="1"/>
    <col min="6970" max="6970" width="2" style="75" customWidth="1"/>
    <col min="6971" max="6971" width="1" style="75" customWidth="1"/>
    <col min="6972" max="6972" width="1.7109375" style="75" customWidth="1"/>
    <col min="6973" max="6973" width="1.5703125" style="75" customWidth="1"/>
    <col min="6974" max="6974" width="0.85546875" style="75" customWidth="1"/>
    <col min="6975" max="7168" width="12.5703125" style="75"/>
    <col min="7169" max="7171" width="2.85546875" style="75" customWidth="1"/>
    <col min="7172" max="7172" width="9" style="75" customWidth="1"/>
    <col min="7173" max="7201" width="2.85546875" style="75" customWidth="1"/>
    <col min="7202" max="7202" width="7.7109375" style="75" customWidth="1"/>
    <col min="7203" max="7215" width="2.85546875" style="75" customWidth="1"/>
    <col min="7216" max="7216" width="1.5703125" style="75" customWidth="1"/>
    <col min="7217" max="7217" width="2.5703125" style="75" customWidth="1"/>
    <col min="7218" max="7218" width="2.140625" style="75" customWidth="1"/>
    <col min="7219" max="7219" width="2.7109375" style="75" customWidth="1"/>
    <col min="7220" max="7220" width="2.28515625" style="75" customWidth="1"/>
    <col min="7221" max="7222" width="2.5703125" style="75" customWidth="1"/>
    <col min="7223" max="7223" width="2.140625" style="75" customWidth="1"/>
    <col min="7224" max="7224" width="1.5703125" style="75" customWidth="1"/>
    <col min="7225" max="7225" width="2.42578125" style="75" customWidth="1"/>
    <col min="7226" max="7226" width="2" style="75" customWidth="1"/>
    <col min="7227" max="7227" width="1" style="75" customWidth="1"/>
    <col min="7228" max="7228" width="1.7109375" style="75" customWidth="1"/>
    <col min="7229" max="7229" width="1.5703125" style="75" customWidth="1"/>
    <col min="7230" max="7230" width="0.85546875" style="75" customWidth="1"/>
    <col min="7231" max="7424" width="12.5703125" style="75"/>
    <col min="7425" max="7427" width="2.85546875" style="75" customWidth="1"/>
    <col min="7428" max="7428" width="9" style="75" customWidth="1"/>
    <col min="7429" max="7457" width="2.85546875" style="75" customWidth="1"/>
    <col min="7458" max="7458" width="7.7109375" style="75" customWidth="1"/>
    <col min="7459" max="7471" width="2.85546875" style="75" customWidth="1"/>
    <col min="7472" max="7472" width="1.5703125" style="75" customWidth="1"/>
    <col min="7473" max="7473" width="2.5703125" style="75" customWidth="1"/>
    <col min="7474" max="7474" width="2.140625" style="75" customWidth="1"/>
    <col min="7475" max="7475" width="2.7109375" style="75" customWidth="1"/>
    <col min="7476" max="7476" width="2.28515625" style="75" customWidth="1"/>
    <col min="7477" max="7478" width="2.5703125" style="75" customWidth="1"/>
    <col min="7479" max="7479" width="2.140625" style="75" customWidth="1"/>
    <col min="7480" max="7480" width="1.5703125" style="75" customWidth="1"/>
    <col min="7481" max="7481" width="2.42578125" style="75" customWidth="1"/>
    <col min="7482" max="7482" width="2" style="75" customWidth="1"/>
    <col min="7483" max="7483" width="1" style="75" customWidth="1"/>
    <col min="7484" max="7484" width="1.7109375" style="75" customWidth="1"/>
    <col min="7485" max="7485" width="1.5703125" style="75" customWidth="1"/>
    <col min="7486" max="7486" width="0.85546875" style="75" customWidth="1"/>
    <col min="7487" max="7680" width="12.5703125" style="75"/>
    <col min="7681" max="7683" width="2.85546875" style="75" customWidth="1"/>
    <col min="7684" max="7684" width="9" style="75" customWidth="1"/>
    <col min="7685" max="7713" width="2.85546875" style="75" customWidth="1"/>
    <col min="7714" max="7714" width="7.7109375" style="75" customWidth="1"/>
    <col min="7715" max="7727" width="2.85546875" style="75" customWidth="1"/>
    <col min="7728" max="7728" width="1.5703125" style="75" customWidth="1"/>
    <col min="7729" max="7729" width="2.5703125" style="75" customWidth="1"/>
    <col min="7730" max="7730" width="2.140625" style="75" customWidth="1"/>
    <col min="7731" max="7731" width="2.7109375" style="75" customWidth="1"/>
    <col min="7732" max="7732" width="2.28515625" style="75" customWidth="1"/>
    <col min="7733" max="7734" width="2.5703125" style="75" customWidth="1"/>
    <col min="7735" max="7735" width="2.140625" style="75" customWidth="1"/>
    <col min="7736" max="7736" width="1.5703125" style="75" customWidth="1"/>
    <col min="7737" max="7737" width="2.42578125" style="75" customWidth="1"/>
    <col min="7738" max="7738" width="2" style="75" customWidth="1"/>
    <col min="7739" max="7739" width="1" style="75" customWidth="1"/>
    <col min="7740" max="7740" width="1.7109375" style="75" customWidth="1"/>
    <col min="7741" max="7741" width="1.5703125" style="75" customWidth="1"/>
    <col min="7742" max="7742" width="0.85546875" style="75" customWidth="1"/>
    <col min="7743" max="7936" width="12.5703125" style="75"/>
    <col min="7937" max="7939" width="2.85546875" style="75" customWidth="1"/>
    <col min="7940" max="7940" width="9" style="75" customWidth="1"/>
    <col min="7941" max="7969" width="2.85546875" style="75" customWidth="1"/>
    <col min="7970" max="7970" width="7.7109375" style="75" customWidth="1"/>
    <col min="7971" max="7983" width="2.85546875" style="75" customWidth="1"/>
    <col min="7984" max="7984" width="1.5703125" style="75" customWidth="1"/>
    <col min="7985" max="7985" width="2.5703125" style="75" customWidth="1"/>
    <col min="7986" max="7986" width="2.140625" style="75" customWidth="1"/>
    <col min="7987" max="7987" width="2.7109375" style="75" customWidth="1"/>
    <col min="7988" max="7988" width="2.28515625" style="75" customWidth="1"/>
    <col min="7989" max="7990" width="2.5703125" style="75" customWidth="1"/>
    <col min="7991" max="7991" width="2.140625" style="75" customWidth="1"/>
    <col min="7992" max="7992" width="1.5703125" style="75" customWidth="1"/>
    <col min="7993" max="7993" width="2.42578125" style="75" customWidth="1"/>
    <col min="7994" max="7994" width="2" style="75" customWidth="1"/>
    <col min="7995" max="7995" width="1" style="75" customWidth="1"/>
    <col min="7996" max="7996" width="1.7109375" style="75" customWidth="1"/>
    <col min="7997" max="7997" width="1.5703125" style="75" customWidth="1"/>
    <col min="7998" max="7998" width="0.85546875" style="75" customWidth="1"/>
    <col min="7999" max="8192" width="12.5703125" style="75"/>
    <col min="8193" max="8195" width="2.85546875" style="75" customWidth="1"/>
    <col min="8196" max="8196" width="9" style="75" customWidth="1"/>
    <col min="8197" max="8225" width="2.85546875" style="75" customWidth="1"/>
    <col min="8226" max="8226" width="7.7109375" style="75" customWidth="1"/>
    <col min="8227" max="8239" width="2.85546875" style="75" customWidth="1"/>
    <col min="8240" max="8240" width="1.5703125" style="75" customWidth="1"/>
    <col min="8241" max="8241" width="2.5703125" style="75" customWidth="1"/>
    <col min="8242" max="8242" width="2.140625" style="75" customWidth="1"/>
    <col min="8243" max="8243" width="2.7109375" style="75" customWidth="1"/>
    <col min="8244" max="8244" width="2.28515625" style="75" customWidth="1"/>
    <col min="8245" max="8246" width="2.5703125" style="75" customWidth="1"/>
    <col min="8247" max="8247" width="2.140625" style="75" customWidth="1"/>
    <col min="8248" max="8248" width="1.5703125" style="75" customWidth="1"/>
    <col min="8249" max="8249" width="2.42578125" style="75" customWidth="1"/>
    <col min="8250" max="8250" width="2" style="75" customWidth="1"/>
    <col min="8251" max="8251" width="1" style="75" customWidth="1"/>
    <col min="8252" max="8252" width="1.7109375" style="75" customWidth="1"/>
    <col min="8253" max="8253" width="1.5703125" style="75" customWidth="1"/>
    <col min="8254" max="8254" width="0.85546875" style="75" customWidth="1"/>
    <col min="8255" max="8448" width="12.5703125" style="75"/>
    <col min="8449" max="8451" width="2.85546875" style="75" customWidth="1"/>
    <col min="8452" max="8452" width="9" style="75" customWidth="1"/>
    <col min="8453" max="8481" width="2.85546875" style="75" customWidth="1"/>
    <col min="8482" max="8482" width="7.7109375" style="75" customWidth="1"/>
    <col min="8483" max="8495" width="2.85546875" style="75" customWidth="1"/>
    <col min="8496" max="8496" width="1.5703125" style="75" customWidth="1"/>
    <col min="8497" max="8497" width="2.5703125" style="75" customWidth="1"/>
    <col min="8498" max="8498" width="2.140625" style="75" customWidth="1"/>
    <col min="8499" max="8499" width="2.7109375" style="75" customWidth="1"/>
    <col min="8500" max="8500" width="2.28515625" style="75" customWidth="1"/>
    <col min="8501" max="8502" width="2.5703125" style="75" customWidth="1"/>
    <col min="8503" max="8503" width="2.140625" style="75" customWidth="1"/>
    <col min="8504" max="8504" width="1.5703125" style="75" customWidth="1"/>
    <col min="8505" max="8505" width="2.42578125" style="75" customWidth="1"/>
    <col min="8506" max="8506" width="2" style="75" customWidth="1"/>
    <col min="8507" max="8507" width="1" style="75" customWidth="1"/>
    <col min="8508" max="8508" width="1.7109375" style="75" customWidth="1"/>
    <col min="8509" max="8509" width="1.5703125" style="75" customWidth="1"/>
    <col min="8510" max="8510" width="0.85546875" style="75" customWidth="1"/>
    <col min="8511" max="8704" width="12.5703125" style="75"/>
    <col min="8705" max="8707" width="2.85546875" style="75" customWidth="1"/>
    <col min="8708" max="8708" width="9" style="75" customWidth="1"/>
    <col min="8709" max="8737" width="2.85546875" style="75" customWidth="1"/>
    <col min="8738" max="8738" width="7.7109375" style="75" customWidth="1"/>
    <col min="8739" max="8751" width="2.85546875" style="75" customWidth="1"/>
    <col min="8752" max="8752" width="1.5703125" style="75" customWidth="1"/>
    <col min="8753" max="8753" width="2.5703125" style="75" customWidth="1"/>
    <col min="8754" max="8754" width="2.140625" style="75" customWidth="1"/>
    <col min="8755" max="8755" width="2.7109375" style="75" customWidth="1"/>
    <col min="8756" max="8756" width="2.28515625" style="75" customWidth="1"/>
    <col min="8757" max="8758" width="2.5703125" style="75" customWidth="1"/>
    <col min="8759" max="8759" width="2.140625" style="75" customWidth="1"/>
    <col min="8760" max="8760" width="1.5703125" style="75" customWidth="1"/>
    <col min="8761" max="8761" width="2.42578125" style="75" customWidth="1"/>
    <col min="8762" max="8762" width="2" style="75" customWidth="1"/>
    <col min="8763" max="8763" width="1" style="75" customWidth="1"/>
    <col min="8764" max="8764" width="1.7109375" style="75" customWidth="1"/>
    <col min="8765" max="8765" width="1.5703125" style="75" customWidth="1"/>
    <col min="8766" max="8766" width="0.85546875" style="75" customWidth="1"/>
    <col min="8767" max="8960" width="12.5703125" style="75"/>
    <col min="8961" max="8963" width="2.85546875" style="75" customWidth="1"/>
    <col min="8964" max="8964" width="9" style="75" customWidth="1"/>
    <col min="8965" max="8993" width="2.85546875" style="75" customWidth="1"/>
    <col min="8994" max="8994" width="7.7109375" style="75" customWidth="1"/>
    <col min="8995" max="9007" width="2.85546875" style="75" customWidth="1"/>
    <col min="9008" max="9008" width="1.5703125" style="75" customWidth="1"/>
    <col min="9009" max="9009" width="2.5703125" style="75" customWidth="1"/>
    <col min="9010" max="9010" width="2.140625" style="75" customWidth="1"/>
    <col min="9011" max="9011" width="2.7109375" style="75" customWidth="1"/>
    <col min="9012" max="9012" width="2.28515625" style="75" customWidth="1"/>
    <col min="9013" max="9014" width="2.5703125" style="75" customWidth="1"/>
    <col min="9015" max="9015" width="2.140625" style="75" customWidth="1"/>
    <col min="9016" max="9016" width="1.5703125" style="75" customWidth="1"/>
    <col min="9017" max="9017" width="2.42578125" style="75" customWidth="1"/>
    <col min="9018" max="9018" width="2" style="75" customWidth="1"/>
    <col min="9019" max="9019" width="1" style="75" customWidth="1"/>
    <col min="9020" max="9020" width="1.7109375" style="75" customWidth="1"/>
    <col min="9021" max="9021" width="1.5703125" style="75" customWidth="1"/>
    <col min="9022" max="9022" width="0.85546875" style="75" customWidth="1"/>
    <col min="9023" max="9216" width="12.5703125" style="75"/>
    <col min="9217" max="9219" width="2.85546875" style="75" customWidth="1"/>
    <col min="9220" max="9220" width="9" style="75" customWidth="1"/>
    <col min="9221" max="9249" width="2.85546875" style="75" customWidth="1"/>
    <col min="9250" max="9250" width="7.7109375" style="75" customWidth="1"/>
    <col min="9251" max="9263" width="2.85546875" style="75" customWidth="1"/>
    <col min="9264" max="9264" width="1.5703125" style="75" customWidth="1"/>
    <col min="9265" max="9265" width="2.5703125" style="75" customWidth="1"/>
    <col min="9266" max="9266" width="2.140625" style="75" customWidth="1"/>
    <col min="9267" max="9267" width="2.7109375" style="75" customWidth="1"/>
    <col min="9268" max="9268" width="2.28515625" style="75" customWidth="1"/>
    <col min="9269" max="9270" width="2.5703125" style="75" customWidth="1"/>
    <col min="9271" max="9271" width="2.140625" style="75" customWidth="1"/>
    <col min="9272" max="9272" width="1.5703125" style="75" customWidth="1"/>
    <col min="9273" max="9273" width="2.42578125" style="75" customWidth="1"/>
    <col min="9274" max="9274" width="2" style="75" customWidth="1"/>
    <col min="9275" max="9275" width="1" style="75" customWidth="1"/>
    <col min="9276" max="9276" width="1.7109375" style="75" customWidth="1"/>
    <col min="9277" max="9277" width="1.5703125" style="75" customWidth="1"/>
    <col min="9278" max="9278" width="0.85546875" style="75" customWidth="1"/>
    <col min="9279" max="9472" width="12.5703125" style="75"/>
    <col min="9473" max="9475" width="2.85546875" style="75" customWidth="1"/>
    <col min="9476" max="9476" width="9" style="75" customWidth="1"/>
    <col min="9477" max="9505" width="2.85546875" style="75" customWidth="1"/>
    <col min="9506" max="9506" width="7.7109375" style="75" customWidth="1"/>
    <col min="9507" max="9519" width="2.85546875" style="75" customWidth="1"/>
    <col min="9520" max="9520" width="1.5703125" style="75" customWidth="1"/>
    <col min="9521" max="9521" width="2.5703125" style="75" customWidth="1"/>
    <col min="9522" max="9522" width="2.140625" style="75" customWidth="1"/>
    <col min="9523" max="9523" width="2.7109375" style="75" customWidth="1"/>
    <col min="9524" max="9524" width="2.28515625" style="75" customWidth="1"/>
    <col min="9525" max="9526" width="2.5703125" style="75" customWidth="1"/>
    <col min="9527" max="9527" width="2.140625" style="75" customWidth="1"/>
    <col min="9528" max="9528" width="1.5703125" style="75" customWidth="1"/>
    <col min="9529" max="9529" width="2.42578125" style="75" customWidth="1"/>
    <col min="9530" max="9530" width="2" style="75" customWidth="1"/>
    <col min="9531" max="9531" width="1" style="75" customWidth="1"/>
    <col min="9532" max="9532" width="1.7109375" style="75" customWidth="1"/>
    <col min="9533" max="9533" width="1.5703125" style="75" customWidth="1"/>
    <col min="9534" max="9534" width="0.85546875" style="75" customWidth="1"/>
    <col min="9535" max="9728" width="12.5703125" style="75"/>
    <col min="9729" max="9731" width="2.85546875" style="75" customWidth="1"/>
    <col min="9732" max="9732" width="9" style="75" customWidth="1"/>
    <col min="9733" max="9761" width="2.85546875" style="75" customWidth="1"/>
    <col min="9762" max="9762" width="7.7109375" style="75" customWidth="1"/>
    <col min="9763" max="9775" width="2.85546875" style="75" customWidth="1"/>
    <col min="9776" max="9776" width="1.5703125" style="75" customWidth="1"/>
    <col min="9777" max="9777" width="2.5703125" style="75" customWidth="1"/>
    <col min="9778" max="9778" width="2.140625" style="75" customWidth="1"/>
    <col min="9779" max="9779" width="2.7109375" style="75" customWidth="1"/>
    <col min="9780" max="9780" width="2.28515625" style="75" customWidth="1"/>
    <col min="9781" max="9782" width="2.5703125" style="75" customWidth="1"/>
    <col min="9783" max="9783" width="2.140625" style="75" customWidth="1"/>
    <col min="9784" max="9784" width="1.5703125" style="75" customWidth="1"/>
    <col min="9785" max="9785" width="2.42578125" style="75" customWidth="1"/>
    <col min="9786" max="9786" width="2" style="75" customWidth="1"/>
    <col min="9787" max="9787" width="1" style="75" customWidth="1"/>
    <col min="9788" max="9788" width="1.7109375" style="75" customWidth="1"/>
    <col min="9789" max="9789" width="1.5703125" style="75" customWidth="1"/>
    <col min="9790" max="9790" width="0.85546875" style="75" customWidth="1"/>
    <col min="9791" max="9984" width="12.5703125" style="75"/>
    <col min="9985" max="9987" width="2.85546875" style="75" customWidth="1"/>
    <col min="9988" max="9988" width="9" style="75" customWidth="1"/>
    <col min="9989" max="10017" width="2.85546875" style="75" customWidth="1"/>
    <col min="10018" max="10018" width="7.7109375" style="75" customWidth="1"/>
    <col min="10019" max="10031" width="2.85546875" style="75" customWidth="1"/>
    <col min="10032" max="10032" width="1.5703125" style="75" customWidth="1"/>
    <col min="10033" max="10033" width="2.5703125" style="75" customWidth="1"/>
    <col min="10034" max="10034" width="2.140625" style="75" customWidth="1"/>
    <col min="10035" max="10035" width="2.7109375" style="75" customWidth="1"/>
    <col min="10036" max="10036" width="2.28515625" style="75" customWidth="1"/>
    <col min="10037" max="10038" width="2.5703125" style="75" customWidth="1"/>
    <col min="10039" max="10039" width="2.140625" style="75" customWidth="1"/>
    <col min="10040" max="10040" width="1.5703125" style="75" customWidth="1"/>
    <col min="10041" max="10041" width="2.42578125" style="75" customWidth="1"/>
    <col min="10042" max="10042" width="2" style="75" customWidth="1"/>
    <col min="10043" max="10043" width="1" style="75" customWidth="1"/>
    <col min="10044" max="10044" width="1.7109375" style="75" customWidth="1"/>
    <col min="10045" max="10045" width="1.5703125" style="75" customWidth="1"/>
    <col min="10046" max="10046" width="0.85546875" style="75" customWidth="1"/>
    <col min="10047" max="10240" width="12.5703125" style="75"/>
    <col min="10241" max="10243" width="2.85546875" style="75" customWidth="1"/>
    <col min="10244" max="10244" width="9" style="75" customWidth="1"/>
    <col min="10245" max="10273" width="2.85546875" style="75" customWidth="1"/>
    <col min="10274" max="10274" width="7.7109375" style="75" customWidth="1"/>
    <col min="10275" max="10287" width="2.85546875" style="75" customWidth="1"/>
    <col min="10288" max="10288" width="1.5703125" style="75" customWidth="1"/>
    <col min="10289" max="10289" width="2.5703125" style="75" customWidth="1"/>
    <col min="10290" max="10290" width="2.140625" style="75" customWidth="1"/>
    <col min="10291" max="10291" width="2.7109375" style="75" customWidth="1"/>
    <col min="10292" max="10292" width="2.28515625" style="75" customWidth="1"/>
    <col min="10293" max="10294" width="2.5703125" style="75" customWidth="1"/>
    <col min="10295" max="10295" width="2.140625" style="75" customWidth="1"/>
    <col min="10296" max="10296" width="1.5703125" style="75" customWidth="1"/>
    <col min="10297" max="10297" width="2.42578125" style="75" customWidth="1"/>
    <col min="10298" max="10298" width="2" style="75" customWidth="1"/>
    <col min="10299" max="10299" width="1" style="75" customWidth="1"/>
    <col min="10300" max="10300" width="1.7109375" style="75" customWidth="1"/>
    <col min="10301" max="10301" width="1.5703125" style="75" customWidth="1"/>
    <col min="10302" max="10302" width="0.85546875" style="75" customWidth="1"/>
    <col min="10303" max="10496" width="12.5703125" style="75"/>
    <col min="10497" max="10499" width="2.85546875" style="75" customWidth="1"/>
    <col min="10500" max="10500" width="9" style="75" customWidth="1"/>
    <col min="10501" max="10529" width="2.85546875" style="75" customWidth="1"/>
    <col min="10530" max="10530" width="7.7109375" style="75" customWidth="1"/>
    <col min="10531" max="10543" width="2.85546875" style="75" customWidth="1"/>
    <col min="10544" max="10544" width="1.5703125" style="75" customWidth="1"/>
    <col min="10545" max="10545" width="2.5703125" style="75" customWidth="1"/>
    <col min="10546" max="10546" width="2.140625" style="75" customWidth="1"/>
    <col min="10547" max="10547" width="2.7109375" style="75" customWidth="1"/>
    <col min="10548" max="10548" width="2.28515625" style="75" customWidth="1"/>
    <col min="10549" max="10550" width="2.5703125" style="75" customWidth="1"/>
    <col min="10551" max="10551" width="2.140625" style="75" customWidth="1"/>
    <col min="10552" max="10552" width="1.5703125" style="75" customWidth="1"/>
    <col min="10553" max="10553" width="2.42578125" style="75" customWidth="1"/>
    <col min="10554" max="10554" width="2" style="75" customWidth="1"/>
    <col min="10555" max="10555" width="1" style="75" customWidth="1"/>
    <col min="10556" max="10556" width="1.7109375" style="75" customWidth="1"/>
    <col min="10557" max="10557" width="1.5703125" style="75" customWidth="1"/>
    <col min="10558" max="10558" width="0.85546875" style="75" customWidth="1"/>
    <col min="10559" max="10752" width="12.5703125" style="75"/>
    <col min="10753" max="10755" width="2.85546875" style="75" customWidth="1"/>
    <col min="10756" max="10756" width="9" style="75" customWidth="1"/>
    <col min="10757" max="10785" width="2.85546875" style="75" customWidth="1"/>
    <col min="10786" max="10786" width="7.7109375" style="75" customWidth="1"/>
    <col min="10787" max="10799" width="2.85546875" style="75" customWidth="1"/>
    <col min="10800" max="10800" width="1.5703125" style="75" customWidth="1"/>
    <col min="10801" max="10801" width="2.5703125" style="75" customWidth="1"/>
    <col min="10802" max="10802" width="2.140625" style="75" customWidth="1"/>
    <col min="10803" max="10803" width="2.7109375" style="75" customWidth="1"/>
    <col min="10804" max="10804" width="2.28515625" style="75" customWidth="1"/>
    <col min="10805" max="10806" width="2.5703125" style="75" customWidth="1"/>
    <col min="10807" max="10807" width="2.140625" style="75" customWidth="1"/>
    <col min="10808" max="10808" width="1.5703125" style="75" customWidth="1"/>
    <col min="10809" max="10809" width="2.42578125" style="75" customWidth="1"/>
    <col min="10810" max="10810" width="2" style="75" customWidth="1"/>
    <col min="10811" max="10811" width="1" style="75" customWidth="1"/>
    <col min="10812" max="10812" width="1.7109375" style="75" customWidth="1"/>
    <col min="10813" max="10813" width="1.5703125" style="75" customWidth="1"/>
    <col min="10814" max="10814" width="0.85546875" style="75" customWidth="1"/>
    <col min="10815" max="11008" width="12.5703125" style="75"/>
    <col min="11009" max="11011" width="2.85546875" style="75" customWidth="1"/>
    <col min="11012" max="11012" width="9" style="75" customWidth="1"/>
    <col min="11013" max="11041" width="2.85546875" style="75" customWidth="1"/>
    <col min="11042" max="11042" width="7.7109375" style="75" customWidth="1"/>
    <col min="11043" max="11055" width="2.85546875" style="75" customWidth="1"/>
    <col min="11056" max="11056" width="1.5703125" style="75" customWidth="1"/>
    <col min="11057" max="11057" width="2.5703125" style="75" customWidth="1"/>
    <col min="11058" max="11058" width="2.140625" style="75" customWidth="1"/>
    <col min="11059" max="11059" width="2.7109375" style="75" customWidth="1"/>
    <col min="11060" max="11060" width="2.28515625" style="75" customWidth="1"/>
    <col min="11061" max="11062" width="2.5703125" style="75" customWidth="1"/>
    <col min="11063" max="11063" width="2.140625" style="75" customWidth="1"/>
    <col min="11064" max="11064" width="1.5703125" style="75" customWidth="1"/>
    <col min="11065" max="11065" width="2.42578125" style="75" customWidth="1"/>
    <col min="11066" max="11066" width="2" style="75" customWidth="1"/>
    <col min="11067" max="11067" width="1" style="75" customWidth="1"/>
    <col min="11068" max="11068" width="1.7109375" style="75" customWidth="1"/>
    <col min="11069" max="11069" width="1.5703125" style="75" customWidth="1"/>
    <col min="11070" max="11070" width="0.85546875" style="75" customWidth="1"/>
    <col min="11071" max="11264" width="12.5703125" style="75"/>
    <col min="11265" max="11267" width="2.85546875" style="75" customWidth="1"/>
    <col min="11268" max="11268" width="9" style="75" customWidth="1"/>
    <col min="11269" max="11297" width="2.85546875" style="75" customWidth="1"/>
    <col min="11298" max="11298" width="7.7109375" style="75" customWidth="1"/>
    <col min="11299" max="11311" width="2.85546875" style="75" customWidth="1"/>
    <col min="11312" max="11312" width="1.5703125" style="75" customWidth="1"/>
    <col min="11313" max="11313" width="2.5703125" style="75" customWidth="1"/>
    <col min="11314" max="11314" width="2.140625" style="75" customWidth="1"/>
    <col min="11315" max="11315" width="2.7109375" style="75" customWidth="1"/>
    <col min="11316" max="11316" width="2.28515625" style="75" customWidth="1"/>
    <col min="11317" max="11318" width="2.5703125" style="75" customWidth="1"/>
    <col min="11319" max="11319" width="2.140625" style="75" customWidth="1"/>
    <col min="11320" max="11320" width="1.5703125" style="75" customWidth="1"/>
    <col min="11321" max="11321" width="2.42578125" style="75" customWidth="1"/>
    <col min="11322" max="11322" width="2" style="75" customWidth="1"/>
    <col min="11323" max="11323" width="1" style="75" customWidth="1"/>
    <col min="11324" max="11324" width="1.7109375" style="75" customWidth="1"/>
    <col min="11325" max="11325" width="1.5703125" style="75" customWidth="1"/>
    <col min="11326" max="11326" width="0.85546875" style="75" customWidth="1"/>
    <col min="11327" max="11520" width="12.5703125" style="75"/>
    <col min="11521" max="11523" width="2.85546875" style="75" customWidth="1"/>
    <col min="11524" max="11524" width="9" style="75" customWidth="1"/>
    <col min="11525" max="11553" width="2.85546875" style="75" customWidth="1"/>
    <col min="11554" max="11554" width="7.7109375" style="75" customWidth="1"/>
    <col min="11555" max="11567" width="2.85546875" style="75" customWidth="1"/>
    <col min="11568" max="11568" width="1.5703125" style="75" customWidth="1"/>
    <col min="11569" max="11569" width="2.5703125" style="75" customWidth="1"/>
    <col min="11570" max="11570" width="2.140625" style="75" customWidth="1"/>
    <col min="11571" max="11571" width="2.7109375" style="75" customWidth="1"/>
    <col min="11572" max="11572" width="2.28515625" style="75" customWidth="1"/>
    <col min="11573" max="11574" width="2.5703125" style="75" customWidth="1"/>
    <col min="11575" max="11575" width="2.140625" style="75" customWidth="1"/>
    <col min="11576" max="11576" width="1.5703125" style="75" customWidth="1"/>
    <col min="11577" max="11577" width="2.42578125" style="75" customWidth="1"/>
    <col min="11578" max="11578" width="2" style="75" customWidth="1"/>
    <col min="11579" max="11579" width="1" style="75" customWidth="1"/>
    <col min="11580" max="11580" width="1.7109375" style="75" customWidth="1"/>
    <col min="11581" max="11581" width="1.5703125" style="75" customWidth="1"/>
    <col min="11582" max="11582" width="0.85546875" style="75" customWidth="1"/>
    <col min="11583" max="11776" width="12.5703125" style="75"/>
    <col min="11777" max="11779" width="2.85546875" style="75" customWidth="1"/>
    <col min="11780" max="11780" width="9" style="75" customWidth="1"/>
    <col min="11781" max="11809" width="2.85546875" style="75" customWidth="1"/>
    <col min="11810" max="11810" width="7.7109375" style="75" customWidth="1"/>
    <col min="11811" max="11823" width="2.85546875" style="75" customWidth="1"/>
    <col min="11824" max="11824" width="1.5703125" style="75" customWidth="1"/>
    <col min="11825" max="11825" width="2.5703125" style="75" customWidth="1"/>
    <col min="11826" max="11826" width="2.140625" style="75" customWidth="1"/>
    <col min="11827" max="11827" width="2.7109375" style="75" customWidth="1"/>
    <col min="11828" max="11828" width="2.28515625" style="75" customWidth="1"/>
    <col min="11829" max="11830" width="2.5703125" style="75" customWidth="1"/>
    <col min="11831" max="11831" width="2.140625" style="75" customWidth="1"/>
    <col min="11832" max="11832" width="1.5703125" style="75" customWidth="1"/>
    <col min="11833" max="11833" width="2.42578125" style="75" customWidth="1"/>
    <col min="11834" max="11834" width="2" style="75" customWidth="1"/>
    <col min="11835" max="11835" width="1" style="75" customWidth="1"/>
    <col min="11836" max="11836" width="1.7109375" style="75" customWidth="1"/>
    <col min="11837" max="11837" width="1.5703125" style="75" customWidth="1"/>
    <col min="11838" max="11838" width="0.85546875" style="75" customWidth="1"/>
    <col min="11839" max="12032" width="12.5703125" style="75"/>
    <col min="12033" max="12035" width="2.85546875" style="75" customWidth="1"/>
    <col min="12036" max="12036" width="9" style="75" customWidth="1"/>
    <col min="12037" max="12065" width="2.85546875" style="75" customWidth="1"/>
    <col min="12066" max="12066" width="7.7109375" style="75" customWidth="1"/>
    <col min="12067" max="12079" width="2.85546875" style="75" customWidth="1"/>
    <col min="12080" max="12080" width="1.5703125" style="75" customWidth="1"/>
    <col min="12081" max="12081" width="2.5703125" style="75" customWidth="1"/>
    <col min="12082" max="12082" width="2.140625" style="75" customWidth="1"/>
    <col min="12083" max="12083" width="2.7109375" style="75" customWidth="1"/>
    <col min="12084" max="12084" width="2.28515625" style="75" customWidth="1"/>
    <col min="12085" max="12086" width="2.5703125" style="75" customWidth="1"/>
    <col min="12087" max="12087" width="2.140625" style="75" customWidth="1"/>
    <col min="12088" max="12088" width="1.5703125" style="75" customWidth="1"/>
    <col min="12089" max="12089" width="2.42578125" style="75" customWidth="1"/>
    <col min="12090" max="12090" width="2" style="75" customWidth="1"/>
    <col min="12091" max="12091" width="1" style="75" customWidth="1"/>
    <col min="12092" max="12092" width="1.7109375" style="75" customWidth="1"/>
    <col min="12093" max="12093" width="1.5703125" style="75" customWidth="1"/>
    <col min="12094" max="12094" width="0.85546875" style="75" customWidth="1"/>
    <col min="12095" max="12288" width="12.5703125" style="75"/>
    <col min="12289" max="12291" width="2.85546875" style="75" customWidth="1"/>
    <col min="12292" max="12292" width="9" style="75" customWidth="1"/>
    <col min="12293" max="12321" width="2.85546875" style="75" customWidth="1"/>
    <col min="12322" max="12322" width="7.7109375" style="75" customWidth="1"/>
    <col min="12323" max="12335" width="2.85546875" style="75" customWidth="1"/>
    <col min="12336" max="12336" width="1.5703125" style="75" customWidth="1"/>
    <col min="12337" max="12337" width="2.5703125" style="75" customWidth="1"/>
    <col min="12338" max="12338" width="2.140625" style="75" customWidth="1"/>
    <col min="12339" max="12339" width="2.7109375" style="75" customWidth="1"/>
    <col min="12340" max="12340" width="2.28515625" style="75" customWidth="1"/>
    <col min="12341" max="12342" width="2.5703125" style="75" customWidth="1"/>
    <col min="12343" max="12343" width="2.140625" style="75" customWidth="1"/>
    <col min="12344" max="12344" width="1.5703125" style="75" customWidth="1"/>
    <col min="12345" max="12345" width="2.42578125" style="75" customWidth="1"/>
    <col min="12346" max="12346" width="2" style="75" customWidth="1"/>
    <col min="12347" max="12347" width="1" style="75" customWidth="1"/>
    <col min="12348" max="12348" width="1.7109375" style="75" customWidth="1"/>
    <col min="12349" max="12349" width="1.5703125" style="75" customWidth="1"/>
    <col min="12350" max="12350" width="0.85546875" style="75" customWidth="1"/>
    <col min="12351" max="12544" width="12.5703125" style="75"/>
    <col min="12545" max="12547" width="2.85546875" style="75" customWidth="1"/>
    <col min="12548" max="12548" width="9" style="75" customWidth="1"/>
    <col min="12549" max="12577" width="2.85546875" style="75" customWidth="1"/>
    <col min="12578" max="12578" width="7.7109375" style="75" customWidth="1"/>
    <col min="12579" max="12591" width="2.85546875" style="75" customWidth="1"/>
    <col min="12592" max="12592" width="1.5703125" style="75" customWidth="1"/>
    <col min="12593" max="12593" width="2.5703125" style="75" customWidth="1"/>
    <col min="12594" max="12594" width="2.140625" style="75" customWidth="1"/>
    <col min="12595" max="12595" width="2.7109375" style="75" customWidth="1"/>
    <col min="12596" max="12596" width="2.28515625" style="75" customWidth="1"/>
    <col min="12597" max="12598" width="2.5703125" style="75" customWidth="1"/>
    <col min="12599" max="12599" width="2.140625" style="75" customWidth="1"/>
    <col min="12600" max="12600" width="1.5703125" style="75" customWidth="1"/>
    <col min="12601" max="12601" width="2.42578125" style="75" customWidth="1"/>
    <col min="12602" max="12602" width="2" style="75" customWidth="1"/>
    <col min="12603" max="12603" width="1" style="75" customWidth="1"/>
    <col min="12604" max="12604" width="1.7109375" style="75" customWidth="1"/>
    <col min="12605" max="12605" width="1.5703125" style="75" customWidth="1"/>
    <col min="12606" max="12606" width="0.85546875" style="75" customWidth="1"/>
    <col min="12607" max="12800" width="12.5703125" style="75"/>
    <col min="12801" max="12803" width="2.85546875" style="75" customWidth="1"/>
    <col min="12804" max="12804" width="9" style="75" customWidth="1"/>
    <col min="12805" max="12833" width="2.85546875" style="75" customWidth="1"/>
    <col min="12834" max="12834" width="7.7109375" style="75" customWidth="1"/>
    <col min="12835" max="12847" width="2.85546875" style="75" customWidth="1"/>
    <col min="12848" max="12848" width="1.5703125" style="75" customWidth="1"/>
    <col min="12849" max="12849" width="2.5703125" style="75" customWidth="1"/>
    <col min="12850" max="12850" width="2.140625" style="75" customWidth="1"/>
    <col min="12851" max="12851" width="2.7109375" style="75" customWidth="1"/>
    <col min="12852" max="12852" width="2.28515625" style="75" customWidth="1"/>
    <col min="12853" max="12854" width="2.5703125" style="75" customWidth="1"/>
    <col min="12855" max="12855" width="2.140625" style="75" customWidth="1"/>
    <col min="12856" max="12856" width="1.5703125" style="75" customWidth="1"/>
    <col min="12857" max="12857" width="2.42578125" style="75" customWidth="1"/>
    <col min="12858" max="12858" width="2" style="75" customWidth="1"/>
    <col min="12859" max="12859" width="1" style="75" customWidth="1"/>
    <col min="12860" max="12860" width="1.7109375" style="75" customWidth="1"/>
    <col min="12861" max="12861" width="1.5703125" style="75" customWidth="1"/>
    <col min="12862" max="12862" width="0.85546875" style="75" customWidth="1"/>
    <col min="12863" max="13056" width="12.5703125" style="75"/>
    <col min="13057" max="13059" width="2.85546875" style="75" customWidth="1"/>
    <col min="13060" max="13060" width="9" style="75" customWidth="1"/>
    <col min="13061" max="13089" width="2.85546875" style="75" customWidth="1"/>
    <col min="13090" max="13090" width="7.7109375" style="75" customWidth="1"/>
    <col min="13091" max="13103" width="2.85546875" style="75" customWidth="1"/>
    <col min="13104" max="13104" width="1.5703125" style="75" customWidth="1"/>
    <col min="13105" max="13105" width="2.5703125" style="75" customWidth="1"/>
    <col min="13106" max="13106" width="2.140625" style="75" customWidth="1"/>
    <col min="13107" max="13107" width="2.7109375" style="75" customWidth="1"/>
    <col min="13108" max="13108" width="2.28515625" style="75" customWidth="1"/>
    <col min="13109" max="13110" width="2.5703125" style="75" customWidth="1"/>
    <col min="13111" max="13111" width="2.140625" style="75" customWidth="1"/>
    <col min="13112" max="13112" width="1.5703125" style="75" customWidth="1"/>
    <col min="13113" max="13113" width="2.42578125" style="75" customWidth="1"/>
    <col min="13114" max="13114" width="2" style="75" customWidth="1"/>
    <col min="13115" max="13115" width="1" style="75" customWidth="1"/>
    <col min="13116" max="13116" width="1.7109375" style="75" customWidth="1"/>
    <col min="13117" max="13117" width="1.5703125" style="75" customWidth="1"/>
    <col min="13118" max="13118" width="0.85546875" style="75" customWidth="1"/>
    <col min="13119" max="13312" width="12.5703125" style="75"/>
    <col min="13313" max="13315" width="2.85546875" style="75" customWidth="1"/>
    <col min="13316" max="13316" width="9" style="75" customWidth="1"/>
    <col min="13317" max="13345" width="2.85546875" style="75" customWidth="1"/>
    <col min="13346" max="13346" width="7.7109375" style="75" customWidth="1"/>
    <col min="13347" max="13359" width="2.85546875" style="75" customWidth="1"/>
    <col min="13360" max="13360" width="1.5703125" style="75" customWidth="1"/>
    <col min="13361" max="13361" width="2.5703125" style="75" customWidth="1"/>
    <col min="13362" max="13362" width="2.140625" style="75" customWidth="1"/>
    <col min="13363" max="13363" width="2.7109375" style="75" customWidth="1"/>
    <col min="13364" max="13364" width="2.28515625" style="75" customWidth="1"/>
    <col min="13365" max="13366" width="2.5703125" style="75" customWidth="1"/>
    <col min="13367" max="13367" width="2.140625" style="75" customWidth="1"/>
    <col min="13368" max="13368" width="1.5703125" style="75" customWidth="1"/>
    <col min="13369" max="13369" width="2.42578125" style="75" customWidth="1"/>
    <col min="13370" max="13370" width="2" style="75" customWidth="1"/>
    <col min="13371" max="13371" width="1" style="75" customWidth="1"/>
    <col min="13372" max="13372" width="1.7109375" style="75" customWidth="1"/>
    <col min="13373" max="13373" width="1.5703125" style="75" customWidth="1"/>
    <col min="13374" max="13374" width="0.85546875" style="75" customWidth="1"/>
    <col min="13375" max="13568" width="12.5703125" style="75"/>
    <col min="13569" max="13571" width="2.85546875" style="75" customWidth="1"/>
    <col min="13572" max="13572" width="9" style="75" customWidth="1"/>
    <col min="13573" max="13601" width="2.85546875" style="75" customWidth="1"/>
    <col min="13602" max="13602" width="7.7109375" style="75" customWidth="1"/>
    <col min="13603" max="13615" width="2.85546875" style="75" customWidth="1"/>
    <col min="13616" max="13616" width="1.5703125" style="75" customWidth="1"/>
    <col min="13617" max="13617" width="2.5703125" style="75" customWidth="1"/>
    <col min="13618" max="13618" width="2.140625" style="75" customWidth="1"/>
    <col min="13619" max="13619" width="2.7109375" style="75" customWidth="1"/>
    <col min="13620" max="13620" width="2.28515625" style="75" customWidth="1"/>
    <col min="13621" max="13622" width="2.5703125" style="75" customWidth="1"/>
    <col min="13623" max="13623" width="2.140625" style="75" customWidth="1"/>
    <col min="13624" max="13624" width="1.5703125" style="75" customWidth="1"/>
    <col min="13625" max="13625" width="2.42578125" style="75" customWidth="1"/>
    <col min="13626" max="13626" width="2" style="75" customWidth="1"/>
    <col min="13627" max="13627" width="1" style="75" customWidth="1"/>
    <col min="13628" max="13628" width="1.7109375" style="75" customWidth="1"/>
    <col min="13629" max="13629" width="1.5703125" style="75" customWidth="1"/>
    <col min="13630" max="13630" width="0.85546875" style="75" customWidth="1"/>
    <col min="13631" max="13824" width="12.5703125" style="75"/>
    <col min="13825" max="13827" width="2.85546875" style="75" customWidth="1"/>
    <col min="13828" max="13828" width="9" style="75" customWidth="1"/>
    <col min="13829" max="13857" width="2.85546875" style="75" customWidth="1"/>
    <col min="13858" max="13858" width="7.7109375" style="75" customWidth="1"/>
    <col min="13859" max="13871" width="2.85546875" style="75" customWidth="1"/>
    <col min="13872" max="13872" width="1.5703125" style="75" customWidth="1"/>
    <col min="13873" max="13873" width="2.5703125" style="75" customWidth="1"/>
    <col min="13874" max="13874" width="2.140625" style="75" customWidth="1"/>
    <col min="13875" max="13875" width="2.7109375" style="75" customWidth="1"/>
    <col min="13876" max="13876" width="2.28515625" style="75" customWidth="1"/>
    <col min="13877" max="13878" width="2.5703125" style="75" customWidth="1"/>
    <col min="13879" max="13879" width="2.140625" style="75" customWidth="1"/>
    <col min="13880" max="13880" width="1.5703125" style="75" customWidth="1"/>
    <col min="13881" max="13881" width="2.42578125" style="75" customWidth="1"/>
    <col min="13882" max="13882" width="2" style="75" customWidth="1"/>
    <col min="13883" max="13883" width="1" style="75" customWidth="1"/>
    <col min="13884" max="13884" width="1.7109375" style="75" customWidth="1"/>
    <col min="13885" max="13885" width="1.5703125" style="75" customWidth="1"/>
    <col min="13886" max="13886" width="0.85546875" style="75" customWidth="1"/>
    <col min="13887" max="14080" width="12.5703125" style="75"/>
    <col min="14081" max="14083" width="2.85546875" style="75" customWidth="1"/>
    <col min="14084" max="14084" width="9" style="75" customWidth="1"/>
    <col min="14085" max="14113" width="2.85546875" style="75" customWidth="1"/>
    <col min="14114" max="14114" width="7.7109375" style="75" customWidth="1"/>
    <col min="14115" max="14127" width="2.85546875" style="75" customWidth="1"/>
    <col min="14128" max="14128" width="1.5703125" style="75" customWidth="1"/>
    <col min="14129" max="14129" width="2.5703125" style="75" customWidth="1"/>
    <col min="14130" max="14130" width="2.140625" style="75" customWidth="1"/>
    <col min="14131" max="14131" width="2.7109375" style="75" customWidth="1"/>
    <col min="14132" max="14132" width="2.28515625" style="75" customWidth="1"/>
    <col min="14133" max="14134" width="2.5703125" style="75" customWidth="1"/>
    <col min="14135" max="14135" width="2.140625" style="75" customWidth="1"/>
    <col min="14136" max="14136" width="1.5703125" style="75" customWidth="1"/>
    <col min="14137" max="14137" width="2.42578125" style="75" customWidth="1"/>
    <col min="14138" max="14138" width="2" style="75" customWidth="1"/>
    <col min="14139" max="14139" width="1" style="75" customWidth="1"/>
    <col min="14140" max="14140" width="1.7109375" style="75" customWidth="1"/>
    <col min="14141" max="14141" width="1.5703125" style="75" customWidth="1"/>
    <col min="14142" max="14142" width="0.85546875" style="75" customWidth="1"/>
    <col min="14143" max="14336" width="12.5703125" style="75"/>
    <col min="14337" max="14339" width="2.85546875" style="75" customWidth="1"/>
    <col min="14340" max="14340" width="9" style="75" customWidth="1"/>
    <col min="14341" max="14369" width="2.85546875" style="75" customWidth="1"/>
    <col min="14370" max="14370" width="7.7109375" style="75" customWidth="1"/>
    <col min="14371" max="14383" width="2.85546875" style="75" customWidth="1"/>
    <col min="14384" max="14384" width="1.5703125" style="75" customWidth="1"/>
    <col min="14385" max="14385" width="2.5703125" style="75" customWidth="1"/>
    <col min="14386" max="14386" width="2.140625" style="75" customWidth="1"/>
    <col min="14387" max="14387" width="2.7109375" style="75" customWidth="1"/>
    <col min="14388" max="14388" width="2.28515625" style="75" customWidth="1"/>
    <col min="14389" max="14390" width="2.5703125" style="75" customWidth="1"/>
    <col min="14391" max="14391" width="2.140625" style="75" customWidth="1"/>
    <col min="14392" max="14392" width="1.5703125" style="75" customWidth="1"/>
    <col min="14393" max="14393" width="2.42578125" style="75" customWidth="1"/>
    <col min="14394" max="14394" width="2" style="75" customWidth="1"/>
    <col min="14395" max="14395" width="1" style="75" customWidth="1"/>
    <col min="14396" max="14396" width="1.7109375" style="75" customWidth="1"/>
    <col min="14397" max="14397" width="1.5703125" style="75" customWidth="1"/>
    <col min="14398" max="14398" width="0.85546875" style="75" customWidth="1"/>
    <col min="14399" max="14592" width="12.5703125" style="75"/>
    <col min="14593" max="14595" width="2.85546875" style="75" customWidth="1"/>
    <col min="14596" max="14596" width="9" style="75" customWidth="1"/>
    <col min="14597" max="14625" width="2.85546875" style="75" customWidth="1"/>
    <col min="14626" max="14626" width="7.7109375" style="75" customWidth="1"/>
    <col min="14627" max="14639" width="2.85546875" style="75" customWidth="1"/>
    <col min="14640" max="14640" width="1.5703125" style="75" customWidth="1"/>
    <col min="14641" max="14641" width="2.5703125" style="75" customWidth="1"/>
    <col min="14642" max="14642" width="2.140625" style="75" customWidth="1"/>
    <col min="14643" max="14643" width="2.7109375" style="75" customWidth="1"/>
    <col min="14644" max="14644" width="2.28515625" style="75" customWidth="1"/>
    <col min="14645" max="14646" width="2.5703125" style="75" customWidth="1"/>
    <col min="14647" max="14647" width="2.140625" style="75" customWidth="1"/>
    <col min="14648" max="14648" width="1.5703125" style="75" customWidth="1"/>
    <col min="14649" max="14649" width="2.42578125" style="75" customWidth="1"/>
    <col min="14650" max="14650" width="2" style="75" customWidth="1"/>
    <col min="14651" max="14651" width="1" style="75" customWidth="1"/>
    <col min="14652" max="14652" width="1.7109375" style="75" customWidth="1"/>
    <col min="14653" max="14653" width="1.5703125" style="75" customWidth="1"/>
    <col min="14654" max="14654" width="0.85546875" style="75" customWidth="1"/>
    <col min="14655" max="14848" width="12.5703125" style="75"/>
    <col min="14849" max="14851" width="2.85546875" style="75" customWidth="1"/>
    <col min="14852" max="14852" width="9" style="75" customWidth="1"/>
    <col min="14853" max="14881" width="2.85546875" style="75" customWidth="1"/>
    <col min="14882" max="14882" width="7.7109375" style="75" customWidth="1"/>
    <col min="14883" max="14895" width="2.85546875" style="75" customWidth="1"/>
    <col min="14896" max="14896" width="1.5703125" style="75" customWidth="1"/>
    <col min="14897" max="14897" width="2.5703125" style="75" customWidth="1"/>
    <col min="14898" max="14898" width="2.140625" style="75" customWidth="1"/>
    <col min="14899" max="14899" width="2.7109375" style="75" customWidth="1"/>
    <col min="14900" max="14900" width="2.28515625" style="75" customWidth="1"/>
    <col min="14901" max="14902" width="2.5703125" style="75" customWidth="1"/>
    <col min="14903" max="14903" width="2.140625" style="75" customWidth="1"/>
    <col min="14904" max="14904" width="1.5703125" style="75" customWidth="1"/>
    <col min="14905" max="14905" width="2.42578125" style="75" customWidth="1"/>
    <col min="14906" max="14906" width="2" style="75" customWidth="1"/>
    <col min="14907" max="14907" width="1" style="75" customWidth="1"/>
    <col min="14908" max="14908" width="1.7109375" style="75" customWidth="1"/>
    <col min="14909" max="14909" width="1.5703125" style="75" customWidth="1"/>
    <col min="14910" max="14910" width="0.85546875" style="75" customWidth="1"/>
    <col min="14911" max="15104" width="12.5703125" style="75"/>
    <col min="15105" max="15107" width="2.85546875" style="75" customWidth="1"/>
    <col min="15108" max="15108" width="9" style="75" customWidth="1"/>
    <col min="15109" max="15137" width="2.85546875" style="75" customWidth="1"/>
    <col min="15138" max="15138" width="7.7109375" style="75" customWidth="1"/>
    <col min="15139" max="15151" width="2.85546875" style="75" customWidth="1"/>
    <col min="15152" max="15152" width="1.5703125" style="75" customWidth="1"/>
    <col min="15153" max="15153" width="2.5703125" style="75" customWidth="1"/>
    <col min="15154" max="15154" width="2.140625" style="75" customWidth="1"/>
    <col min="15155" max="15155" width="2.7109375" style="75" customWidth="1"/>
    <col min="15156" max="15156" width="2.28515625" style="75" customWidth="1"/>
    <col min="15157" max="15158" width="2.5703125" style="75" customWidth="1"/>
    <col min="15159" max="15159" width="2.140625" style="75" customWidth="1"/>
    <col min="15160" max="15160" width="1.5703125" style="75" customWidth="1"/>
    <col min="15161" max="15161" width="2.42578125" style="75" customWidth="1"/>
    <col min="15162" max="15162" width="2" style="75" customWidth="1"/>
    <col min="15163" max="15163" width="1" style="75" customWidth="1"/>
    <col min="15164" max="15164" width="1.7109375" style="75" customWidth="1"/>
    <col min="15165" max="15165" width="1.5703125" style="75" customWidth="1"/>
    <col min="15166" max="15166" width="0.85546875" style="75" customWidth="1"/>
    <col min="15167" max="15360" width="12.5703125" style="75"/>
    <col min="15361" max="15363" width="2.85546875" style="75" customWidth="1"/>
    <col min="15364" max="15364" width="9" style="75" customWidth="1"/>
    <col min="15365" max="15393" width="2.85546875" style="75" customWidth="1"/>
    <col min="15394" max="15394" width="7.7109375" style="75" customWidth="1"/>
    <col min="15395" max="15407" width="2.85546875" style="75" customWidth="1"/>
    <col min="15408" max="15408" width="1.5703125" style="75" customWidth="1"/>
    <col min="15409" max="15409" width="2.5703125" style="75" customWidth="1"/>
    <col min="15410" max="15410" width="2.140625" style="75" customWidth="1"/>
    <col min="15411" max="15411" width="2.7109375" style="75" customWidth="1"/>
    <col min="15412" max="15412" width="2.28515625" style="75" customWidth="1"/>
    <col min="15413" max="15414" width="2.5703125" style="75" customWidth="1"/>
    <col min="15415" max="15415" width="2.140625" style="75" customWidth="1"/>
    <col min="15416" max="15416" width="1.5703125" style="75" customWidth="1"/>
    <col min="15417" max="15417" width="2.42578125" style="75" customWidth="1"/>
    <col min="15418" max="15418" width="2" style="75" customWidth="1"/>
    <col min="15419" max="15419" width="1" style="75" customWidth="1"/>
    <col min="15420" max="15420" width="1.7109375" style="75" customWidth="1"/>
    <col min="15421" max="15421" width="1.5703125" style="75" customWidth="1"/>
    <col min="15422" max="15422" width="0.85546875" style="75" customWidth="1"/>
    <col min="15423" max="15616" width="12.5703125" style="75"/>
    <col min="15617" max="15619" width="2.85546875" style="75" customWidth="1"/>
    <col min="15620" max="15620" width="9" style="75" customWidth="1"/>
    <col min="15621" max="15649" width="2.85546875" style="75" customWidth="1"/>
    <col min="15650" max="15650" width="7.7109375" style="75" customWidth="1"/>
    <col min="15651" max="15663" width="2.85546875" style="75" customWidth="1"/>
    <col min="15664" max="15664" width="1.5703125" style="75" customWidth="1"/>
    <col min="15665" max="15665" width="2.5703125" style="75" customWidth="1"/>
    <col min="15666" max="15666" width="2.140625" style="75" customWidth="1"/>
    <col min="15667" max="15667" width="2.7109375" style="75" customWidth="1"/>
    <col min="15668" max="15668" width="2.28515625" style="75" customWidth="1"/>
    <col min="15669" max="15670" width="2.5703125" style="75" customWidth="1"/>
    <col min="15671" max="15671" width="2.140625" style="75" customWidth="1"/>
    <col min="15672" max="15672" width="1.5703125" style="75" customWidth="1"/>
    <col min="15673" max="15673" width="2.42578125" style="75" customWidth="1"/>
    <col min="15674" max="15674" width="2" style="75" customWidth="1"/>
    <col min="15675" max="15675" width="1" style="75" customWidth="1"/>
    <col min="15676" max="15676" width="1.7109375" style="75" customWidth="1"/>
    <col min="15677" max="15677" width="1.5703125" style="75" customWidth="1"/>
    <col min="15678" max="15678" width="0.85546875" style="75" customWidth="1"/>
    <col min="15679" max="15872" width="12.5703125" style="75"/>
    <col min="15873" max="15875" width="2.85546875" style="75" customWidth="1"/>
    <col min="15876" max="15876" width="9" style="75" customWidth="1"/>
    <col min="15877" max="15905" width="2.85546875" style="75" customWidth="1"/>
    <col min="15906" max="15906" width="7.7109375" style="75" customWidth="1"/>
    <col min="15907" max="15919" width="2.85546875" style="75" customWidth="1"/>
    <col min="15920" max="15920" width="1.5703125" style="75" customWidth="1"/>
    <col min="15921" max="15921" width="2.5703125" style="75" customWidth="1"/>
    <col min="15922" max="15922" width="2.140625" style="75" customWidth="1"/>
    <col min="15923" max="15923" width="2.7109375" style="75" customWidth="1"/>
    <col min="15924" max="15924" width="2.28515625" style="75" customWidth="1"/>
    <col min="15925" max="15926" width="2.5703125" style="75" customWidth="1"/>
    <col min="15927" max="15927" width="2.140625" style="75" customWidth="1"/>
    <col min="15928" max="15928" width="1.5703125" style="75" customWidth="1"/>
    <col min="15929" max="15929" width="2.42578125" style="75" customWidth="1"/>
    <col min="15930" max="15930" width="2" style="75" customWidth="1"/>
    <col min="15931" max="15931" width="1" style="75" customWidth="1"/>
    <col min="15932" max="15932" width="1.7109375" style="75" customWidth="1"/>
    <col min="15933" max="15933" width="1.5703125" style="75" customWidth="1"/>
    <col min="15934" max="15934" width="0.85546875" style="75" customWidth="1"/>
    <col min="15935" max="16128" width="12.5703125" style="75"/>
    <col min="16129" max="16131" width="2.85546875" style="75" customWidth="1"/>
    <col min="16132" max="16132" width="9" style="75" customWidth="1"/>
    <col min="16133" max="16161" width="2.85546875" style="75" customWidth="1"/>
    <col min="16162" max="16162" width="7.7109375" style="75" customWidth="1"/>
    <col min="16163" max="16175" width="2.85546875" style="75" customWidth="1"/>
    <col min="16176" max="16176" width="1.5703125" style="75" customWidth="1"/>
    <col min="16177" max="16177" width="2.5703125" style="75" customWidth="1"/>
    <col min="16178" max="16178" width="2.140625" style="75" customWidth="1"/>
    <col min="16179" max="16179" width="2.7109375" style="75" customWidth="1"/>
    <col min="16180" max="16180" width="2.28515625" style="75" customWidth="1"/>
    <col min="16181" max="16182" width="2.5703125" style="75" customWidth="1"/>
    <col min="16183" max="16183" width="2.140625" style="75" customWidth="1"/>
    <col min="16184" max="16184" width="1.5703125" style="75" customWidth="1"/>
    <col min="16185" max="16185" width="2.42578125" style="75" customWidth="1"/>
    <col min="16186" max="16186" width="2" style="75" customWidth="1"/>
    <col min="16187" max="16187" width="1" style="75" customWidth="1"/>
    <col min="16188" max="16188" width="1.7109375" style="75" customWidth="1"/>
    <col min="16189" max="16189" width="1.5703125" style="75" customWidth="1"/>
    <col min="16190" max="16190" width="0.85546875" style="75" customWidth="1"/>
    <col min="16191" max="16384" width="12.5703125" style="75"/>
  </cols>
  <sheetData>
    <row r="1" spans="1:51" ht="13.5" customHeight="1" x14ac:dyDescent="0.25">
      <c r="A1" s="327"/>
      <c r="B1" s="327"/>
      <c r="C1" s="327"/>
      <c r="D1" s="327"/>
      <c r="E1" s="327"/>
      <c r="F1" s="327"/>
      <c r="G1" s="327"/>
      <c r="H1" s="327"/>
      <c r="I1" s="327"/>
      <c r="J1" s="327"/>
      <c r="K1" s="327"/>
      <c r="L1" s="327"/>
      <c r="M1" s="327"/>
      <c r="N1" s="327"/>
      <c r="O1" s="327"/>
      <c r="P1" s="327"/>
      <c r="Q1" s="328"/>
      <c r="R1" s="328"/>
      <c r="S1" s="328"/>
      <c r="T1" s="328"/>
      <c r="U1" s="328"/>
      <c r="V1" s="328"/>
      <c r="W1" s="328"/>
      <c r="X1" s="328"/>
      <c r="Y1" s="328"/>
      <c r="Z1" s="329" t="s">
        <v>351</v>
      </c>
      <c r="AA1" s="328"/>
      <c r="AB1" s="328"/>
      <c r="AC1" s="328"/>
      <c r="AD1" s="328"/>
      <c r="AE1" s="328"/>
      <c r="AF1" s="328"/>
      <c r="AG1" s="328"/>
      <c r="AH1" s="328"/>
      <c r="AI1" s="330"/>
      <c r="AJ1" s="327"/>
      <c r="AK1" s="327"/>
      <c r="AL1" s="327"/>
      <c r="AM1" s="327"/>
      <c r="AN1" s="327"/>
      <c r="AO1" s="327"/>
      <c r="AP1" s="327"/>
      <c r="AQ1" s="327"/>
      <c r="AR1" s="327"/>
      <c r="AS1" s="331"/>
      <c r="AT1" s="331"/>
      <c r="AU1" s="331"/>
      <c r="AV1" s="331"/>
      <c r="AW1" s="331"/>
    </row>
    <row r="2" spans="1:51" ht="13.5" customHeight="1" x14ac:dyDescent="0.25">
      <c r="A2" s="327"/>
      <c r="B2" s="327"/>
      <c r="C2" s="327"/>
      <c r="E2" s="332"/>
      <c r="F2" s="327"/>
      <c r="G2" s="327"/>
      <c r="H2" s="327"/>
      <c r="I2" s="327"/>
      <c r="J2" s="327"/>
      <c r="K2" s="327"/>
      <c r="L2" s="327"/>
      <c r="M2" s="327"/>
      <c r="N2" s="327"/>
      <c r="O2" s="327"/>
      <c r="P2" s="327"/>
      <c r="Q2" s="327"/>
      <c r="R2" s="327"/>
      <c r="S2" s="327"/>
      <c r="T2" s="327"/>
      <c r="U2" s="327"/>
      <c r="V2" s="327"/>
      <c r="W2" s="327"/>
      <c r="X2" s="327"/>
      <c r="Y2" s="327"/>
      <c r="Z2" s="327"/>
      <c r="AA2" s="327"/>
      <c r="AB2" s="333" t="s">
        <v>210</v>
      </c>
      <c r="AC2" s="327"/>
      <c r="AD2" s="327"/>
      <c r="AE2" s="327"/>
      <c r="AF2" s="327"/>
      <c r="AG2" s="327"/>
      <c r="AH2" s="327"/>
      <c r="AI2" s="327"/>
      <c r="AJ2" s="327"/>
      <c r="AK2" s="327"/>
      <c r="AL2" s="327"/>
      <c r="AM2" s="327"/>
      <c r="AN2" s="327"/>
      <c r="AO2" s="327"/>
      <c r="AP2" s="327"/>
      <c r="AQ2" s="327"/>
      <c r="AR2" s="327"/>
      <c r="AS2" s="327"/>
      <c r="AT2" s="327"/>
      <c r="AU2" s="331"/>
      <c r="AV2" s="331"/>
      <c r="AW2" s="331"/>
      <c r="AX2" s="331"/>
    </row>
    <row r="3" spans="1:51" ht="13.5" customHeight="1" x14ac:dyDescent="0.25">
      <c r="A3" s="327"/>
      <c r="B3" s="327"/>
      <c r="C3" s="327"/>
      <c r="D3" s="327"/>
      <c r="E3" s="327"/>
      <c r="F3" s="327"/>
      <c r="G3" s="327"/>
      <c r="H3" s="327"/>
      <c r="I3" s="327"/>
      <c r="J3" s="327"/>
      <c r="K3" s="327"/>
      <c r="L3" s="327"/>
      <c r="M3" s="327"/>
      <c r="N3" s="327"/>
      <c r="O3" s="327"/>
      <c r="P3" s="327"/>
      <c r="Q3" s="327"/>
      <c r="R3" s="327"/>
      <c r="S3" s="327"/>
      <c r="T3" s="327"/>
      <c r="U3" s="327"/>
      <c r="V3" s="327"/>
      <c r="W3" s="327"/>
      <c r="X3" s="327"/>
      <c r="Y3" s="327"/>
      <c r="Z3" s="333" t="s">
        <v>352</v>
      </c>
      <c r="AA3" s="327"/>
      <c r="AB3" s="327"/>
      <c r="AC3" s="327"/>
      <c r="AD3" s="327"/>
      <c r="AE3" s="327"/>
      <c r="AF3" s="327"/>
      <c r="AG3" s="327"/>
      <c r="AH3" s="327"/>
      <c r="AI3" s="327"/>
      <c r="AJ3" s="327"/>
      <c r="AK3" s="327"/>
      <c r="AL3" s="327"/>
      <c r="AM3" s="327"/>
      <c r="AN3" s="327"/>
      <c r="AO3" s="327"/>
      <c r="AP3" s="327"/>
      <c r="AQ3" s="327"/>
      <c r="AR3" s="327"/>
      <c r="AS3" s="331"/>
      <c r="AT3" s="331"/>
      <c r="AU3" s="331"/>
      <c r="AV3" s="331"/>
      <c r="AW3" s="331"/>
    </row>
    <row r="4" spans="1:51" ht="35.25" customHeight="1" x14ac:dyDescent="0.25">
      <c r="A4" s="327"/>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327"/>
      <c r="AN4" s="327"/>
      <c r="AO4" s="327"/>
      <c r="AP4" s="327"/>
      <c r="AQ4" s="327"/>
      <c r="AR4" s="327"/>
      <c r="AS4" s="327"/>
      <c r="AT4" s="327"/>
      <c r="AU4" s="327"/>
      <c r="AV4" s="327"/>
      <c r="AW4" s="327"/>
      <c r="AX4" s="327"/>
      <c r="AY4" s="327"/>
    </row>
    <row r="5" spans="1:51" ht="13.5" customHeight="1" x14ac:dyDescent="0.25">
      <c r="A5" s="327"/>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c r="AM5" s="327"/>
      <c r="AN5" s="327"/>
      <c r="AO5" s="327"/>
      <c r="AP5" s="327"/>
      <c r="AQ5" s="327"/>
      <c r="AR5" s="327"/>
      <c r="AS5" s="327"/>
      <c r="AT5" s="327"/>
      <c r="AU5" s="327"/>
      <c r="AV5" s="327"/>
      <c r="AW5" s="327"/>
      <c r="AX5" s="327"/>
      <c r="AY5" s="327"/>
    </row>
    <row r="6" spans="1:51" ht="13.5" customHeight="1" x14ac:dyDescent="0.25">
      <c r="A6" s="332" t="s">
        <v>353</v>
      </c>
      <c r="B6" s="327"/>
      <c r="C6" s="327"/>
      <c r="D6" s="327"/>
      <c r="E6" s="327"/>
      <c r="F6" s="327"/>
      <c r="G6" s="327"/>
      <c r="H6" s="327"/>
      <c r="I6" s="327"/>
      <c r="J6" s="327"/>
      <c r="K6" s="327"/>
      <c r="L6" s="327"/>
      <c r="M6" s="327"/>
      <c r="N6" s="327"/>
      <c r="O6" s="327"/>
      <c r="P6" s="327"/>
      <c r="Q6" s="327"/>
      <c r="R6" s="327"/>
      <c r="S6" s="327"/>
      <c r="T6" s="327"/>
      <c r="U6" s="327"/>
      <c r="V6" s="327"/>
      <c r="W6" s="327"/>
      <c r="X6" s="327"/>
      <c r="Y6" s="327"/>
      <c r="Z6" s="327"/>
      <c r="AA6" s="327"/>
      <c r="AB6" s="327"/>
      <c r="AC6" s="327"/>
      <c r="AD6" s="327"/>
      <c r="AE6" s="327"/>
      <c r="AF6" s="327"/>
      <c r="AG6" s="327"/>
      <c r="AH6" s="327"/>
      <c r="AI6" s="327"/>
      <c r="AJ6" s="332" t="s">
        <v>354</v>
      </c>
      <c r="AK6" s="327"/>
      <c r="AL6" s="327"/>
      <c r="AM6" s="327"/>
      <c r="AN6" s="327"/>
      <c r="AO6" s="327"/>
      <c r="AP6" s="327"/>
      <c r="AQ6" s="327"/>
      <c r="AR6" s="327"/>
      <c r="AS6" s="327"/>
      <c r="AT6" s="327"/>
      <c r="AU6" s="327"/>
      <c r="AV6" s="327"/>
      <c r="AW6" s="327"/>
      <c r="AX6" s="327"/>
      <c r="AY6" s="327"/>
    </row>
    <row r="7" spans="1:51" ht="13.5" customHeight="1" x14ac:dyDescent="0.25">
      <c r="A7" s="327" t="s">
        <v>355</v>
      </c>
      <c r="B7" s="327"/>
      <c r="C7" s="327"/>
      <c r="D7" s="327"/>
      <c r="E7" s="327"/>
      <c r="F7" s="327"/>
      <c r="G7" s="327"/>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J7" s="327" t="s">
        <v>356</v>
      </c>
      <c r="AK7" s="327"/>
      <c r="AL7" s="327"/>
      <c r="AM7" s="327"/>
      <c r="AN7" s="327"/>
      <c r="AO7" s="327"/>
      <c r="AP7" s="327"/>
      <c r="AQ7" s="327"/>
      <c r="AR7" s="327"/>
      <c r="AS7" s="327"/>
      <c r="AT7" s="327"/>
      <c r="AU7" s="327"/>
      <c r="AV7" s="327"/>
      <c r="AW7" s="327"/>
      <c r="AX7" s="327"/>
      <c r="AY7" s="327"/>
    </row>
    <row r="8" spans="1:51" ht="24" customHeight="1" x14ac:dyDescent="0.25">
      <c r="A8" s="327"/>
      <c r="B8" s="327"/>
      <c r="C8" s="327"/>
      <c r="D8" s="327"/>
      <c r="E8" s="327"/>
      <c r="F8" s="327"/>
      <c r="G8" s="327"/>
      <c r="H8" s="327"/>
      <c r="I8" s="327"/>
      <c r="J8" s="327"/>
      <c r="K8" s="327"/>
      <c r="L8" s="327"/>
      <c r="M8" s="327"/>
      <c r="N8" s="327"/>
      <c r="O8" s="327"/>
      <c r="P8" s="327"/>
      <c r="Q8" s="327"/>
      <c r="R8" s="327"/>
      <c r="S8" s="327"/>
      <c r="T8" s="327"/>
      <c r="U8" s="327"/>
      <c r="V8" s="327"/>
      <c r="W8" s="327"/>
      <c r="X8" s="327"/>
      <c r="Y8" s="327"/>
      <c r="Z8" s="327"/>
      <c r="AA8" s="327"/>
      <c r="AB8" s="327"/>
      <c r="AC8" s="327"/>
      <c r="AD8" s="327"/>
      <c r="AE8" s="327"/>
      <c r="AF8" s="327"/>
      <c r="AG8" s="327"/>
      <c r="AH8" s="327"/>
      <c r="AI8" s="327"/>
      <c r="AJ8" s="327"/>
      <c r="AK8" s="327"/>
      <c r="AL8" s="327"/>
      <c r="AM8" s="327"/>
      <c r="AN8" s="327"/>
      <c r="AO8" s="327"/>
      <c r="AP8" s="327"/>
      <c r="AQ8" s="327"/>
      <c r="AR8" s="327"/>
      <c r="AS8" s="327"/>
      <c r="AT8" s="327"/>
      <c r="AU8" s="327"/>
      <c r="AV8" s="327"/>
      <c r="AW8" s="327"/>
      <c r="AX8" s="327"/>
      <c r="AY8" s="327"/>
    </row>
    <row r="9" spans="1:51" ht="26.25" customHeight="1" x14ac:dyDescent="0.3">
      <c r="A9" s="327" t="s">
        <v>357</v>
      </c>
      <c r="B9" s="327"/>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34" t="s">
        <v>371</v>
      </c>
      <c r="AK9" s="327"/>
      <c r="AL9" s="327"/>
      <c r="AM9" s="327"/>
      <c r="AN9" s="327"/>
      <c r="AO9" s="327"/>
      <c r="AP9" s="327"/>
      <c r="AQ9" s="327"/>
      <c r="AR9" s="327"/>
      <c r="AS9" s="327"/>
      <c r="AT9" s="327"/>
      <c r="AU9" s="327"/>
      <c r="AV9" s="327"/>
      <c r="AW9" s="327"/>
      <c r="AX9" s="327"/>
      <c r="AY9" s="327"/>
    </row>
    <row r="10" spans="1:51" ht="3.75" customHeight="1" x14ac:dyDescent="0.25">
      <c r="A10" s="327"/>
      <c r="B10" s="327"/>
      <c r="C10" s="327"/>
      <c r="D10" s="327"/>
      <c r="E10" s="327"/>
      <c r="F10" s="327"/>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7"/>
      <c r="AP10" s="327"/>
      <c r="AQ10" s="327"/>
      <c r="AR10" s="327"/>
      <c r="AS10" s="327"/>
      <c r="AT10" s="327"/>
      <c r="AU10" s="327"/>
      <c r="AV10" s="327"/>
      <c r="AW10" s="327"/>
      <c r="AX10" s="327"/>
      <c r="AY10" s="327"/>
    </row>
    <row r="11" spans="1:51" s="335" customFormat="1" ht="26.25" customHeight="1" x14ac:dyDescent="0.25">
      <c r="A11" s="328" t="s">
        <v>384</v>
      </c>
      <c r="B11" s="328"/>
      <c r="C11" s="328"/>
      <c r="D11" s="328"/>
      <c r="E11" s="328"/>
      <c r="F11" s="328"/>
      <c r="G11" s="328"/>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28"/>
      <c r="AI11" s="328"/>
      <c r="AJ11" s="328" t="s">
        <v>387</v>
      </c>
      <c r="AK11" s="328"/>
      <c r="AL11" s="328"/>
      <c r="AM11" s="328"/>
      <c r="AN11" s="328"/>
      <c r="AO11" s="328"/>
      <c r="AP11" s="328"/>
      <c r="AQ11" s="328"/>
      <c r="AR11" s="328"/>
      <c r="AS11" s="328"/>
      <c r="AT11" s="328"/>
      <c r="AU11" s="328"/>
      <c r="AV11" s="328"/>
      <c r="AW11" s="328"/>
      <c r="AX11" s="328"/>
      <c r="AY11" s="328"/>
    </row>
    <row r="12" spans="1:51" ht="23.25" customHeight="1" x14ac:dyDescent="0.25">
      <c r="A12" s="336"/>
      <c r="B12" s="336"/>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27"/>
      <c r="AJ12" s="327"/>
      <c r="AK12" s="327"/>
      <c r="AL12" s="327"/>
      <c r="AM12" s="327"/>
      <c r="AN12" s="327"/>
      <c r="AO12" s="327"/>
      <c r="AP12" s="327"/>
      <c r="AQ12" s="327"/>
      <c r="AR12" s="327"/>
      <c r="AS12" s="327"/>
      <c r="AT12" s="327"/>
      <c r="AU12" s="327"/>
      <c r="AV12" s="327"/>
      <c r="AW12" s="327"/>
      <c r="AX12" s="327"/>
      <c r="AY12" s="327"/>
    </row>
    <row r="13" spans="1:51" ht="38.25" customHeight="1" x14ac:dyDescent="0.25">
      <c r="A13" s="399" t="s">
        <v>208</v>
      </c>
      <c r="B13" s="399"/>
      <c r="C13" s="399"/>
      <c r="D13" s="399"/>
      <c r="E13" s="399"/>
      <c r="F13" s="399"/>
      <c r="G13" s="399"/>
      <c r="H13" s="399"/>
      <c r="I13" s="399"/>
      <c r="J13" s="399"/>
      <c r="K13" s="399"/>
      <c r="L13" s="399"/>
      <c r="M13" s="399"/>
      <c r="N13" s="399"/>
      <c r="O13" s="399"/>
      <c r="P13" s="399"/>
      <c r="Q13" s="399"/>
      <c r="R13" s="399"/>
      <c r="S13" s="399"/>
      <c r="T13" s="399"/>
      <c r="U13" s="399"/>
      <c r="V13" s="399"/>
      <c r="W13" s="399"/>
      <c r="X13" s="399"/>
      <c r="Y13" s="399"/>
      <c r="Z13" s="399"/>
      <c r="AA13" s="399"/>
      <c r="AB13" s="399"/>
      <c r="AC13" s="399"/>
      <c r="AD13" s="399"/>
      <c r="AE13" s="399"/>
      <c r="AF13" s="399"/>
      <c r="AG13" s="399"/>
      <c r="AH13" s="399"/>
      <c r="AI13" s="399"/>
      <c r="AJ13" s="399"/>
      <c r="AK13" s="399"/>
      <c r="AL13" s="399"/>
      <c r="AM13" s="399"/>
      <c r="AN13" s="399"/>
      <c r="AO13" s="399"/>
      <c r="AP13" s="399"/>
      <c r="AQ13" s="399"/>
      <c r="AR13" s="399"/>
      <c r="AS13" s="399"/>
      <c r="AT13" s="399"/>
      <c r="AU13" s="399"/>
      <c r="AV13" s="399"/>
      <c r="AW13" s="327"/>
      <c r="AX13" s="327"/>
      <c r="AY13" s="327"/>
    </row>
    <row r="14" spans="1:51" s="335" customFormat="1" ht="13.5" customHeight="1" x14ac:dyDescent="0.25">
      <c r="A14" s="400" t="s">
        <v>209</v>
      </c>
      <c r="B14" s="400"/>
      <c r="C14" s="400"/>
      <c r="D14" s="400"/>
      <c r="E14" s="400"/>
      <c r="F14" s="400"/>
      <c r="G14" s="400"/>
      <c r="H14" s="400"/>
      <c r="I14" s="400"/>
      <c r="J14" s="400"/>
      <c r="K14" s="400"/>
      <c r="L14" s="400"/>
      <c r="M14" s="400"/>
      <c r="N14" s="400"/>
      <c r="O14" s="400"/>
      <c r="P14" s="400"/>
      <c r="Q14" s="400"/>
      <c r="R14" s="400"/>
      <c r="S14" s="400"/>
      <c r="T14" s="400"/>
      <c r="U14" s="400"/>
      <c r="V14" s="400"/>
      <c r="W14" s="400"/>
      <c r="X14" s="400"/>
      <c r="Y14" s="400"/>
      <c r="Z14" s="400"/>
      <c r="AA14" s="400"/>
      <c r="AB14" s="400"/>
      <c r="AC14" s="400"/>
      <c r="AD14" s="400"/>
      <c r="AE14" s="400"/>
      <c r="AF14" s="400"/>
      <c r="AG14" s="400"/>
      <c r="AH14" s="400"/>
      <c r="AI14" s="400"/>
      <c r="AJ14" s="400"/>
      <c r="AK14" s="400"/>
      <c r="AL14" s="400"/>
      <c r="AM14" s="400"/>
      <c r="AN14" s="400"/>
      <c r="AO14" s="400"/>
      <c r="AP14" s="400"/>
      <c r="AQ14" s="400"/>
      <c r="AR14" s="400"/>
      <c r="AS14" s="400"/>
      <c r="AT14" s="400"/>
      <c r="AU14" s="400"/>
      <c r="AV14" s="400"/>
      <c r="AW14" s="328"/>
      <c r="AX14" s="328"/>
      <c r="AY14" s="328"/>
    </row>
    <row r="15" spans="1:51" s="335" customFormat="1" ht="26.25" customHeight="1" x14ac:dyDescent="0.25">
      <c r="A15" s="401" t="s">
        <v>211</v>
      </c>
      <c r="B15" s="401"/>
      <c r="C15" s="401"/>
      <c r="D15" s="401"/>
      <c r="E15" s="401"/>
      <c r="F15" s="401"/>
      <c r="G15" s="401"/>
      <c r="H15" s="401"/>
      <c r="I15" s="401"/>
      <c r="J15" s="401"/>
      <c r="K15" s="401"/>
      <c r="L15" s="401"/>
      <c r="M15" s="401"/>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01"/>
      <c r="AK15" s="401"/>
      <c r="AL15" s="401"/>
      <c r="AM15" s="401"/>
      <c r="AN15" s="401"/>
      <c r="AO15" s="401"/>
      <c r="AP15" s="401"/>
      <c r="AQ15" s="401"/>
      <c r="AR15" s="401"/>
      <c r="AS15" s="401"/>
      <c r="AT15" s="401"/>
      <c r="AU15" s="401"/>
      <c r="AV15" s="401"/>
      <c r="AW15" s="328"/>
      <c r="AX15" s="328"/>
      <c r="AY15" s="328"/>
    </row>
    <row r="16" spans="1:51" s="335" customFormat="1" ht="17.25" customHeight="1" x14ac:dyDescent="0.25">
      <c r="A16" s="402" t="s">
        <v>369</v>
      </c>
      <c r="B16" s="402"/>
      <c r="C16" s="402"/>
      <c r="D16" s="402"/>
      <c r="E16" s="402"/>
      <c r="F16" s="337"/>
      <c r="G16" s="403" t="s">
        <v>215</v>
      </c>
      <c r="H16" s="403"/>
      <c r="I16" s="403"/>
      <c r="J16" s="403"/>
      <c r="K16" s="403"/>
      <c r="L16" s="403"/>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03"/>
      <c r="AK16" s="403"/>
      <c r="AL16" s="403"/>
      <c r="AM16" s="403"/>
      <c r="AN16" s="403"/>
      <c r="AO16" s="403"/>
      <c r="AP16" s="403"/>
      <c r="AQ16" s="403"/>
      <c r="AR16" s="403"/>
      <c r="AS16" s="403"/>
      <c r="AT16" s="403"/>
      <c r="AU16" s="403"/>
      <c r="AV16" s="403"/>
      <c r="AW16" s="328"/>
      <c r="AX16" s="328"/>
      <c r="AY16" s="328"/>
    </row>
    <row r="17" spans="1:62" ht="19.5" customHeight="1" x14ac:dyDescent="0.25">
      <c r="A17" s="398"/>
      <c r="B17" s="398"/>
      <c r="C17" s="398"/>
      <c r="D17" s="398"/>
      <c r="E17" s="398"/>
      <c r="F17" s="398"/>
      <c r="G17" s="398"/>
      <c r="H17" s="398"/>
      <c r="I17" s="398"/>
      <c r="J17" s="398"/>
      <c r="K17" s="398"/>
      <c r="L17" s="398"/>
      <c r="M17" s="398"/>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8"/>
      <c r="AL17" s="398"/>
      <c r="AM17" s="398"/>
      <c r="AN17" s="398"/>
      <c r="AO17" s="398"/>
      <c r="AP17" s="398"/>
      <c r="AQ17" s="398"/>
      <c r="AR17" s="398"/>
      <c r="AS17" s="398"/>
      <c r="AT17" s="398"/>
      <c r="AU17" s="398"/>
      <c r="AV17" s="338"/>
      <c r="AW17" s="327"/>
      <c r="AX17" s="327"/>
      <c r="AY17" s="327"/>
    </row>
    <row r="18" spans="1:62" s="335" customFormat="1" ht="19.5" customHeight="1" x14ac:dyDescent="0.25">
      <c r="O18" s="405" t="s">
        <v>358</v>
      </c>
      <c r="P18" s="405"/>
      <c r="Q18" s="405"/>
      <c r="R18" s="405"/>
      <c r="S18" s="405"/>
      <c r="T18" s="405"/>
      <c r="U18" s="405"/>
      <c r="V18" s="405"/>
      <c r="W18" s="405"/>
      <c r="X18" s="405"/>
      <c r="Y18" s="405"/>
      <c r="Z18" s="405"/>
      <c r="AA18" s="405"/>
      <c r="AB18" s="405"/>
      <c r="AC18" s="328"/>
      <c r="AD18" s="328"/>
      <c r="AE18" s="328"/>
      <c r="AF18" s="328"/>
      <c r="AG18" s="328"/>
      <c r="AH18" s="328"/>
      <c r="AI18" s="328"/>
      <c r="AJ18" s="328"/>
      <c r="AK18" s="328"/>
      <c r="AL18" s="328"/>
      <c r="AM18" s="328"/>
      <c r="AN18" s="328"/>
      <c r="AO18" s="328"/>
      <c r="AP18" s="328"/>
      <c r="AQ18" s="328"/>
      <c r="AR18" s="328"/>
      <c r="AS18" s="328"/>
      <c r="AT18" s="328"/>
      <c r="AU18" s="328"/>
      <c r="AV18" s="339"/>
      <c r="AW18" s="328"/>
      <c r="AX18" s="328"/>
      <c r="AY18" s="328"/>
    </row>
    <row r="19" spans="1:62" ht="13.5" customHeight="1" x14ac:dyDescent="0.2">
      <c r="A19" s="331"/>
      <c r="B19" s="331"/>
      <c r="C19" s="331"/>
      <c r="D19" s="331"/>
      <c r="E19" s="331"/>
      <c r="F19" s="331"/>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1"/>
      <c r="AM19" s="331"/>
      <c r="AN19" s="331"/>
      <c r="AO19" s="331"/>
      <c r="AP19" s="331"/>
      <c r="AQ19" s="331"/>
      <c r="AR19" s="331"/>
      <c r="AS19" s="331"/>
      <c r="AT19" s="331"/>
      <c r="AU19" s="331"/>
      <c r="AV19" s="331"/>
      <c r="AW19" s="331"/>
      <c r="AX19" s="331"/>
      <c r="AY19" s="331"/>
    </row>
    <row r="20" spans="1:62" s="335" customFormat="1" ht="13.5" customHeight="1" x14ac:dyDescent="0.25">
      <c r="A20" s="340"/>
      <c r="B20" s="340"/>
      <c r="C20" s="340"/>
      <c r="D20" s="340"/>
      <c r="E20" s="340"/>
      <c r="F20" s="340"/>
      <c r="G20" s="340"/>
      <c r="H20" s="340"/>
      <c r="I20" s="340"/>
      <c r="J20" s="340"/>
      <c r="K20" s="340"/>
      <c r="L20" s="340"/>
      <c r="M20" s="340"/>
      <c r="N20" s="340"/>
      <c r="O20" s="340" t="s">
        <v>359</v>
      </c>
      <c r="P20" s="340"/>
      <c r="Q20" s="340"/>
      <c r="R20" s="340"/>
      <c r="S20" s="340"/>
      <c r="T20" s="340"/>
      <c r="U20" s="340"/>
      <c r="V20" s="340"/>
      <c r="W20" s="340" t="s">
        <v>370</v>
      </c>
      <c r="X20" s="340"/>
      <c r="Y20" s="340"/>
      <c r="Z20" s="340"/>
      <c r="AA20" s="340"/>
      <c r="AB20" s="340"/>
      <c r="AC20" s="340"/>
      <c r="AD20" s="340"/>
      <c r="AE20" s="340"/>
      <c r="AF20" s="340"/>
      <c r="AG20" s="340"/>
      <c r="AH20" s="340"/>
      <c r="AI20" s="340"/>
      <c r="AJ20" s="340"/>
      <c r="AK20" s="340"/>
      <c r="AL20" s="340"/>
      <c r="AM20" s="340"/>
      <c r="AN20" s="340"/>
      <c r="AO20" s="340"/>
      <c r="AP20" s="340"/>
      <c r="AQ20" s="340"/>
      <c r="AR20" s="340"/>
      <c r="AS20" s="340"/>
      <c r="AT20" s="340"/>
      <c r="AU20" s="340"/>
      <c r="AV20" s="340"/>
      <c r="AW20" s="340"/>
      <c r="AX20" s="340"/>
      <c r="AY20" s="340"/>
    </row>
    <row r="21" spans="1:62" s="335" customFormat="1" ht="13.5" customHeight="1" x14ac:dyDescent="0.25">
      <c r="A21" s="340"/>
      <c r="B21" s="340"/>
      <c r="C21" s="340"/>
      <c r="D21" s="340"/>
      <c r="E21" s="340"/>
      <c r="F21" s="340"/>
      <c r="G21" s="340"/>
      <c r="H21" s="340"/>
      <c r="I21" s="340"/>
      <c r="J21" s="340"/>
      <c r="K21" s="340"/>
      <c r="L21" s="340"/>
      <c r="M21" s="340"/>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0"/>
      <c r="AL21" s="340"/>
      <c r="AM21" s="340"/>
      <c r="AN21" s="340"/>
      <c r="AO21" s="340"/>
      <c r="AP21" s="340"/>
      <c r="AQ21" s="340"/>
      <c r="AR21" s="340"/>
      <c r="AS21" s="340"/>
      <c r="AT21" s="340"/>
      <c r="AU21" s="340"/>
      <c r="AV21" s="340"/>
      <c r="AW21" s="340"/>
      <c r="AX21" s="340"/>
      <c r="AY21" s="340"/>
    </row>
    <row r="22" spans="1:62" s="335" customFormat="1" ht="13.5" customHeight="1" x14ac:dyDescent="0.25">
      <c r="A22" s="340"/>
      <c r="B22" s="340"/>
      <c r="C22" s="340"/>
      <c r="D22" s="340"/>
      <c r="E22" s="340"/>
      <c r="F22" s="340"/>
      <c r="G22" s="340"/>
      <c r="H22" s="340"/>
      <c r="I22" s="340"/>
      <c r="J22" s="340"/>
      <c r="K22" s="340"/>
      <c r="L22" s="340"/>
      <c r="M22" s="340"/>
      <c r="N22" s="340"/>
      <c r="O22" s="340" t="s">
        <v>360</v>
      </c>
      <c r="P22" s="340"/>
      <c r="Q22" s="340"/>
      <c r="R22" s="340"/>
      <c r="S22" s="340"/>
      <c r="T22" s="340"/>
      <c r="U22" s="340"/>
      <c r="V22" s="340"/>
      <c r="W22" s="340" t="s">
        <v>361</v>
      </c>
      <c r="X22" s="340"/>
      <c r="Y22" s="340"/>
      <c r="Z22" s="340"/>
      <c r="AA22" s="340"/>
      <c r="AB22" s="340"/>
      <c r="AC22" s="340"/>
      <c r="AD22" s="340"/>
      <c r="AE22" s="340"/>
      <c r="AF22" s="340"/>
      <c r="AG22" s="340"/>
      <c r="AH22" s="340"/>
      <c r="AI22" s="340"/>
      <c r="AJ22" s="340"/>
      <c r="AK22" s="340"/>
      <c r="AL22" s="340"/>
      <c r="AM22" s="340"/>
      <c r="AN22" s="340"/>
      <c r="AO22" s="340"/>
      <c r="AP22" s="340"/>
      <c r="AQ22" s="340"/>
      <c r="AR22" s="340"/>
      <c r="AS22" s="340"/>
      <c r="AT22" s="340"/>
      <c r="AU22" s="340"/>
      <c r="AV22" s="340"/>
      <c r="AW22" s="340"/>
      <c r="AX22" s="340"/>
      <c r="AY22" s="340"/>
    </row>
    <row r="23" spans="1:62" s="335" customFormat="1" ht="13.5" customHeight="1" x14ac:dyDescent="0.25">
      <c r="A23" s="340"/>
      <c r="B23" s="340"/>
      <c r="C23" s="340"/>
      <c r="D23" s="340"/>
      <c r="E23" s="340"/>
      <c r="F23" s="340"/>
      <c r="G23" s="340"/>
      <c r="H23" s="340"/>
      <c r="I23" s="340"/>
      <c r="J23" s="340"/>
      <c r="K23" s="340"/>
      <c r="L23" s="340"/>
      <c r="M23" s="340"/>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340"/>
      <c r="AL23" s="340"/>
      <c r="AM23" s="340"/>
      <c r="AN23" s="340"/>
      <c r="AO23" s="340"/>
      <c r="AP23" s="340"/>
      <c r="AQ23" s="340"/>
      <c r="AR23" s="340"/>
      <c r="AS23" s="340"/>
      <c r="AT23" s="340"/>
      <c r="AU23" s="340"/>
      <c r="AV23" s="340"/>
      <c r="AW23" s="340"/>
      <c r="AX23" s="340"/>
      <c r="AY23" s="340"/>
    </row>
    <row r="24" spans="1:62" s="335" customFormat="1" ht="13.5" customHeight="1" x14ac:dyDescent="0.25">
      <c r="A24" s="340"/>
      <c r="B24" s="340"/>
      <c r="C24" s="340"/>
      <c r="D24" s="340"/>
      <c r="E24" s="340"/>
      <c r="F24" s="340"/>
      <c r="G24" s="340"/>
      <c r="H24" s="340"/>
      <c r="I24" s="340"/>
      <c r="J24" s="340"/>
      <c r="K24" s="340"/>
      <c r="L24" s="340"/>
      <c r="M24" s="340"/>
      <c r="N24" s="340"/>
      <c r="O24" s="340" t="s">
        <v>362</v>
      </c>
      <c r="P24" s="340"/>
      <c r="Q24" s="340"/>
      <c r="R24" s="340"/>
      <c r="S24" s="340"/>
      <c r="T24" s="340"/>
      <c r="U24" s="340"/>
      <c r="V24" s="340"/>
      <c r="W24" s="340"/>
      <c r="X24" s="340"/>
      <c r="Y24" s="340"/>
      <c r="Z24" s="340"/>
      <c r="AA24" s="406" t="s">
        <v>212</v>
      </c>
      <c r="AB24" s="406"/>
      <c r="AC24" s="406"/>
      <c r="AD24" s="406"/>
      <c r="AE24" s="406"/>
      <c r="AF24" s="328" t="s">
        <v>363</v>
      </c>
      <c r="AG24" s="340"/>
      <c r="AH24" s="340"/>
      <c r="AI24" s="340"/>
      <c r="AJ24" s="340"/>
      <c r="AK24" s="340"/>
      <c r="AL24" s="340"/>
      <c r="AM24" s="340"/>
      <c r="AN24" s="340"/>
      <c r="AO24" s="340"/>
      <c r="AP24" s="340"/>
      <c r="AQ24" s="340"/>
      <c r="AR24" s="340"/>
      <c r="AS24" s="340"/>
      <c r="AT24" s="340"/>
      <c r="AU24" s="340"/>
      <c r="AV24" s="340"/>
      <c r="AW24" s="340"/>
      <c r="AX24" s="340"/>
      <c r="AY24" s="340"/>
    </row>
    <row r="25" spans="1:62" ht="13.5" customHeight="1" x14ac:dyDescent="0.25">
      <c r="A25" s="332"/>
      <c r="B25" s="332"/>
      <c r="C25" s="332"/>
      <c r="D25" s="332"/>
      <c r="E25" s="332"/>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2"/>
      <c r="AM25" s="332"/>
      <c r="AN25" s="332"/>
      <c r="AO25" s="332"/>
      <c r="AP25" s="332"/>
      <c r="AQ25" s="332"/>
      <c r="AR25" s="332"/>
      <c r="AS25" s="332"/>
      <c r="AT25" s="332"/>
      <c r="AU25" s="332"/>
      <c r="AV25" s="332"/>
      <c r="AW25" s="332"/>
      <c r="AX25" s="332"/>
      <c r="AY25" s="332"/>
    </row>
    <row r="26" spans="1:62" ht="13.5" customHeight="1" x14ac:dyDescent="0.25">
      <c r="A26" s="332"/>
      <c r="B26" s="332"/>
      <c r="C26" s="332"/>
      <c r="D26" s="332"/>
      <c r="E26" s="332"/>
      <c r="F26" s="332"/>
      <c r="G26" s="332"/>
      <c r="H26" s="332"/>
      <c r="I26" s="332"/>
      <c r="J26" s="332"/>
      <c r="K26" s="332"/>
      <c r="L26" s="332"/>
      <c r="M26" s="332"/>
      <c r="N26" s="332"/>
      <c r="O26" s="407" t="s">
        <v>364</v>
      </c>
      <c r="P26" s="407"/>
      <c r="Q26" s="407"/>
      <c r="R26" s="407"/>
      <c r="S26" s="407"/>
      <c r="T26" s="407"/>
      <c r="U26" s="407"/>
      <c r="V26" s="407"/>
      <c r="W26" s="407"/>
      <c r="X26" s="407"/>
      <c r="Y26" s="407"/>
      <c r="Z26" s="407"/>
      <c r="AA26" s="407"/>
      <c r="AB26" s="407"/>
      <c r="AC26" s="407"/>
      <c r="AD26" s="407"/>
      <c r="AE26" s="407"/>
      <c r="AF26" s="407"/>
      <c r="AG26" s="407"/>
      <c r="AH26" s="407"/>
      <c r="AI26" s="408" t="s">
        <v>365</v>
      </c>
      <c r="AJ26" s="408"/>
      <c r="AK26" s="408"/>
      <c r="AL26" s="408"/>
      <c r="AM26" s="408"/>
      <c r="AN26" s="408"/>
      <c r="AO26" s="408"/>
      <c r="AP26" s="408"/>
      <c r="AQ26" s="408"/>
      <c r="AR26" s="408"/>
      <c r="AS26" s="408"/>
      <c r="AT26" s="408"/>
      <c r="AU26" s="408"/>
      <c r="AV26" s="408"/>
      <c r="AW26" s="408"/>
      <c r="AX26" s="408"/>
      <c r="AY26" s="408"/>
      <c r="AZ26" s="408"/>
      <c r="BA26" s="408"/>
      <c r="BB26" s="408"/>
      <c r="BC26" s="408"/>
      <c r="BD26" s="408"/>
      <c r="BE26" s="408"/>
      <c r="BF26" s="408"/>
      <c r="BG26" s="408"/>
      <c r="BH26" s="408"/>
      <c r="BI26" s="408"/>
      <c r="BJ26" s="408"/>
    </row>
    <row r="27" spans="1:62" ht="13.5" customHeight="1" x14ac:dyDescent="0.25">
      <c r="A27" s="332"/>
      <c r="B27" s="332"/>
      <c r="C27" s="332"/>
      <c r="D27" s="332"/>
      <c r="E27" s="332"/>
      <c r="F27" s="332"/>
      <c r="G27" s="332"/>
      <c r="H27" s="332"/>
      <c r="I27" s="332"/>
      <c r="J27" s="332"/>
      <c r="K27" s="332"/>
      <c r="L27" s="332"/>
      <c r="M27" s="332"/>
      <c r="N27" s="332"/>
      <c r="O27" s="341"/>
      <c r="P27" s="341"/>
      <c r="Q27" s="341"/>
      <c r="R27" s="341"/>
      <c r="S27" s="341"/>
      <c r="T27" s="341"/>
      <c r="U27" s="341"/>
      <c r="V27" s="341"/>
      <c r="W27" s="341"/>
      <c r="X27" s="341"/>
      <c r="Y27" s="341"/>
      <c r="Z27" s="341"/>
      <c r="AA27" s="341"/>
      <c r="AB27" s="341"/>
      <c r="AC27" s="341"/>
      <c r="AD27" s="341"/>
      <c r="AE27" s="341"/>
      <c r="AF27" s="341"/>
      <c r="AG27" s="341"/>
      <c r="AH27" s="341"/>
      <c r="AI27" s="409" t="s">
        <v>213</v>
      </c>
      <c r="AJ27" s="409"/>
      <c r="AK27" s="409"/>
      <c r="AL27" s="409"/>
      <c r="AM27" s="409"/>
      <c r="AN27" s="409"/>
      <c r="AO27" s="409"/>
      <c r="AP27" s="409"/>
      <c r="AQ27" s="409"/>
      <c r="AR27" s="409"/>
      <c r="AS27" s="409"/>
      <c r="AT27" s="409"/>
      <c r="AU27" s="409"/>
      <c r="AV27" s="409"/>
      <c r="AW27" s="409"/>
      <c r="AX27" s="409"/>
      <c r="AY27" s="409"/>
      <c r="AZ27" s="409"/>
      <c r="BA27" s="409"/>
      <c r="BB27" s="409"/>
      <c r="BC27" s="409"/>
      <c r="BD27" s="409"/>
      <c r="BE27" s="409"/>
      <c r="BF27" s="409"/>
      <c r="BG27" s="409"/>
      <c r="BH27" s="409"/>
      <c r="BI27" s="409"/>
      <c r="BJ27" s="409"/>
    </row>
    <row r="28" spans="1:62" ht="13.5" customHeight="1" x14ac:dyDescent="0.25">
      <c r="A28" s="332"/>
      <c r="B28" s="332"/>
      <c r="C28" s="332"/>
      <c r="D28" s="332"/>
      <c r="E28" s="332"/>
      <c r="F28" s="332"/>
      <c r="G28" s="332"/>
      <c r="H28" s="332"/>
      <c r="I28" s="332"/>
      <c r="J28" s="332"/>
      <c r="K28" s="332"/>
      <c r="L28" s="332"/>
      <c r="M28" s="332"/>
      <c r="N28" s="332"/>
      <c r="O28" s="341"/>
      <c r="P28" s="341"/>
      <c r="Q28" s="341"/>
      <c r="R28" s="341"/>
      <c r="S28" s="341"/>
      <c r="T28" s="341"/>
      <c r="U28" s="341"/>
      <c r="V28" s="341"/>
      <c r="W28" s="341"/>
      <c r="X28" s="341"/>
      <c r="Y28" s="341"/>
      <c r="Z28" s="341"/>
      <c r="AA28" s="341"/>
      <c r="AB28" s="341"/>
      <c r="AC28" s="341"/>
      <c r="AD28" s="341"/>
      <c r="AE28" s="341"/>
      <c r="AF28" s="341"/>
      <c r="AG28" s="341"/>
      <c r="AH28" s="341"/>
      <c r="AI28" s="342"/>
      <c r="AJ28" s="342"/>
      <c r="AK28" s="342"/>
      <c r="AL28" s="342"/>
      <c r="AM28" s="342"/>
      <c r="AN28" s="342"/>
      <c r="AO28" s="342"/>
      <c r="AP28" s="342"/>
      <c r="AQ28" s="342"/>
      <c r="AR28" s="342"/>
      <c r="AS28" s="342"/>
      <c r="AT28" s="342"/>
      <c r="AU28" s="342"/>
      <c r="AV28" s="342"/>
      <c r="AW28" s="342"/>
      <c r="AX28" s="342"/>
      <c r="AY28" s="342"/>
      <c r="AZ28" s="342"/>
      <c r="BA28" s="342"/>
      <c r="BB28" s="342"/>
      <c r="BC28" s="342"/>
      <c r="BD28" s="342"/>
      <c r="BE28" s="342"/>
      <c r="BF28" s="342"/>
      <c r="BG28" s="342"/>
      <c r="BH28" s="342"/>
      <c r="BI28" s="342"/>
      <c r="BJ28" s="342"/>
    </row>
    <row r="29" spans="1:62" s="335" customFormat="1" ht="13.5" customHeight="1" x14ac:dyDescent="0.25">
      <c r="A29" s="340"/>
      <c r="B29" s="340"/>
      <c r="C29" s="340"/>
      <c r="D29" s="340"/>
      <c r="E29" s="340"/>
      <c r="F29" s="340"/>
      <c r="G29" s="340"/>
      <c r="H29" s="340"/>
      <c r="I29" s="340"/>
      <c r="J29" s="340"/>
      <c r="K29" s="340"/>
      <c r="L29" s="340"/>
      <c r="M29" s="340"/>
      <c r="N29" s="340"/>
      <c r="O29" s="340" t="s">
        <v>366</v>
      </c>
      <c r="P29" s="340"/>
      <c r="Q29" s="340"/>
      <c r="R29" s="340"/>
      <c r="S29" s="340"/>
      <c r="T29" s="340"/>
      <c r="U29" s="340"/>
      <c r="V29" s="340"/>
      <c r="W29" s="340"/>
      <c r="X29" s="340"/>
      <c r="Y29" s="340"/>
      <c r="Z29" s="340"/>
      <c r="AA29" s="340"/>
      <c r="AB29" s="340"/>
      <c r="AC29" s="410">
        <v>41751</v>
      </c>
      <c r="AD29" s="411"/>
      <c r="AE29" s="411"/>
      <c r="AF29" s="411"/>
      <c r="AG29" s="411"/>
      <c r="AH29" s="340"/>
      <c r="AI29" s="412" t="s">
        <v>214</v>
      </c>
      <c r="AJ29" s="412"/>
      <c r="AK29" s="411">
        <v>379</v>
      </c>
      <c r="AL29" s="411"/>
      <c r="AM29" s="411"/>
      <c r="AN29" s="411"/>
      <c r="AO29" s="411"/>
      <c r="AP29" s="411"/>
      <c r="AQ29" s="340"/>
      <c r="AR29" s="340"/>
      <c r="AS29" s="340"/>
      <c r="AT29" s="340"/>
      <c r="AU29" s="340"/>
      <c r="AV29" s="340"/>
      <c r="AW29" s="340"/>
      <c r="AX29" s="340"/>
      <c r="AY29" s="340"/>
    </row>
    <row r="30" spans="1:62" ht="13.5" customHeight="1" x14ac:dyDescent="0.25">
      <c r="A30" s="332"/>
      <c r="B30" s="332"/>
      <c r="C30" s="332"/>
      <c r="D30" s="332"/>
      <c r="E30" s="332"/>
      <c r="F30" s="332"/>
      <c r="G30" s="332"/>
      <c r="H30" s="332"/>
      <c r="I30" s="332"/>
      <c r="J30" s="332"/>
      <c r="K30" s="332"/>
      <c r="L30" s="332"/>
      <c r="M30" s="332"/>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332"/>
      <c r="AL30" s="332"/>
      <c r="AM30" s="332"/>
      <c r="AN30" s="332"/>
      <c r="AO30" s="332"/>
      <c r="AP30" s="332"/>
      <c r="AQ30" s="332"/>
      <c r="AR30" s="332"/>
      <c r="AS30" s="332"/>
      <c r="AT30" s="332"/>
      <c r="AU30" s="332"/>
      <c r="AV30" s="332"/>
      <c r="AW30" s="332"/>
      <c r="AX30" s="332"/>
      <c r="AY30" s="332"/>
    </row>
    <row r="31" spans="1:62" s="335" customFormat="1" ht="13.5" customHeight="1" x14ac:dyDescent="0.25">
      <c r="A31" s="340"/>
      <c r="B31" s="340"/>
      <c r="C31" s="340"/>
      <c r="D31" s="340"/>
      <c r="E31" s="340"/>
      <c r="F31" s="340"/>
      <c r="G31" s="340"/>
      <c r="H31" s="340"/>
      <c r="I31" s="340"/>
      <c r="J31" s="340"/>
      <c r="K31" s="340"/>
      <c r="L31" s="340"/>
      <c r="M31" s="340"/>
      <c r="N31" s="340"/>
      <c r="O31" s="340" t="s">
        <v>367</v>
      </c>
      <c r="P31" s="340"/>
      <c r="Q31" s="340"/>
      <c r="R31" s="340"/>
      <c r="S31" s="404" t="s">
        <v>385</v>
      </c>
      <c r="T31" s="404"/>
      <c r="U31" s="404"/>
      <c r="V31" s="404"/>
      <c r="W31" s="404"/>
      <c r="X31" s="340"/>
      <c r="Y31" s="340"/>
      <c r="Z31" s="340"/>
      <c r="AA31" s="340" t="s">
        <v>368</v>
      </c>
      <c r="AB31" s="340"/>
      <c r="AC31" s="340"/>
      <c r="AD31" s="340"/>
      <c r="AE31" s="340"/>
      <c r="AF31" s="340"/>
      <c r="AG31" s="340"/>
      <c r="AH31" s="340"/>
      <c r="AI31" s="340"/>
      <c r="AJ31" s="340"/>
      <c r="AK31" s="340"/>
      <c r="AL31" s="340"/>
      <c r="AM31" s="340"/>
      <c r="AN31" s="404" t="s">
        <v>386</v>
      </c>
      <c r="AO31" s="404"/>
      <c r="AP31" s="404"/>
      <c r="AQ31" s="404"/>
      <c r="AR31" s="404"/>
      <c r="AS31" s="340"/>
      <c r="AT31" s="340"/>
      <c r="AU31" s="340"/>
      <c r="AV31" s="340"/>
      <c r="AW31" s="340"/>
      <c r="AX31" s="340"/>
      <c r="AY31" s="340"/>
    </row>
    <row r="32" spans="1:62" ht="13.5" customHeight="1" x14ac:dyDescent="0.25">
      <c r="A32" s="332"/>
      <c r="B32" s="332"/>
      <c r="C32" s="332"/>
      <c r="D32" s="332"/>
      <c r="E32" s="332"/>
      <c r="F32" s="332"/>
      <c r="G32" s="332"/>
      <c r="H32" s="332"/>
      <c r="I32" s="332"/>
      <c r="J32" s="332"/>
      <c r="K32" s="332"/>
      <c r="L32" s="332"/>
      <c r="M32" s="332"/>
      <c r="N32" s="332"/>
      <c r="O32" s="332"/>
      <c r="P32" s="332"/>
      <c r="Q32" s="332"/>
      <c r="R32" s="332"/>
      <c r="S32" s="332"/>
      <c r="T32" s="332"/>
      <c r="U32" s="332"/>
      <c r="V32" s="332"/>
      <c r="W32" s="332"/>
      <c r="X32" s="332"/>
      <c r="Y32" s="332"/>
      <c r="Z32" s="332"/>
      <c r="AA32" s="332"/>
      <c r="AB32" s="332"/>
      <c r="AC32" s="332"/>
      <c r="AD32" s="332"/>
      <c r="AE32" s="332"/>
      <c r="AF32" s="332"/>
      <c r="AG32" s="332"/>
      <c r="AH32" s="332"/>
      <c r="AI32" s="332"/>
      <c r="AJ32" s="332"/>
      <c r="AK32" s="332"/>
      <c r="AL32" s="332"/>
      <c r="AM32" s="332"/>
      <c r="AN32" s="332"/>
      <c r="AO32" s="332"/>
      <c r="AP32" s="332"/>
      <c r="AQ32" s="332"/>
      <c r="AR32" s="332"/>
      <c r="AS32" s="332"/>
      <c r="AT32" s="332"/>
      <c r="AU32" s="332"/>
      <c r="AV32" s="332"/>
      <c r="AW32" s="332"/>
      <c r="AX32" s="332"/>
      <c r="AY32" s="332"/>
    </row>
    <row r="33" spans="1:51" ht="13.5" customHeight="1" x14ac:dyDescent="0.25">
      <c r="A33" s="332"/>
      <c r="B33" s="332"/>
      <c r="C33" s="332"/>
      <c r="D33" s="332"/>
      <c r="E33" s="332"/>
      <c r="F33" s="332"/>
      <c r="G33" s="332"/>
      <c r="H33" s="332"/>
      <c r="I33" s="332"/>
      <c r="J33" s="332"/>
      <c r="K33" s="332"/>
      <c r="L33" s="332"/>
      <c r="M33" s="332"/>
      <c r="N33" s="332"/>
      <c r="O33" s="332"/>
      <c r="P33" s="332"/>
      <c r="Q33" s="332"/>
      <c r="R33" s="332"/>
      <c r="S33" s="332"/>
      <c r="T33" s="332"/>
      <c r="U33" s="332"/>
      <c r="V33" s="332"/>
      <c r="W33" s="332"/>
      <c r="X33" s="332"/>
      <c r="Y33" s="332"/>
      <c r="Z33" s="332"/>
      <c r="AA33" s="332"/>
      <c r="AB33" s="332"/>
      <c r="AC33" s="332"/>
      <c r="AD33" s="332"/>
      <c r="AE33" s="332"/>
      <c r="AF33" s="332"/>
      <c r="AG33" s="332"/>
      <c r="AH33" s="332"/>
      <c r="AI33" s="332"/>
      <c r="AJ33" s="332"/>
      <c r="AK33" s="332"/>
      <c r="AL33" s="332"/>
      <c r="AM33" s="332"/>
      <c r="AN33" s="332"/>
      <c r="AO33" s="332"/>
      <c r="AP33" s="332"/>
      <c r="AQ33" s="332"/>
      <c r="AR33" s="332"/>
      <c r="AS33" s="332"/>
      <c r="AT33" s="332"/>
      <c r="AU33" s="332"/>
      <c r="AV33" s="332"/>
      <c r="AW33" s="332"/>
      <c r="AX33" s="332"/>
      <c r="AY33" s="332"/>
    </row>
    <row r="34" spans="1:51" ht="13.5" customHeight="1" x14ac:dyDescent="0.25">
      <c r="A34" s="332"/>
      <c r="B34" s="332"/>
      <c r="C34" s="332"/>
      <c r="D34" s="332"/>
      <c r="E34" s="332"/>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2"/>
      <c r="AL34" s="332"/>
      <c r="AM34" s="332"/>
      <c r="AN34" s="332"/>
      <c r="AO34" s="332"/>
      <c r="AP34" s="332"/>
      <c r="AQ34" s="332"/>
      <c r="AR34" s="332"/>
      <c r="AS34" s="332"/>
      <c r="AT34" s="332"/>
      <c r="AU34" s="332"/>
      <c r="AV34" s="332"/>
      <c r="AW34" s="332"/>
      <c r="AX34" s="332"/>
      <c r="AY34" s="332"/>
    </row>
    <row r="35" spans="1:51" ht="13.5" customHeight="1" x14ac:dyDescent="0.25">
      <c r="A35" s="332"/>
      <c r="B35" s="332"/>
      <c r="C35" s="332"/>
      <c r="D35" s="332"/>
      <c r="E35" s="332"/>
      <c r="F35" s="332"/>
      <c r="G35" s="332"/>
      <c r="H35" s="332"/>
      <c r="I35" s="332"/>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332"/>
      <c r="AP35" s="332"/>
      <c r="AQ35" s="332"/>
      <c r="AR35" s="332"/>
      <c r="AS35" s="332"/>
      <c r="AT35" s="332"/>
      <c r="AU35" s="332"/>
      <c r="AV35" s="332"/>
      <c r="AW35" s="332"/>
      <c r="AX35" s="332"/>
      <c r="AY35" s="332"/>
    </row>
    <row r="36" spans="1:51" ht="13.5" customHeight="1" x14ac:dyDescent="0.25">
      <c r="A36" s="332"/>
      <c r="B36" s="332"/>
      <c r="C36" s="332"/>
      <c r="D36" s="332"/>
      <c r="E36" s="332"/>
      <c r="F36" s="332"/>
      <c r="G36" s="332"/>
      <c r="H36" s="332"/>
      <c r="I36" s="332"/>
      <c r="J36" s="332"/>
      <c r="K36" s="332"/>
      <c r="L36" s="332"/>
      <c r="M36" s="332"/>
      <c r="N36" s="332"/>
      <c r="O36" s="332"/>
      <c r="P36" s="332"/>
      <c r="Q36" s="332"/>
      <c r="R36" s="332"/>
      <c r="S36" s="332"/>
      <c r="T36" s="332"/>
      <c r="U36" s="332"/>
      <c r="V36" s="332"/>
      <c r="W36" s="332"/>
      <c r="X36" s="332"/>
      <c r="Y36" s="332"/>
      <c r="Z36" s="332"/>
      <c r="AA36" s="332"/>
      <c r="AB36" s="332"/>
      <c r="AC36" s="332"/>
      <c r="AD36" s="332"/>
      <c r="AE36" s="332"/>
      <c r="AF36" s="332"/>
      <c r="AG36" s="332"/>
      <c r="AH36" s="332"/>
      <c r="AI36" s="332"/>
      <c r="AJ36" s="332"/>
      <c r="AK36" s="332"/>
      <c r="AL36" s="332"/>
      <c r="AM36" s="332"/>
      <c r="AN36" s="332"/>
      <c r="AO36" s="332"/>
      <c r="AP36" s="332"/>
      <c r="AQ36" s="332"/>
      <c r="AR36" s="332"/>
      <c r="AS36" s="332"/>
      <c r="AT36" s="332"/>
      <c r="AU36" s="332"/>
      <c r="AV36" s="332"/>
      <c r="AW36" s="332"/>
      <c r="AX36" s="332"/>
      <c r="AY36" s="332"/>
    </row>
    <row r="37" spans="1:51" ht="13.5" customHeight="1" x14ac:dyDescent="0.25">
      <c r="A37" s="332"/>
      <c r="B37" s="332"/>
      <c r="C37" s="332"/>
      <c r="D37" s="332"/>
      <c r="E37" s="332"/>
      <c r="F37" s="332"/>
      <c r="G37" s="332"/>
      <c r="H37" s="332"/>
      <c r="I37" s="332"/>
      <c r="J37" s="332"/>
      <c r="K37" s="332"/>
      <c r="L37" s="332"/>
      <c r="M37" s="332"/>
      <c r="N37" s="332"/>
      <c r="O37" s="332"/>
      <c r="P37" s="332"/>
      <c r="Q37" s="332"/>
      <c r="R37" s="332"/>
      <c r="S37" s="332"/>
      <c r="T37" s="332"/>
      <c r="U37" s="332"/>
      <c r="V37" s="332"/>
      <c r="W37" s="332"/>
      <c r="X37" s="332"/>
      <c r="Y37" s="332"/>
      <c r="Z37" s="332"/>
      <c r="AA37" s="332"/>
      <c r="AB37" s="332"/>
      <c r="AC37" s="332"/>
      <c r="AD37" s="332"/>
      <c r="AE37" s="332"/>
      <c r="AF37" s="332"/>
      <c r="AG37" s="332"/>
      <c r="AH37" s="332"/>
      <c r="AI37" s="332"/>
      <c r="AJ37" s="332"/>
      <c r="AK37" s="332"/>
      <c r="AL37" s="332"/>
      <c r="AM37" s="332"/>
      <c r="AN37" s="332"/>
      <c r="AO37" s="332"/>
      <c r="AP37" s="332"/>
      <c r="AQ37" s="332"/>
      <c r="AR37" s="332"/>
      <c r="AS37" s="332"/>
      <c r="AT37" s="332"/>
      <c r="AU37" s="332"/>
      <c r="AV37" s="332"/>
      <c r="AW37" s="332"/>
      <c r="AX37" s="332"/>
      <c r="AY37" s="332"/>
    </row>
    <row r="38" spans="1:51" ht="13.5" customHeight="1" x14ac:dyDescent="0.25">
      <c r="A38" s="332"/>
      <c r="B38" s="332"/>
      <c r="C38" s="332"/>
      <c r="D38" s="332"/>
      <c r="E38" s="332"/>
      <c r="F38" s="332"/>
      <c r="G38" s="332"/>
      <c r="H38" s="332"/>
      <c r="I38" s="332"/>
      <c r="J38" s="332"/>
      <c r="K38" s="332"/>
      <c r="L38" s="332"/>
      <c r="M38" s="332"/>
      <c r="N38" s="332"/>
      <c r="O38" s="332"/>
      <c r="P38" s="332"/>
      <c r="Q38" s="332"/>
      <c r="R38" s="332"/>
      <c r="S38" s="332"/>
      <c r="T38" s="332"/>
      <c r="U38" s="332"/>
      <c r="V38" s="332"/>
      <c r="W38" s="332"/>
      <c r="X38" s="332"/>
      <c r="Y38" s="332"/>
      <c r="Z38" s="332"/>
      <c r="AA38" s="332"/>
      <c r="AB38" s="332"/>
      <c r="AC38" s="332"/>
      <c r="AD38" s="332"/>
      <c r="AE38" s="332"/>
      <c r="AF38" s="332"/>
      <c r="AG38" s="332"/>
      <c r="AH38" s="332"/>
      <c r="AI38" s="332"/>
      <c r="AJ38" s="332"/>
      <c r="AK38" s="332"/>
      <c r="AL38" s="332"/>
      <c r="AM38" s="332"/>
      <c r="AN38" s="332"/>
      <c r="AO38" s="332"/>
      <c r="AP38" s="332"/>
      <c r="AQ38" s="332"/>
      <c r="AR38" s="332"/>
      <c r="AS38" s="332"/>
      <c r="AT38" s="332"/>
      <c r="AU38" s="332"/>
      <c r="AV38" s="332"/>
      <c r="AW38" s="332"/>
      <c r="AX38" s="332"/>
      <c r="AY38" s="332"/>
    </row>
    <row r="39" spans="1:51" ht="13.5" customHeight="1" x14ac:dyDescent="0.25">
      <c r="A39" s="332"/>
      <c r="B39" s="332"/>
      <c r="C39" s="332"/>
      <c r="D39" s="332"/>
      <c r="E39" s="332"/>
      <c r="F39" s="332"/>
      <c r="G39" s="332"/>
      <c r="H39" s="332"/>
      <c r="I39" s="332"/>
      <c r="J39" s="332"/>
      <c r="K39" s="332"/>
      <c r="L39" s="332"/>
      <c r="M39" s="332"/>
      <c r="N39" s="332"/>
      <c r="O39" s="332"/>
      <c r="P39" s="332"/>
      <c r="Q39" s="332"/>
      <c r="R39" s="332"/>
      <c r="S39" s="332"/>
      <c r="T39" s="332"/>
      <c r="U39" s="332"/>
      <c r="V39" s="332"/>
      <c r="W39" s="332"/>
      <c r="X39" s="332"/>
      <c r="Y39" s="332"/>
      <c r="Z39" s="332"/>
      <c r="AA39" s="332"/>
      <c r="AB39" s="332"/>
      <c r="AC39" s="332"/>
      <c r="AD39" s="332"/>
      <c r="AE39" s="332"/>
      <c r="AF39" s="332"/>
      <c r="AG39" s="332"/>
      <c r="AH39" s="332"/>
      <c r="AI39" s="332"/>
      <c r="AJ39" s="332"/>
      <c r="AK39" s="332"/>
      <c r="AL39" s="332"/>
      <c r="AM39" s="332"/>
      <c r="AN39" s="332"/>
      <c r="AO39" s="332"/>
      <c r="AP39" s="332"/>
      <c r="AQ39" s="332"/>
      <c r="AR39" s="332"/>
      <c r="AS39" s="332"/>
      <c r="AT39" s="332"/>
      <c r="AU39" s="332"/>
      <c r="AV39" s="332"/>
      <c r="AW39" s="332"/>
      <c r="AX39" s="332"/>
      <c r="AY39" s="332"/>
    </row>
    <row r="40" spans="1:51" ht="13.5" customHeight="1" x14ac:dyDescent="0.25">
      <c r="A40" s="332"/>
      <c r="B40" s="332"/>
      <c r="C40" s="332"/>
      <c r="D40" s="332"/>
      <c r="E40" s="332"/>
      <c r="F40" s="332"/>
      <c r="G40" s="332"/>
      <c r="H40" s="332"/>
      <c r="I40" s="332"/>
      <c r="J40" s="332"/>
      <c r="K40" s="332"/>
      <c r="L40" s="332"/>
      <c r="M40" s="332"/>
      <c r="N40" s="332"/>
      <c r="O40" s="332"/>
      <c r="P40" s="332"/>
      <c r="Q40" s="332"/>
      <c r="R40" s="332"/>
      <c r="S40" s="332"/>
      <c r="T40" s="332"/>
      <c r="U40" s="332"/>
      <c r="V40" s="332"/>
      <c r="W40" s="332"/>
      <c r="X40" s="332"/>
      <c r="Y40" s="332"/>
      <c r="Z40" s="332"/>
      <c r="AA40" s="332"/>
      <c r="AB40" s="332"/>
      <c r="AC40" s="332"/>
      <c r="AD40" s="332"/>
      <c r="AE40" s="332"/>
      <c r="AF40" s="332"/>
      <c r="AG40" s="332"/>
      <c r="AH40" s="332"/>
      <c r="AI40" s="332"/>
      <c r="AJ40" s="332"/>
      <c r="AK40" s="332"/>
      <c r="AL40" s="332"/>
      <c r="AM40" s="332"/>
      <c r="AN40" s="332"/>
      <c r="AO40" s="332"/>
      <c r="AP40" s="332"/>
      <c r="AQ40" s="332"/>
      <c r="AR40" s="332"/>
      <c r="AS40" s="332"/>
      <c r="AT40" s="332"/>
      <c r="AU40" s="332"/>
      <c r="AV40" s="332"/>
      <c r="AW40" s="332"/>
      <c r="AX40" s="332"/>
      <c r="AY40" s="332"/>
    </row>
    <row r="41" spans="1:51" ht="13.5" customHeight="1" x14ac:dyDescent="0.25">
      <c r="A41" s="332"/>
      <c r="B41" s="332"/>
      <c r="C41" s="332"/>
      <c r="D41" s="332"/>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2"/>
      <c r="AC41" s="332"/>
      <c r="AD41" s="332"/>
      <c r="AE41" s="332"/>
      <c r="AF41" s="332"/>
      <c r="AG41" s="332"/>
      <c r="AH41" s="332"/>
      <c r="AI41" s="332"/>
      <c r="AJ41" s="332"/>
      <c r="AK41" s="332"/>
      <c r="AL41" s="332"/>
      <c r="AM41" s="332"/>
      <c r="AN41" s="332"/>
      <c r="AO41" s="332"/>
      <c r="AP41" s="332"/>
      <c r="AQ41" s="332"/>
      <c r="AR41" s="332"/>
      <c r="AS41" s="332"/>
      <c r="AT41" s="332"/>
      <c r="AU41" s="332"/>
      <c r="AV41" s="332"/>
      <c r="AW41" s="332"/>
      <c r="AX41" s="332"/>
      <c r="AY41" s="332"/>
    </row>
    <row r="42" spans="1:51" ht="13.5" customHeight="1" x14ac:dyDescent="0.25">
      <c r="A42" s="332"/>
      <c r="B42" s="332"/>
      <c r="C42" s="332"/>
      <c r="D42" s="332"/>
      <c r="E42" s="332"/>
      <c r="F42" s="332"/>
      <c r="G42" s="332"/>
      <c r="H42" s="332"/>
      <c r="I42" s="332"/>
      <c r="J42" s="332"/>
      <c r="K42" s="332"/>
      <c r="L42" s="332"/>
      <c r="M42" s="332"/>
      <c r="N42" s="332"/>
      <c r="O42" s="332"/>
      <c r="P42" s="332"/>
      <c r="Q42" s="332"/>
      <c r="R42" s="332"/>
      <c r="S42" s="332"/>
      <c r="T42" s="332"/>
      <c r="U42" s="332"/>
      <c r="V42" s="332"/>
      <c r="W42" s="332"/>
      <c r="X42" s="332"/>
      <c r="Y42" s="332"/>
      <c r="Z42" s="332"/>
      <c r="AA42" s="332"/>
      <c r="AB42" s="332"/>
      <c r="AC42" s="332"/>
      <c r="AD42" s="332"/>
      <c r="AE42" s="332"/>
      <c r="AF42" s="332"/>
      <c r="AG42" s="332"/>
      <c r="AH42" s="332"/>
      <c r="AI42" s="332"/>
      <c r="AJ42" s="332"/>
      <c r="AK42" s="332"/>
      <c r="AL42" s="332"/>
      <c r="AM42" s="332"/>
      <c r="AN42" s="332"/>
      <c r="AO42" s="332"/>
      <c r="AP42" s="332"/>
      <c r="AQ42" s="332"/>
      <c r="AR42" s="332"/>
      <c r="AS42" s="332"/>
      <c r="AT42" s="332"/>
      <c r="AU42" s="332"/>
      <c r="AV42" s="332"/>
      <c r="AW42" s="332"/>
      <c r="AX42" s="332"/>
      <c r="AY42" s="332"/>
    </row>
    <row r="43" spans="1:51" ht="13.5" customHeight="1" x14ac:dyDescent="0.25">
      <c r="A43" s="332"/>
      <c r="B43" s="332"/>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c r="AJ43" s="332"/>
      <c r="AK43" s="332"/>
      <c r="AL43" s="332"/>
      <c r="AM43" s="332"/>
      <c r="AN43" s="332"/>
      <c r="AO43" s="332"/>
      <c r="AP43" s="332"/>
      <c r="AQ43" s="332"/>
      <c r="AR43" s="332"/>
      <c r="AS43" s="332"/>
      <c r="AT43" s="332"/>
      <c r="AU43" s="332"/>
      <c r="AV43" s="332"/>
      <c r="AW43" s="332"/>
      <c r="AX43" s="332"/>
      <c r="AY43" s="332"/>
    </row>
    <row r="44" spans="1:51" ht="13.5" customHeight="1" x14ac:dyDescent="0.25">
      <c r="A44" s="332"/>
      <c r="B44" s="332"/>
      <c r="C44" s="332"/>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c r="AK44" s="332"/>
      <c r="AL44" s="332"/>
      <c r="AM44" s="332"/>
      <c r="AN44" s="332"/>
      <c r="AO44" s="332"/>
      <c r="AP44" s="332"/>
      <c r="AQ44" s="332"/>
      <c r="AR44" s="332"/>
      <c r="AS44" s="332"/>
      <c r="AT44" s="332"/>
      <c r="AU44" s="332"/>
      <c r="AV44" s="332"/>
      <c r="AW44" s="332"/>
      <c r="AX44" s="332"/>
      <c r="AY44" s="332"/>
    </row>
    <row r="45" spans="1:51" ht="13.5" customHeight="1" x14ac:dyDescent="0.25">
      <c r="A45" s="332"/>
      <c r="B45" s="332"/>
      <c r="C45" s="332"/>
      <c r="D45" s="332"/>
      <c r="E45" s="332"/>
      <c r="F45" s="332"/>
      <c r="G45" s="332"/>
      <c r="H45" s="332"/>
      <c r="I45" s="332"/>
      <c r="J45" s="332"/>
      <c r="K45" s="332"/>
      <c r="L45" s="332"/>
      <c r="M45" s="332"/>
      <c r="N45" s="332"/>
      <c r="O45" s="332"/>
      <c r="P45" s="332"/>
      <c r="Q45" s="332"/>
      <c r="R45" s="332"/>
      <c r="S45" s="332"/>
      <c r="T45" s="332"/>
      <c r="U45" s="332"/>
      <c r="V45" s="332"/>
      <c r="W45" s="332"/>
      <c r="X45" s="332"/>
      <c r="Y45" s="332"/>
      <c r="Z45" s="332"/>
      <c r="AA45" s="332"/>
      <c r="AB45" s="332"/>
      <c r="AC45" s="332"/>
      <c r="AD45" s="332"/>
      <c r="AE45" s="332"/>
      <c r="AF45" s="332"/>
      <c r="AG45" s="332"/>
      <c r="AH45" s="332"/>
      <c r="AI45" s="332"/>
      <c r="AJ45" s="332"/>
      <c r="AK45" s="332"/>
      <c r="AL45" s="332"/>
      <c r="AM45" s="332"/>
      <c r="AN45" s="332"/>
      <c r="AO45" s="332"/>
      <c r="AP45" s="332"/>
      <c r="AQ45" s="332"/>
      <c r="AR45" s="332"/>
      <c r="AS45" s="332"/>
      <c r="AT45" s="332"/>
      <c r="AU45" s="332"/>
      <c r="AV45" s="332"/>
      <c r="AW45" s="332"/>
      <c r="AX45" s="332"/>
      <c r="AY45" s="332"/>
    </row>
    <row r="46" spans="1:51" ht="13.5" customHeight="1" x14ac:dyDescent="0.25">
      <c r="A46" s="332"/>
      <c r="B46" s="332"/>
      <c r="C46" s="332"/>
      <c r="D46" s="332"/>
      <c r="E46" s="332"/>
      <c r="F46" s="332"/>
      <c r="G46" s="332"/>
      <c r="H46" s="332"/>
      <c r="I46" s="332"/>
      <c r="J46" s="332"/>
      <c r="K46" s="332"/>
      <c r="L46" s="332"/>
      <c r="M46" s="332"/>
      <c r="N46" s="332"/>
      <c r="O46" s="332"/>
      <c r="P46" s="332"/>
      <c r="Q46" s="332"/>
      <c r="R46" s="332"/>
      <c r="S46" s="332"/>
      <c r="T46" s="332"/>
      <c r="U46" s="332"/>
      <c r="V46" s="332"/>
      <c r="W46" s="332"/>
      <c r="X46" s="332"/>
      <c r="Y46" s="332"/>
      <c r="Z46" s="332"/>
      <c r="AA46" s="332"/>
      <c r="AB46" s="332"/>
      <c r="AC46" s="332"/>
      <c r="AD46" s="332"/>
      <c r="AE46" s="332"/>
      <c r="AF46" s="332"/>
      <c r="AG46" s="332"/>
      <c r="AH46" s="332"/>
      <c r="AI46" s="332"/>
      <c r="AJ46" s="332"/>
      <c r="AK46" s="332"/>
      <c r="AL46" s="332"/>
      <c r="AM46" s="332"/>
      <c r="AN46" s="332"/>
      <c r="AO46" s="332"/>
      <c r="AP46" s="332"/>
      <c r="AQ46" s="332"/>
      <c r="AR46" s="332"/>
      <c r="AS46" s="332"/>
      <c r="AT46" s="332"/>
      <c r="AU46" s="332"/>
      <c r="AV46" s="332"/>
      <c r="AW46" s="332"/>
      <c r="AX46" s="332"/>
      <c r="AY46" s="332"/>
    </row>
    <row r="47" spans="1:51" ht="13.5" customHeight="1" x14ac:dyDescent="0.25">
      <c r="A47" s="332"/>
      <c r="B47" s="332"/>
      <c r="C47" s="332"/>
      <c r="D47" s="332"/>
      <c r="E47" s="332"/>
      <c r="F47" s="332"/>
      <c r="G47" s="332"/>
      <c r="H47" s="332"/>
      <c r="I47" s="332"/>
      <c r="J47" s="332"/>
      <c r="K47" s="332"/>
      <c r="L47" s="332"/>
      <c r="M47" s="332"/>
      <c r="N47" s="332"/>
      <c r="O47" s="332"/>
      <c r="P47" s="332"/>
      <c r="Q47" s="332"/>
      <c r="R47" s="332"/>
      <c r="S47" s="332"/>
      <c r="T47" s="332"/>
      <c r="U47" s="332"/>
      <c r="V47" s="332"/>
      <c r="W47" s="332"/>
      <c r="X47" s="332"/>
      <c r="Y47" s="332"/>
      <c r="Z47" s="332"/>
      <c r="AA47" s="332"/>
      <c r="AB47" s="332"/>
      <c r="AC47" s="332"/>
      <c r="AD47" s="332"/>
      <c r="AE47" s="332"/>
      <c r="AF47" s="332"/>
      <c r="AG47" s="332"/>
      <c r="AH47" s="332"/>
      <c r="AI47" s="332"/>
      <c r="AJ47" s="332"/>
      <c r="AK47" s="332"/>
      <c r="AL47" s="332"/>
      <c r="AM47" s="332"/>
      <c r="AN47" s="332"/>
      <c r="AO47" s="332"/>
      <c r="AP47" s="332"/>
      <c r="AQ47" s="332"/>
      <c r="AR47" s="332"/>
      <c r="AS47" s="332"/>
      <c r="AT47" s="332"/>
      <c r="AU47" s="332"/>
      <c r="AV47" s="332"/>
      <c r="AW47" s="332"/>
      <c r="AX47" s="332"/>
      <c r="AY47" s="332"/>
    </row>
    <row r="48" spans="1:51" ht="13.5" customHeight="1" x14ac:dyDescent="0.25">
      <c r="A48" s="332"/>
      <c r="B48" s="332"/>
      <c r="C48" s="332"/>
      <c r="D48" s="332"/>
      <c r="E48" s="332"/>
      <c r="F48" s="332"/>
      <c r="G48" s="332"/>
      <c r="H48" s="332"/>
      <c r="I48" s="332"/>
      <c r="J48" s="332"/>
      <c r="K48" s="332"/>
      <c r="L48" s="332"/>
      <c r="M48" s="332"/>
      <c r="N48" s="332"/>
      <c r="O48" s="332"/>
      <c r="P48" s="332"/>
      <c r="Q48" s="332"/>
      <c r="R48" s="332"/>
      <c r="S48" s="332"/>
      <c r="T48" s="332"/>
      <c r="U48" s="332"/>
      <c r="V48" s="332"/>
      <c r="W48" s="332"/>
      <c r="X48" s="332"/>
      <c r="Y48" s="332"/>
      <c r="Z48" s="332"/>
      <c r="AA48" s="332"/>
      <c r="AB48" s="332"/>
      <c r="AC48" s="332"/>
      <c r="AD48" s="332"/>
      <c r="AE48" s="332"/>
      <c r="AF48" s="332"/>
      <c r="AG48" s="332"/>
      <c r="AH48" s="332"/>
      <c r="AI48" s="332"/>
      <c r="AJ48" s="332"/>
      <c r="AK48" s="332"/>
      <c r="AL48" s="332"/>
      <c r="AM48" s="332"/>
      <c r="AN48" s="332"/>
      <c r="AO48" s="332"/>
      <c r="AP48" s="332"/>
      <c r="AQ48" s="332"/>
      <c r="AR48" s="332"/>
      <c r="AS48" s="332"/>
      <c r="AT48" s="332"/>
      <c r="AU48" s="332"/>
      <c r="AV48" s="332"/>
      <c r="AW48" s="332"/>
      <c r="AX48" s="332"/>
      <c r="AY48" s="332"/>
    </row>
    <row r="49" spans="1:51" ht="13.5" customHeight="1" x14ac:dyDescent="0.25">
      <c r="A49" s="332"/>
      <c r="B49" s="332"/>
      <c r="C49" s="332"/>
      <c r="D49" s="332"/>
      <c r="E49" s="332"/>
      <c r="F49" s="332"/>
      <c r="G49" s="332"/>
      <c r="H49" s="332"/>
      <c r="I49" s="332"/>
      <c r="J49" s="332"/>
      <c r="K49" s="332"/>
      <c r="L49" s="332"/>
      <c r="M49" s="332"/>
      <c r="N49" s="332"/>
      <c r="O49" s="332"/>
      <c r="P49" s="332"/>
      <c r="Q49" s="332"/>
      <c r="R49" s="332"/>
      <c r="S49" s="332"/>
      <c r="T49" s="332"/>
      <c r="U49" s="332"/>
      <c r="V49" s="332"/>
      <c r="W49" s="332"/>
      <c r="X49" s="332"/>
      <c r="Y49" s="332"/>
      <c r="Z49" s="332"/>
      <c r="AA49" s="332"/>
      <c r="AB49" s="332"/>
      <c r="AC49" s="332"/>
      <c r="AD49" s="332"/>
      <c r="AE49" s="332"/>
      <c r="AF49" s="332"/>
      <c r="AG49" s="332"/>
      <c r="AH49" s="332"/>
      <c r="AI49" s="332"/>
      <c r="AJ49" s="332"/>
      <c r="AK49" s="332"/>
      <c r="AL49" s="332"/>
      <c r="AM49" s="332"/>
      <c r="AN49" s="332"/>
      <c r="AO49" s="332"/>
      <c r="AP49" s="332"/>
      <c r="AQ49" s="332"/>
      <c r="AR49" s="332"/>
      <c r="AS49" s="332"/>
      <c r="AT49" s="332"/>
      <c r="AU49" s="332"/>
      <c r="AV49" s="332"/>
      <c r="AW49" s="332"/>
      <c r="AX49" s="332"/>
      <c r="AY49" s="332"/>
    </row>
    <row r="50" spans="1:51" ht="13.5" customHeight="1" x14ac:dyDescent="0.25">
      <c r="A50" s="332"/>
      <c r="B50" s="332"/>
      <c r="C50" s="332"/>
      <c r="D50" s="332"/>
      <c r="E50" s="332"/>
      <c r="F50" s="332"/>
      <c r="G50" s="332"/>
      <c r="H50" s="332"/>
      <c r="I50" s="332"/>
      <c r="J50" s="332"/>
      <c r="K50" s="332"/>
      <c r="L50" s="332"/>
      <c r="M50" s="332"/>
      <c r="N50" s="332"/>
      <c r="O50" s="332"/>
      <c r="P50" s="332"/>
      <c r="Q50" s="332"/>
      <c r="R50" s="332"/>
      <c r="S50" s="332"/>
      <c r="T50" s="332"/>
      <c r="U50" s="332"/>
      <c r="V50" s="332"/>
      <c r="W50" s="332"/>
      <c r="X50" s="332"/>
      <c r="Y50" s="332"/>
      <c r="Z50" s="332"/>
      <c r="AA50" s="332"/>
      <c r="AB50" s="332"/>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332"/>
      <c r="AY50" s="332"/>
    </row>
    <row r="51" spans="1:51" ht="13.5" customHeight="1" x14ac:dyDescent="0.25">
      <c r="A51" s="332"/>
      <c r="B51" s="332"/>
      <c r="C51" s="332"/>
      <c r="D51" s="332"/>
      <c r="E51" s="332"/>
      <c r="F51" s="332"/>
      <c r="G51" s="332"/>
      <c r="H51" s="332"/>
      <c r="I51" s="332"/>
      <c r="J51" s="332"/>
      <c r="K51" s="332"/>
      <c r="L51" s="332"/>
      <c r="M51" s="332"/>
      <c r="N51" s="332"/>
      <c r="O51" s="332"/>
      <c r="P51" s="332"/>
      <c r="Q51" s="332"/>
      <c r="R51" s="332"/>
      <c r="S51" s="332"/>
      <c r="T51" s="332"/>
      <c r="U51" s="332"/>
      <c r="V51" s="332"/>
      <c r="W51" s="332"/>
      <c r="X51" s="332"/>
      <c r="Y51" s="332"/>
      <c r="Z51" s="332"/>
      <c r="AA51" s="332"/>
      <c r="AB51" s="332"/>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332"/>
      <c r="AY51" s="332"/>
    </row>
    <row r="52" spans="1:51" ht="13.5" customHeight="1" x14ac:dyDescent="0.25">
      <c r="A52" s="332"/>
      <c r="B52" s="332"/>
      <c r="C52" s="332"/>
      <c r="D52" s="332"/>
      <c r="E52" s="332"/>
      <c r="F52" s="332"/>
      <c r="G52" s="332"/>
      <c r="H52" s="332"/>
      <c r="I52" s="332"/>
      <c r="J52" s="332"/>
      <c r="K52" s="332"/>
      <c r="L52" s="332"/>
      <c r="M52" s="332"/>
      <c r="N52" s="332"/>
      <c r="O52" s="332"/>
      <c r="P52" s="332"/>
      <c r="Q52" s="332"/>
      <c r="R52" s="332"/>
      <c r="S52" s="332"/>
      <c r="T52" s="332"/>
      <c r="U52" s="332"/>
      <c r="V52" s="332"/>
      <c r="W52" s="332"/>
      <c r="X52" s="332"/>
      <c r="Y52" s="332"/>
      <c r="Z52" s="332"/>
      <c r="AA52" s="332"/>
      <c r="AB52" s="332"/>
      <c r="AC52" s="332"/>
      <c r="AD52" s="332"/>
      <c r="AE52" s="332"/>
      <c r="AF52" s="332"/>
      <c r="AG52" s="332"/>
      <c r="AH52" s="332"/>
      <c r="AI52" s="332"/>
      <c r="AJ52" s="332"/>
      <c r="AK52" s="332"/>
      <c r="AL52" s="332"/>
      <c r="AM52" s="332"/>
      <c r="AN52" s="332"/>
      <c r="AO52" s="332"/>
      <c r="AP52" s="332"/>
      <c r="AQ52" s="332"/>
      <c r="AR52" s="332"/>
      <c r="AS52" s="332"/>
      <c r="AT52" s="332"/>
      <c r="AU52" s="332"/>
      <c r="AV52" s="332"/>
      <c r="AW52" s="332"/>
      <c r="AX52" s="332"/>
      <c r="AY52" s="332"/>
    </row>
    <row r="53" spans="1:51" ht="13.5" customHeight="1" x14ac:dyDescent="0.25">
      <c r="A53" s="332"/>
      <c r="B53" s="332"/>
      <c r="C53" s="332"/>
      <c r="D53" s="332"/>
      <c r="E53" s="332"/>
      <c r="F53" s="332"/>
      <c r="G53" s="332"/>
      <c r="H53" s="332"/>
      <c r="I53" s="332"/>
      <c r="J53" s="332"/>
      <c r="K53" s="332"/>
      <c r="L53" s="332"/>
      <c r="M53" s="332"/>
      <c r="N53" s="332"/>
      <c r="O53" s="332"/>
      <c r="P53" s="332"/>
      <c r="Q53" s="332"/>
      <c r="R53" s="332"/>
      <c r="S53" s="332"/>
      <c r="T53" s="332"/>
      <c r="U53" s="332"/>
      <c r="V53" s="332"/>
      <c r="W53" s="332"/>
      <c r="X53" s="332"/>
      <c r="Y53" s="332"/>
      <c r="Z53" s="332"/>
      <c r="AA53" s="332"/>
      <c r="AB53" s="332"/>
      <c r="AC53" s="332"/>
      <c r="AD53" s="332"/>
      <c r="AE53" s="332"/>
      <c r="AF53" s="332"/>
      <c r="AG53" s="332"/>
      <c r="AH53" s="332"/>
      <c r="AI53" s="332"/>
      <c r="AJ53" s="332"/>
      <c r="AK53" s="332"/>
      <c r="AL53" s="332"/>
      <c r="AM53" s="332"/>
      <c r="AN53" s="332"/>
      <c r="AO53" s="332"/>
      <c r="AP53" s="332"/>
      <c r="AQ53" s="332"/>
      <c r="AR53" s="332"/>
      <c r="AS53" s="332"/>
      <c r="AT53" s="332"/>
      <c r="AU53" s="332"/>
      <c r="AV53" s="332"/>
      <c r="AW53" s="332"/>
      <c r="AX53" s="332"/>
      <c r="AY53" s="332"/>
    </row>
    <row r="54" spans="1:51" ht="13.5" customHeight="1" x14ac:dyDescent="0.25">
      <c r="A54" s="332"/>
      <c r="B54" s="332"/>
      <c r="C54" s="332"/>
      <c r="D54" s="332"/>
      <c r="E54" s="332"/>
      <c r="F54" s="332"/>
      <c r="G54" s="332"/>
      <c r="H54" s="332"/>
      <c r="I54" s="332"/>
      <c r="J54" s="332"/>
      <c r="K54" s="332"/>
      <c r="L54" s="332"/>
      <c r="M54" s="332"/>
      <c r="N54" s="332"/>
      <c r="O54" s="332"/>
      <c r="P54" s="332"/>
      <c r="Q54" s="332"/>
      <c r="R54" s="332"/>
      <c r="S54" s="332"/>
      <c r="T54" s="332"/>
      <c r="U54" s="332"/>
      <c r="V54" s="332"/>
      <c r="W54" s="332"/>
      <c r="X54" s="332"/>
      <c r="Y54" s="332"/>
      <c r="Z54" s="332"/>
      <c r="AA54" s="332"/>
      <c r="AB54" s="332"/>
      <c r="AC54" s="332"/>
      <c r="AD54" s="332"/>
      <c r="AE54" s="332"/>
      <c r="AF54" s="332"/>
      <c r="AG54" s="332"/>
      <c r="AH54" s="332"/>
      <c r="AI54" s="332"/>
      <c r="AJ54" s="332"/>
      <c r="AK54" s="332"/>
      <c r="AL54" s="332"/>
      <c r="AM54" s="332"/>
      <c r="AN54" s="332"/>
      <c r="AO54" s="332"/>
      <c r="AP54" s="332"/>
      <c r="AQ54" s="332"/>
      <c r="AR54" s="332"/>
      <c r="AS54" s="332"/>
      <c r="AT54" s="332"/>
      <c r="AU54" s="332"/>
      <c r="AV54" s="332"/>
      <c r="AW54" s="332"/>
      <c r="AX54" s="332"/>
      <c r="AY54" s="332"/>
    </row>
    <row r="55" spans="1:51" ht="13.5" customHeight="1" x14ac:dyDescent="0.25">
      <c r="A55" s="332"/>
      <c r="B55" s="332"/>
      <c r="C55" s="332"/>
      <c r="D55" s="332"/>
      <c r="E55" s="332"/>
      <c r="F55" s="332"/>
      <c r="G55" s="332"/>
      <c r="H55" s="332"/>
      <c r="I55" s="332"/>
      <c r="J55" s="332"/>
      <c r="K55" s="332"/>
      <c r="L55" s="332"/>
      <c r="M55" s="332"/>
      <c r="N55" s="332"/>
      <c r="O55" s="332"/>
      <c r="P55" s="332"/>
      <c r="Q55" s="332"/>
      <c r="R55" s="332"/>
      <c r="S55" s="332"/>
      <c r="T55" s="332"/>
      <c r="U55" s="332"/>
      <c r="V55" s="332"/>
      <c r="W55" s="332"/>
      <c r="X55" s="332"/>
      <c r="Y55" s="332"/>
      <c r="Z55" s="332"/>
      <c r="AA55" s="332"/>
      <c r="AB55" s="332"/>
      <c r="AC55" s="332"/>
      <c r="AD55" s="332"/>
      <c r="AE55" s="332"/>
      <c r="AF55" s="332"/>
      <c r="AG55" s="332"/>
      <c r="AH55" s="332"/>
      <c r="AI55" s="332"/>
      <c r="AJ55" s="332"/>
      <c r="AK55" s="332"/>
      <c r="AL55" s="332"/>
      <c r="AM55" s="332"/>
      <c r="AN55" s="332"/>
      <c r="AO55" s="332"/>
      <c r="AP55" s="332"/>
      <c r="AQ55" s="332"/>
      <c r="AR55" s="332"/>
      <c r="AS55" s="332"/>
      <c r="AT55" s="332"/>
      <c r="AU55" s="332"/>
      <c r="AV55" s="332"/>
      <c r="AW55" s="332"/>
      <c r="AX55" s="332"/>
      <c r="AY55" s="332"/>
    </row>
    <row r="56" spans="1:51" ht="13.5" customHeight="1" x14ac:dyDescent="0.25">
      <c r="A56" s="332"/>
      <c r="B56" s="332"/>
      <c r="C56" s="332"/>
      <c r="D56" s="332"/>
      <c r="E56" s="332"/>
      <c r="F56" s="332"/>
      <c r="G56" s="332"/>
      <c r="H56" s="332"/>
      <c r="I56" s="332"/>
      <c r="J56" s="332"/>
      <c r="K56" s="332"/>
      <c r="L56" s="332"/>
      <c r="M56" s="332"/>
      <c r="N56" s="332"/>
      <c r="O56" s="332"/>
      <c r="P56" s="332"/>
      <c r="Q56" s="332"/>
      <c r="R56" s="332"/>
      <c r="S56" s="332"/>
      <c r="T56" s="332"/>
      <c r="U56" s="332"/>
      <c r="V56" s="332"/>
      <c r="W56" s="332"/>
      <c r="X56" s="332"/>
      <c r="Y56" s="332"/>
      <c r="Z56" s="332"/>
      <c r="AA56" s="332"/>
      <c r="AB56" s="332"/>
      <c r="AC56" s="332"/>
      <c r="AD56" s="332"/>
      <c r="AE56" s="332"/>
      <c r="AF56" s="332"/>
      <c r="AG56" s="332"/>
      <c r="AH56" s="332"/>
      <c r="AI56" s="332"/>
      <c r="AJ56" s="332"/>
      <c r="AK56" s="332"/>
      <c r="AL56" s="332"/>
      <c r="AM56" s="332"/>
      <c r="AN56" s="332"/>
      <c r="AO56" s="332"/>
      <c r="AP56" s="332"/>
      <c r="AQ56" s="332"/>
      <c r="AR56" s="332"/>
      <c r="AS56" s="332"/>
      <c r="AT56" s="332"/>
      <c r="AU56" s="332"/>
      <c r="AV56" s="332"/>
      <c r="AW56" s="332"/>
      <c r="AX56" s="332"/>
      <c r="AY56" s="332"/>
    </row>
    <row r="57" spans="1:51" ht="13.5" customHeight="1" x14ac:dyDescent="0.25">
      <c r="A57" s="332"/>
      <c r="B57" s="332"/>
      <c r="C57" s="332"/>
      <c r="D57" s="332"/>
      <c r="E57" s="332"/>
      <c r="F57" s="332"/>
      <c r="G57" s="332"/>
      <c r="H57" s="332"/>
      <c r="I57" s="332"/>
      <c r="J57" s="332"/>
      <c r="K57" s="332"/>
      <c r="L57" s="332"/>
      <c r="M57" s="332"/>
      <c r="N57" s="332"/>
      <c r="O57" s="332"/>
      <c r="P57" s="332"/>
      <c r="Q57" s="332"/>
      <c r="R57" s="332"/>
      <c r="S57" s="332"/>
      <c r="T57" s="332"/>
      <c r="U57" s="332"/>
      <c r="V57" s="332"/>
      <c r="W57" s="332"/>
      <c r="X57" s="332"/>
      <c r="Y57" s="332"/>
      <c r="Z57" s="332"/>
      <c r="AA57" s="332"/>
      <c r="AB57" s="332"/>
      <c r="AC57" s="332"/>
      <c r="AD57" s="332"/>
      <c r="AE57" s="332"/>
      <c r="AF57" s="332"/>
      <c r="AG57" s="332"/>
      <c r="AH57" s="332"/>
      <c r="AI57" s="332"/>
      <c r="AJ57" s="332"/>
      <c r="AK57" s="332"/>
      <c r="AL57" s="332"/>
      <c r="AM57" s="332"/>
      <c r="AN57" s="332"/>
      <c r="AO57" s="332"/>
      <c r="AP57" s="332"/>
      <c r="AQ57" s="332"/>
      <c r="AR57" s="332"/>
      <c r="AS57" s="332"/>
      <c r="AT57" s="332"/>
      <c r="AU57" s="332"/>
      <c r="AV57" s="332"/>
      <c r="AW57" s="332"/>
      <c r="AX57" s="332"/>
      <c r="AY57" s="332"/>
    </row>
    <row r="58" spans="1:51" ht="13.5" customHeight="1" x14ac:dyDescent="0.25">
      <c r="A58" s="332"/>
      <c r="B58" s="332"/>
      <c r="C58" s="332"/>
      <c r="D58" s="332"/>
      <c r="E58" s="332"/>
      <c r="F58" s="332"/>
      <c r="G58" s="332"/>
      <c r="H58" s="332"/>
      <c r="I58" s="332"/>
      <c r="J58" s="332"/>
      <c r="K58" s="332"/>
      <c r="L58" s="332"/>
      <c r="M58" s="332"/>
      <c r="N58" s="332"/>
      <c r="O58" s="332"/>
      <c r="P58" s="332"/>
      <c r="Q58" s="332"/>
      <c r="R58" s="332"/>
      <c r="S58" s="332"/>
      <c r="T58" s="332"/>
      <c r="U58" s="332"/>
      <c r="V58" s="332"/>
      <c r="W58" s="332"/>
      <c r="X58" s="332"/>
      <c r="Y58" s="332"/>
      <c r="Z58" s="332"/>
      <c r="AA58" s="332"/>
      <c r="AB58" s="332"/>
      <c r="AC58" s="332"/>
      <c r="AD58" s="332"/>
      <c r="AE58" s="332"/>
      <c r="AF58" s="332"/>
      <c r="AG58" s="332"/>
      <c r="AH58" s="332"/>
      <c r="AI58" s="332"/>
      <c r="AJ58" s="332"/>
      <c r="AK58" s="332"/>
      <c r="AL58" s="332"/>
      <c r="AM58" s="332"/>
      <c r="AN58" s="332"/>
      <c r="AO58" s="332"/>
      <c r="AP58" s="332"/>
      <c r="AQ58" s="332"/>
      <c r="AR58" s="332"/>
      <c r="AS58" s="332"/>
      <c r="AT58" s="332"/>
      <c r="AU58" s="332"/>
      <c r="AV58" s="332"/>
      <c r="AW58" s="332"/>
      <c r="AX58" s="332"/>
      <c r="AY58" s="332"/>
    </row>
  </sheetData>
  <mergeCells count="17">
    <mergeCell ref="S31:W31"/>
    <mergeCell ref="AN31:AR31"/>
    <mergeCell ref="O18:AB18"/>
    <mergeCell ref="AA24:AE24"/>
    <mergeCell ref="O26:AH26"/>
    <mergeCell ref="AI26:BJ26"/>
    <mergeCell ref="AI27:BJ27"/>
    <mergeCell ref="AC29:AG29"/>
    <mergeCell ref="AI29:AJ29"/>
    <mergeCell ref="AK29:AP29"/>
    <mergeCell ref="A17:F17"/>
    <mergeCell ref="G17:AU17"/>
    <mergeCell ref="A13:AV13"/>
    <mergeCell ref="A14:AV14"/>
    <mergeCell ref="A15:AV15"/>
    <mergeCell ref="A16:E16"/>
    <mergeCell ref="G16:AV16"/>
  </mergeCells>
  <pageMargins left="0.74803149606299213" right="0.74803149606299213" top="0.98425196850393704" bottom="0.98425196850393704" header="0" footer="0"/>
  <pageSetup paperSize="9" scale="7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24"/>
  <sheetViews>
    <sheetView zoomScale="80" zoomScaleNormal="80" workbookViewId="0">
      <selection activeCell="AR15" sqref="AR15"/>
    </sheetView>
  </sheetViews>
  <sheetFormatPr defaultRowHeight="15" x14ac:dyDescent="0.25"/>
  <cols>
    <col min="1" max="1" width="4.28515625" customWidth="1"/>
    <col min="2" max="2" width="0.42578125" customWidth="1"/>
    <col min="3" max="55" width="2.140625" customWidth="1"/>
    <col min="56" max="56" width="4.42578125" customWidth="1"/>
    <col min="57" max="57" width="3.140625" customWidth="1"/>
    <col min="58" max="58" width="3.28515625" customWidth="1"/>
    <col min="59" max="60" width="2.140625" customWidth="1"/>
    <col min="61" max="61" width="3.42578125" customWidth="1"/>
    <col min="62" max="62" width="3.28515625" customWidth="1"/>
    <col min="63" max="63" width="4.140625" customWidth="1"/>
  </cols>
  <sheetData>
    <row r="1" spans="1:63" ht="47.25" customHeight="1" thickBot="1" x14ac:dyDescent="0.3">
      <c r="A1" s="423" t="s">
        <v>125</v>
      </c>
      <c r="B1" s="423"/>
      <c r="C1" s="423"/>
      <c r="D1" s="423"/>
      <c r="E1" s="423"/>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c r="AF1" s="423"/>
      <c r="AG1" s="423"/>
      <c r="AH1" s="423"/>
      <c r="AI1" s="423"/>
      <c r="AJ1" s="423"/>
      <c r="AK1" s="423"/>
      <c r="AL1" s="423"/>
      <c r="AM1" s="423"/>
      <c r="AN1" s="423"/>
      <c r="AO1" s="423"/>
      <c r="AP1" s="423"/>
      <c r="AQ1" s="423"/>
      <c r="AR1" s="423"/>
      <c r="AS1" s="423"/>
      <c r="AT1" s="423"/>
      <c r="AU1" s="423"/>
      <c r="AV1" s="423"/>
      <c r="AW1" s="423"/>
      <c r="AX1" s="423"/>
      <c r="AY1" s="423"/>
      <c r="AZ1" s="423"/>
      <c r="BA1" s="423"/>
      <c r="BB1" s="423"/>
      <c r="BC1" s="424" t="s">
        <v>126</v>
      </c>
      <c r="BD1" s="424"/>
      <c r="BE1" s="424"/>
      <c r="BF1" s="424"/>
      <c r="BG1" s="424"/>
      <c r="BH1" s="424"/>
      <c r="BI1" s="424"/>
      <c r="BJ1" s="424"/>
      <c r="BK1" s="424"/>
    </row>
    <row r="2" spans="1:63" ht="15.75" thickBot="1" x14ac:dyDescent="0.3">
      <c r="A2" s="425" t="s">
        <v>127</v>
      </c>
      <c r="B2" s="425"/>
      <c r="C2" s="416" t="s">
        <v>128</v>
      </c>
      <c r="D2" s="416"/>
      <c r="E2" s="416"/>
      <c r="F2" s="416"/>
      <c r="G2" s="419" t="s">
        <v>129</v>
      </c>
      <c r="H2" s="416" t="s">
        <v>130</v>
      </c>
      <c r="I2" s="416"/>
      <c r="J2" s="416"/>
      <c r="K2" s="419" t="s">
        <v>131</v>
      </c>
      <c r="L2" s="416" t="s">
        <v>132</v>
      </c>
      <c r="M2" s="416"/>
      <c r="N2" s="416"/>
      <c r="O2" s="416"/>
      <c r="P2" s="416" t="s">
        <v>133</v>
      </c>
      <c r="Q2" s="416"/>
      <c r="R2" s="416"/>
      <c r="S2" s="416"/>
      <c r="T2" s="420" t="s">
        <v>134</v>
      </c>
      <c r="U2" s="416" t="s">
        <v>135</v>
      </c>
      <c r="V2" s="416"/>
      <c r="W2" s="416"/>
      <c r="X2" s="419" t="s">
        <v>136</v>
      </c>
      <c r="Y2" s="416" t="s">
        <v>137</v>
      </c>
      <c r="Z2" s="416"/>
      <c r="AA2" s="416"/>
      <c r="AB2" s="419" t="s">
        <v>138</v>
      </c>
      <c r="AC2" s="416" t="s">
        <v>139</v>
      </c>
      <c r="AD2" s="416"/>
      <c r="AE2" s="416"/>
      <c r="AF2" s="416"/>
      <c r="AG2" s="419" t="s">
        <v>140</v>
      </c>
      <c r="AH2" s="416" t="s">
        <v>141</v>
      </c>
      <c r="AI2" s="416"/>
      <c r="AJ2" s="416"/>
      <c r="AK2" s="419" t="s">
        <v>142</v>
      </c>
      <c r="AL2" s="416" t="s">
        <v>143</v>
      </c>
      <c r="AM2" s="416"/>
      <c r="AN2" s="416"/>
      <c r="AO2" s="416"/>
      <c r="AP2" s="416" t="s">
        <v>144</v>
      </c>
      <c r="AQ2" s="416"/>
      <c r="AR2" s="416"/>
      <c r="AS2" s="416"/>
      <c r="AT2" s="419" t="s">
        <v>145</v>
      </c>
      <c r="AU2" s="416" t="s">
        <v>146</v>
      </c>
      <c r="AV2" s="416"/>
      <c r="AW2" s="416"/>
      <c r="AX2" s="419" t="s">
        <v>147</v>
      </c>
      <c r="AY2" s="421" t="s">
        <v>148</v>
      </c>
      <c r="AZ2" s="421"/>
      <c r="BA2" s="421"/>
      <c r="BB2" s="421"/>
      <c r="BC2" s="422" t="s">
        <v>127</v>
      </c>
      <c r="BD2" s="431" t="s">
        <v>149</v>
      </c>
      <c r="BE2" s="427" t="s">
        <v>79</v>
      </c>
      <c r="BF2" s="436" t="s">
        <v>150</v>
      </c>
      <c r="BG2" s="436"/>
      <c r="BH2" s="427" t="s">
        <v>151</v>
      </c>
      <c r="BI2" s="427" t="s">
        <v>152</v>
      </c>
      <c r="BJ2" s="428" t="s">
        <v>153</v>
      </c>
      <c r="BK2" s="427" t="s">
        <v>95</v>
      </c>
    </row>
    <row r="3" spans="1:63" ht="15.75" thickBot="1" x14ac:dyDescent="0.3">
      <c r="A3" s="425"/>
      <c r="B3" s="425"/>
      <c r="C3" s="416"/>
      <c r="D3" s="416"/>
      <c r="E3" s="416"/>
      <c r="F3" s="416"/>
      <c r="G3" s="419"/>
      <c r="H3" s="416"/>
      <c r="I3" s="416"/>
      <c r="J3" s="416"/>
      <c r="K3" s="419"/>
      <c r="L3" s="416"/>
      <c r="M3" s="416"/>
      <c r="N3" s="416"/>
      <c r="O3" s="416"/>
      <c r="P3" s="416"/>
      <c r="Q3" s="416"/>
      <c r="R3" s="416"/>
      <c r="S3" s="416"/>
      <c r="T3" s="420"/>
      <c r="U3" s="416"/>
      <c r="V3" s="416"/>
      <c r="W3" s="416"/>
      <c r="X3" s="419"/>
      <c r="Y3" s="416"/>
      <c r="Z3" s="416"/>
      <c r="AA3" s="416"/>
      <c r="AB3" s="419"/>
      <c r="AC3" s="416"/>
      <c r="AD3" s="416"/>
      <c r="AE3" s="416"/>
      <c r="AF3" s="416"/>
      <c r="AG3" s="419"/>
      <c r="AH3" s="416"/>
      <c r="AI3" s="416"/>
      <c r="AJ3" s="416"/>
      <c r="AK3" s="419"/>
      <c r="AL3" s="416"/>
      <c r="AM3" s="437"/>
      <c r="AN3" s="416"/>
      <c r="AO3" s="416"/>
      <c r="AP3" s="416"/>
      <c r="AQ3" s="416"/>
      <c r="AR3" s="416"/>
      <c r="AS3" s="416"/>
      <c r="AT3" s="419"/>
      <c r="AU3" s="416"/>
      <c r="AV3" s="416"/>
      <c r="AW3" s="416"/>
      <c r="AX3" s="419"/>
      <c r="AY3" s="421"/>
      <c r="AZ3" s="421"/>
      <c r="BA3" s="421"/>
      <c r="BB3" s="421"/>
      <c r="BC3" s="422"/>
      <c r="BD3" s="431"/>
      <c r="BE3" s="427"/>
      <c r="BF3" s="436"/>
      <c r="BG3" s="436"/>
      <c r="BH3" s="427"/>
      <c r="BI3" s="427"/>
      <c r="BJ3" s="428"/>
      <c r="BK3" s="427"/>
    </row>
    <row r="4" spans="1:63" ht="15.75" thickBot="1" x14ac:dyDescent="0.3">
      <c r="A4" s="425"/>
      <c r="B4" s="425"/>
      <c r="C4" s="11"/>
      <c r="D4" s="11"/>
      <c r="E4" s="11"/>
      <c r="F4" s="12"/>
      <c r="G4" s="419"/>
      <c r="H4" s="11"/>
      <c r="I4" s="11"/>
      <c r="J4" s="12"/>
      <c r="K4" s="419"/>
      <c r="L4" s="11"/>
      <c r="M4" s="11"/>
      <c r="N4" s="11"/>
      <c r="O4" s="11"/>
      <c r="P4" s="11"/>
      <c r="Q4" s="11"/>
      <c r="R4" s="11"/>
      <c r="S4" s="12"/>
      <c r="T4" s="420"/>
      <c r="U4" s="11"/>
      <c r="V4" s="11"/>
      <c r="W4" s="12"/>
      <c r="X4" s="419"/>
      <c r="Y4" s="11"/>
      <c r="Z4" s="11"/>
      <c r="AA4" s="12"/>
      <c r="AB4" s="419"/>
      <c r="AC4" s="11"/>
      <c r="AD4" s="11"/>
      <c r="AE4" s="11"/>
      <c r="AF4" s="12"/>
      <c r="AG4" s="419"/>
      <c r="AH4" s="11"/>
      <c r="AI4" s="11"/>
      <c r="AJ4" s="12"/>
      <c r="AK4" s="419"/>
      <c r="AL4" s="13"/>
      <c r="AM4" s="14"/>
      <c r="AN4" s="15"/>
      <c r="AO4" s="11"/>
      <c r="AP4" s="11"/>
      <c r="AQ4" s="11"/>
      <c r="AR4" s="11"/>
      <c r="AS4" s="12"/>
      <c r="AT4" s="419"/>
      <c r="AU4" s="11"/>
      <c r="AV4" s="11"/>
      <c r="AW4" s="12"/>
      <c r="AX4" s="419"/>
      <c r="AY4" s="11"/>
      <c r="AZ4" s="11"/>
      <c r="BA4" s="11"/>
      <c r="BB4" s="16"/>
      <c r="BC4" s="422"/>
      <c r="BD4" s="431"/>
      <c r="BE4" s="427"/>
      <c r="BF4" s="429" t="s">
        <v>154</v>
      </c>
      <c r="BG4" s="430" t="s">
        <v>155</v>
      </c>
      <c r="BH4" s="427"/>
      <c r="BI4" s="427"/>
      <c r="BJ4" s="428"/>
      <c r="BK4" s="427"/>
    </row>
    <row r="5" spans="1:63" ht="15.75" thickBot="1" x14ac:dyDescent="0.3">
      <c r="A5" s="425"/>
      <c r="B5" s="425"/>
      <c r="C5" s="17"/>
      <c r="D5" s="17"/>
      <c r="E5" s="17"/>
      <c r="F5" s="18"/>
      <c r="G5" s="419"/>
      <c r="H5" s="17"/>
      <c r="I5" s="17"/>
      <c r="J5" s="18"/>
      <c r="K5" s="419"/>
      <c r="L5" s="17"/>
      <c r="M5" s="17"/>
      <c r="N5" s="17"/>
      <c r="O5" s="17"/>
      <c r="P5" s="17"/>
      <c r="Q5" s="17"/>
      <c r="R5" s="17"/>
      <c r="S5" s="18"/>
      <c r="T5" s="420"/>
      <c r="U5" s="17"/>
      <c r="V5" s="17"/>
      <c r="W5" s="18"/>
      <c r="X5" s="419"/>
      <c r="Y5" s="17"/>
      <c r="Z5" s="17"/>
      <c r="AA5" s="18"/>
      <c r="AB5" s="419"/>
      <c r="AC5" s="17"/>
      <c r="AD5" s="17"/>
      <c r="AE5" s="17"/>
      <c r="AF5" s="18"/>
      <c r="AG5" s="419"/>
      <c r="AH5" s="17"/>
      <c r="AI5" s="17"/>
      <c r="AJ5" s="18"/>
      <c r="AK5" s="419"/>
      <c r="AL5" s="19"/>
      <c r="AM5" s="20"/>
      <c r="AN5" s="18"/>
      <c r="AO5" s="17"/>
      <c r="AP5" s="17"/>
      <c r="AQ5" s="17"/>
      <c r="AR5" s="17"/>
      <c r="AS5" s="18"/>
      <c r="AT5" s="419"/>
      <c r="AU5" s="17"/>
      <c r="AV5" s="17"/>
      <c r="AW5" s="18"/>
      <c r="AX5" s="419"/>
      <c r="AY5" s="17"/>
      <c r="AZ5" s="17"/>
      <c r="BA5" s="17"/>
      <c r="BB5" s="16"/>
      <c r="BC5" s="422"/>
      <c r="BD5" s="431"/>
      <c r="BE5" s="427"/>
      <c r="BF5" s="429"/>
      <c r="BG5" s="430"/>
      <c r="BH5" s="427"/>
      <c r="BI5" s="427"/>
      <c r="BJ5" s="428"/>
      <c r="BK5" s="427"/>
    </row>
    <row r="6" spans="1:63" ht="15.75" thickBot="1" x14ac:dyDescent="0.3">
      <c r="A6" s="425"/>
      <c r="B6" s="425"/>
      <c r="C6" s="17">
        <v>1</v>
      </c>
      <c r="D6" s="17">
        <v>8</v>
      </c>
      <c r="E6" s="17">
        <v>15</v>
      </c>
      <c r="F6" s="17">
        <v>22</v>
      </c>
      <c r="G6" s="419"/>
      <c r="H6" s="17">
        <v>6</v>
      </c>
      <c r="I6" s="17">
        <v>13</v>
      </c>
      <c r="J6" s="17">
        <v>20</v>
      </c>
      <c r="K6" s="419"/>
      <c r="L6" s="17">
        <v>3</v>
      </c>
      <c r="M6" s="18">
        <v>10</v>
      </c>
      <c r="N6" s="17">
        <v>17</v>
      </c>
      <c r="O6" s="17">
        <v>24</v>
      </c>
      <c r="P6" s="17">
        <v>1</v>
      </c>
      <c r="Q6" s="17">
        <v>8</v>
      </c>
      <c r="R6" s="17">
        <v>15</v>
      </c>
      <c r="S6" s="17">
        <v>22</v>
      </c>
      <c r="T6" s="420"/>
      <c r="U6" s="17">
        <v>5</v>
      </c>
      <c r="V6" s="17">
        <v>12</v>
      </c>
      <c r="W6" s="17">
        <v>19</v>
      </c>
      <c r="X6" s="419"/>
      <c r="Y6" s="17">
        <v>2</v>
      </c>
      <c r="Z6" s="17">
        <v>9</v>
      </c>
      <c r="AA6" s="17">
        <v>16</v>
      </c>
      <c r="AB6" s="419"/>
      <c r="AC6" s="17">
        <v>2</v>
      </c>
      <c r="AD6" s="17">
        <v>9</v>
      </c>
      <c r="AE6" s="17">
        <v>16</v>
      </c>
      <c r="AF6" s="17">
        <v>23</v>
      </c>
      <c r="AG6" s="419"/>
      <c r="AH6" s="17">
        <v>6</v>
      </c>
      <c r="AI6" s="17">
        <v>13</v>
      </c>
      <c r="AJ6" s="17">
        <v>20</v>
      </c>
      <c r="AK6" s="419"/>
      <c r="AL6" s="19">
        <v>4</v>
      </c>
      <c r="AM6" s="20">
        <v>11</v>
      </c>
      <c r="AN6" s="18">
        <v>18</v>
      </c>
      <c r="AO6" s="17">
        <v>25</v>
      </c>
      <c r="AP6" s="17">
        <v>1</v>
      </c>
      <c r="AQ6" s="17">
        <v>8</v>
      </c>
      <c r="AR6" s="17">
        <v>15</v>
      </c>
      <c r="AS6" s="17">
        <v>22</v>
      </c>
      <c r="AT6" s="419"/>
      <c r="AU6" s="17">
        <v>6</v>
      </c>
      <c r="AV6" s="17">
        <v>13</v>
      </c>
      <c r="AW6" s="17">
        <v>20</v>
      </c>
      <c r="AX6" s="419"/>
      <c r="AY6" s="17">
        <v>3</v>
      </c>
      <c r="AZ6" s="17">
        <v>10</v>
      </c>
      <c r="BA6" s="17">
        <v>17</v>
      </c>
      <c r="BB6" s="21">
        <v>24</v>
      </c>
      <c r="BC6" s="422"/>
      <c r="BD6" s="431"/>
      <c r="BE6" s="427"/>
      <c r="BF6" s="429"/>
      <c r="BG6" s="430"/>
      <c r="BH6" s="427"/>
      <c r="BI6" s="427"/>
      <c r="BJ6" s="428"/>
      <c r="BK6" s="427"/>
    </row>
    <row r="7" spans="1:63" ht="15.75" thickBot="1" x14ac:dyDescent="0.3">
      <c r="A7" s="425"/>
      <c r="B7" s="425"/>
      <c r="C7" s="17">
        <v>7</v>
      </c>
      <c r="D7" s="17">
        <v>14</v>
      </c>
      <c r="E7" s="17">
        <v>21</v>
      </c>
      <c r="F7" s="17">
        <v>28</v>
      </c>
      <c r="G7" s="419"/>
      <c r="H7" s="17">
        <v>12</v>
      </c>
      <c r="I7" s="17">
        <v>19</v>
      </c>
      <c r="J7" s="17">
        <v>26</v>
      </c>
      <c r="K7" s="419"/>
      <c r="L7" s="17">
        <v>9</v>
      </c>
      <c r="M7" s="17">
        <v>16</v>
      </c>
      <c r="N7" s="17">
        <v>23</v>
      </c>
      <c r="O7" s="17">
        <v>30</v>
      </c>
      <c r="P7" s="17">
        <v>7</v>
      </c>
      <c r="Q7" s="17">
        <v>14</v>
      </c>
      <c r="R7" s="17">
        <v>21</v>
      </c>
      <c r="S7" s="17">
        <v>28</v>
      </c>
      <c r="T7" s="420"/>
      <c r="U7" s="17">
        <v>11</v>
      </c>
      <c r="V7" s="17">
        <v>18</v>
      </c>
      <c r="W7" s="17">
        <v>25</v>
      </c>
      <c r="X7" s="419"/>
      <c r="Y7" s="17">
        <v>8</v>
      </c>
      <c r="Z7" s="17">
        <v>15</v>
      </c>
      <c r="AA7" s="17">
        <v>22</v>
      </c>
      <c r="AB7" s="419"/>
      <c r="AC7" s="17">
        <v>8</v>
      </c>
      <c r="AD7" s="17">
        <v>15</v>
      </c>
      <c r="AE7" s="17">
        <v>22</v>
      </c>
      <c r="AF7" s="17">
        <v>29</v>
      </c>
      <c r="AG7" s="419"/>
      <c r="AH7" s="17">
        <v>12</v>
      </c>
      <c r="AI7" s="17">
        <v>19</v>
      </c>
      <c r="AJ7" s="17">
        <v>26</v>
      </c>
      <c r="AK7" s="419"/>
      <c r="AL7" s="19">
        <v>10</v>
      </c>
      <c r="AM7" s="20">
        <v>17</v>
      </c>
      <c r="AN7" s="18">
        <v>24</v>
      </c>
      <c r="AO7" s="17">
        <v>31</v>
      </c>
      <c r="AP7" s="17">
        <v>7</v>
      </c>
      <c r="AQ7" s="17">
        <v>14</v>
      </c>
      <c r="AR7" s="17">
        <v>21</v>
      </c>
      <c r="AS7" s="17">
        <v>28</v>
      </c>
      <c r="AT7" s="419"/>
      <c r="AU7" s="17">
        <v>12</v>
      </c>
      <c r="AV7" s="17">
        <v>19</v>
      </c>
      <c r="AW7" s="17">
        <v>26</v>
      </c>
      <c r="AX7" s="419"/>
      <c r="AY7" s="17">
        <v>9</v>
      </c>
      <c r="AZ7" s="17">
        <v>16</v>
      </c>
      <c r="BA7" s="17">
        <v>23</v>
      </c>
      <c r="BB7" s="21">
        <v>31</v>
      </c>
      <c r="BC7" s="422"/>
      <c r="BD7" s="431"/>
      <c r="BE7" s="427"/>
      <c r="BF7" s="429"/>
      <c r="BG7" s="430"/>
      <c r="BH7" s="427"/>
      <c r="BI7" s="427"/>
      <c r="BJ7" s="428"/>
      <c r="BK7" s="427"/>
    </row>
    <row r="8" spans="1:63" ht="15.75" thickBot="1" x14ac:dyDescent="0.3">
      <c r="A8" s="425"/>
      <c r="B8" s="425"/>
      <c r="C8" s="17"/>
      <c r="D8" s="17"/>
      <c r="E8" s="17"/>
      <c r="F8" s="17"/>
      <c r="G8" s="419"/>
      <c r="H8" s="17"/>
      <c r="I8" s="17"/>
      <c r="J8" s="17"/>
      <c r="K8" s="419"/>
      <c r="L8" s="17"/>
      <c r="M8" s="17"/>
      <c r="N8" s="17"/>
      <c r="O8" s="17"/>
      <c r="P8" s="17"/>
      <c r="Q8" s="17"/>
      <c r="R8" s="17"/>
      <c r="S8" s="17"/>
      <c r="T8" s="420"/>
      <c r="U8" s="17"/>
      <c r="V8" s="17"/>
      <c r="W8" s="17"/>
      <c r="X8" s="419"/>
      <c r="Y8" s="17"/>
      <c r="Z8" s="17"/>
      <c r="AA8" s="17"/>
      <c r="AB8" s="419"/>
      <c r="AC8" s="17"/>
      <c r="AD8" s="17"/>
      <c r="AE8" s="17"/>
      <c r="AF8" s="17"/>
      <c r="AG8" s="419"/>
      <c r="AH8" s="17"/>
      <c r="AI8" s="17"/>
      <c r="AJ8" s="17"/>
      <c r="AK8" s="419"/>
      <c r="AL8" s="19"/>
      <c r="AM8" s="20"/>
      <c r="AN8" s="18"/>
      <c r="AO8" s="17"/>
      <c r="AP8" s="17"/>
      <c r="AQ8" s="17"/>
      <c r="AR8" s="17"/>
      <c r="AS8" s="17"/>
      <c r="AT8" s="419"/>
      <c r="AU8" s="17"/>
      <c r="AV8" s="17"/>
      <c r="AW8" s="17"/>
      <c r="AX8" s="419"/>
      <c r="AY8" s="17"/>
      <c r="AZ8" s="17"/>
      <c r="BA8" s="17"/>
      <c r="BB8" s="21"/>
      <c r="BC8" s="422"/>
      <c r="BD8" s="431"/>
      <c r="BE8" s="427"/>
      <c r="BF8" s="429"/>
      <c r="BG8" s="430"/>
      <c r="BH8" s="427"/>
      <c r="BI8" s="427"/>
      <c r="BJ8" s="428"/>
      <c r="BK8" s="427"/>
    </row>
    <row r="9" spans="1:63" ht="15.75" thickBot="1" x14ac:dyDescent="0.3">
      <c r="A9" s="425"/>
      <c r="B9" s="425"/>
      <c r="C9" s="17"/>
      <c r="D9" s="17"/>
      <c r="E9" s="17"/>
      <c r="F9" s="17"/>
      <c r="G9" s="419"/>
      <c r="H9" s="17"/>
      <c r="I9" s="17"/>
      <c r="J9" s="17"/>
      <c r="K9" s="419"/>
      <c r="L9" s="17"/>
      <c r="M9" s="17"/>
      <c r="N9" s="17"/>
      <c r="O9" s="17"/>
      <c r="P9" s="17"/>
      <c r="Q9" s="17"/>
      <c r="R9" s="17"/>
      <c r="S9" s="17"/>
      <c r="T9" s="420"/>
      <c r="U9" s="17"/>
      <c r="V9" s="17"/>
      <c r="W9" s="17"/>
      <c r="X9" s="419"/>
      <c r="Y9" s="17"/>
      <c r="Z9" s="17"/>
      <c r="AA9" s="17"/>
      <c r="AB9" s="419"/>
      <c r="AC9" s="17"/>
      <c r="AD9" s="17"/>
      <c r="AE9" s="17"/>
      <c r="AF9" s="17"/>
      <c r="AG9" s="419"/>
      <c r="AH9" s="17"/>
      <c r="AI9" s="17"/>
      <c r="AJ9" s="17"/>
      <c r="AK9" s="419"/>
      <c r="AL9" s="19"/>
      <c r="AM9" s="20"/>
      <c r="AN9" s="18"/>
      <c r="AO9" s="17"/>
      <c r="AP9" s="17"/>
      <c r="AQ9" s="17"/>
      <c r="AR9" s="17"/>
      <c r="AS9" s="17"/>
      <c r="AT9" s="419"/>
      <c r="AU9" s="17"/>
      <c r="AV9" s="17"/>
      <c r="AW9" s="17"/>
      <c r="AX9" s="419"/>
      <c r="AY9" s="17"/>
      <c r="AZ9" s="17"/>
      <c r="BA9" s="17"/>
      <c r="BB9" s="21"/>
      <c r="BC9" s="422"/>
      <c r="BD9" s="431"/>
      <c r="BE9" s="427"/>
      <c r="BF9" s="429"/>
      <c r="BG9" s="430"/>
      <c r="BH9" s="427"/>
      <c r="BI9" s="427"/>
      <c r="BJ9" s="428"/>
      <c r="BK9" s="427"/>
    </row>
    <row r="10" spans="1:63" ht="15.75" thickBot="1" x14ac:dyDescent="0.3">
      <c r="A10" s="425"/>
      <c r="B10" s="425"/>
      <c r="C10" s="17"/>
      <c r="D10" s="17"/>
      <c r="E10" s="17"/>
      <c r="F10" s="17"/>
      <c r="G10" s="419"/>
      <c r="H10" s="17"/>
      <c r="I10" s="17"/>
      <c r="J10" s="17"/>
      <c r="K10" s="419"/>
      <c r="L10" s="17"/>
      <c r="M10" s="17"/>
      <c r="N10" s="17"/>
      <c r="O10" s="17"/>
      <c r="P10" s="17"/>
      <c r="Q10" s="17"/>
      <c r="R10" s="17"/>
      <c r="S10" s="17"/>
      <c r="T10" s="420"/>
      <c r="U10" s="17"/>
      <c r="V10" s="17"/>
      <c r="W10" s="17"/>
      <c r="X10" s="419"/>
      <c r="Y10" s="17"/>
      <c r="Z10" s="17"/>
      <c r="AA10" s="17"/>
      <c r="AB10" s="419"/>
      <c r="AC10" s="17"/>
      <c r="AD10" s="17"/>
      <c r="AE10" s="17"/>
      <c r="AF10" s="17"/>
      <c r="AG10" s="419"/>
      <c r="AH10" s="17"/>
      <c r="AI10" s="17"/>
      <c r="AJ10" s="17"/>
      <c r="AK10" s="419"/>
      <c r="AL10" s="19"/>
      <c r="AM10" s="20"/>
      <c r="AN10" s="18"/>
      <c r="AO10" s="17"/>
      <c r="AP10" s="17"/>
      <c r="AQ10" s="17"/>
      <c r="AR10" s="17"/>
      <c r="AS10" s="17"/>
      <c r="AT10" s="419"/>
      <c r="AU10" s="17"/>
      <c r="AV10" s="17"/>
      <c r="AW10" s="17"/>
      <c r="AX10" s="419"/>
      <c r="AY10" s="17"/>
      <c r="AZ10" s="17"/>
      <c r="BA10" s="17"/>
      <c r="BB10" s="21"/>
      <c r="BC10" s="422"/>
      <c r="BD10" s="431"/>
      <c r="BE10" s="427"/>
      <c r="BF10" s="429"/>
      <c r="BG10" s="430"/>
      <c r="BH10" s="427"/>
      <c r="BI10" s="427"/>
      <c r="BJ10" s="428"/>
      <c r="BK10" s="427"/>
    </row>
    <row r="11" spans="1:63" ht="153.75" customHeight="1" thickBot="1" x14ac:dyDescent="0.3">
      <c r="A11" s="426"/>
      <c r="B11" s="426"/>
      <c r="C11" s="17"/>
      <c r="D11" s="17"/>
      <c r="E11" s="17"/>
      <c r="F11" s="17"/>
      <c r="G11" s="420"/>
      <c r="H11" s="17"/>
      <c r="I11" s="17"/>
      <c r="J11" s="17"/>
      <c r="K11" s="420"/>
      <c r="L11" s="17"/>
      <c r="M11" s="17"/>
      <c r="N11" s="17"/>
      <c r="O11" s="17"/>
      <c r="P11" s="17"/>
      <c r="Q11" s="17"/>
      <c r="R11" s="17"/>
      <c r="S11" s="17"/>
      <c r="T11" s="420"/>
      <c r="U11" s="17"/>
      <c r="V11" s="17"/>
      <c r="W11" s="17"/>
      <c r="X11" s="420"/>
      <c r="Y11" s="17"/>
      <c r="Z11" s="17"/>
      <c r="AA11" s="17"/>
      <c r="AB11" s="420"/>
      <c r="AC11" s="17"/>
      <c r="AD11" s="17"/>
      <c r="AE11" s="17"/>
      <c r="AF11" s="17"/>
      <c r="AG11" s="420"/>
      <c r="AH11" s="17"/>
      <c r="AI11" s="17"/>
      <c r="AJ11" s="17"/>
      <c r="AK11" s="420"/>
      <c r="AL11" s="19"/>
      <c r="AM11" s="22"/>
      <c r="AN11" s="18"/>
      <c r="AO11" s="17"/>
      <c r="AP11" s="17"/>
      <c r="AQ11" s="17"/>
      <c r="AR11" s="17"/>
      <c r="AS11" s="17"/>
      <c r="AT11" s="420"/>
      <c r="AU11" s="17"/>
      <c r="AV11" s="17"/>
      <c r="AW11" s="17"/>
      <c r="AX11" s="420"/>
      <c r="AY11" s="17"/>
      <c r="AZ11" s="17"/>
      <c r="BA11" s="17"/>
      <c r="BB11" s="21"/>
      <c r="BC11" s="422"/>
      <c r="BD11" s="431"/>
      <c r="BE11" s="427"/>
      <c r="BF11" s="429"/>
      <c r="BG11" s="430"/>
      <c r="BH11" s="427"/>
      <c r="BI11" s="427"/>
      <c r="BJ11" s="428"/>
      <c r="BK11" s="427"/>
    </row>
    <row r="12" spans="1:63" x14ac:dyDescent="0.25">
      <c r="A12" s="438">
        <v>1</v>
      </c>
      <c r="B12" s="439"/>
      <c r="C12" s="23"/>
      <c r="D12" s="23"/>
      <c r="E12" s="23"/>
      <c r="F12" s="23"/>
      <c r="G12" s="23"/>
      <c r="H12" s="24"/>
      <c r="I12" s="25">
        <v>17</v>
      </c>
      <c r="J12" s="25"/>
      <c r="K12" s="25"/>
      <c r="L12" s="25"/>
      <c r="M12" s="25"/>
      <c r="N12" s="25" t="s">
        <v>35</v>
      </c>
      <c r="O12" s="25"/>
      <c r="P12" s="25"/>
      <c r="Q12" s="25"/>
      <c r="R12" s="25"/>
      <c r="S12" s="25"/>
      <c r="T12" s="25" t="s">
        <v>156</v>
      </c>
      <c r="U12" s="25" t="s">
        <v>156</v>
      </c>
      <c r="V12" s="26"/>
      <c r="W12" s="25"/>
      <c r="X12" s="25"/>
      <c r="Y12" s="25"/>
      <c r="Z12" s="25">
        <v>22</v>
      </c>
      <c r="AA12" s="25"/>
      <c r="AB12" s="25"/>
      <c r="AC12" s="25"/>
      <c r="AD12" s="25"/>
      <c r="AE12" s="25"/>
      <c r="AF12" s="25"/>
      <c r="AG12" s="25"/>
      <c r="AH12" s="25"/>
      <c r="AI12" s="25"/>
      <c r="AJ12" s="25"/>
      <c r="AK12" s="25"/>
      <c r="AL12" s="25"/>
      <c r="AM12" s="27"/>
      <c r="AN12" s="234"/>
      <c r="AO12" s="234"/>
      <c r="AP12" s="234"/>
      <c r="AQ12" s="234"/>
      <c r="AR12" s="235" t="s">
        <v>157</v>
      </c>
      <c r="AS12" s="24" t="s">
        <v>157</v>
      </c>
      <c r="AT12" s="28" t="s">
        <v>156</v>
      </c>
      <c r="AU12" s="28" t="s">
        <v>156</v>
      </c>
      <c r="AV12" s="28" t="s">
        <v>156</v>
      </c>
      <c r="AW12" s="28" t="s">
        <v>156</v>
      </c>
      <c r="AX12" s="29" t="s">
        <v>156</v>
      </c>
      <c r="AY12" s="29" t="s">
        <v>156</v>
      </c>
      <c r="AZ12" s="29" t="s">
        <v>156</v>
      </c>
      <c r="BA12" s="29" t="s">
        <v>156</v>
      </c>
      <c r="BB12" s="30" t="s">
        <v>156</v>
      </c>
      <c r="BC12" s="31">
        <v>1</v>
      </c>
      <c r="BD12" s="32">
        <v>39</v>
      </c>
      <c r="BE12" s="32" t="s">
        <v>35</v>
      </c>
      <c r="BF12" s="32" t="s">
        <v>35</v>
      </c>
      <c r="BG12" s="32"/>
      <c r="BH12" s="32">
        <v>2</v>
      </c>
      <c r="BI12" s="32"/>
      <c r="BJ12" s="33">
        <v>11</v>
      </c>
      <c r="BK12" s="34">
        <v>52</v>
      </c>
    </row>
    <row r="13" spans="1:63" x14ac:dyDescent="0.25">
      <c r="A13" s="432">
        <v>2</v>
      </c>
      <c r="B13" s="433"/>
      <c r="C13" s="4"/>
      <c r="D13" s="4"/>
      <c r="E13" s="4"/>
      <c r="F13" s="4"/>
      <c r="G13" s="35"/>
      <c r="H13" s="36"/>
      <c r="I13" s="37">
        <v>16</v>
      </c>
      <c r="J13" s="37"/>
      <c r="K13" s="37"/>
      <c r="L13" s="37"/>
      <c r="M13" s="37"/>
      <c r="N13" s="37"/>
      <c r="O13" s="37"/>
      <c r="P13" s="37"/>
      <c r="Q13" s="37"/>
      <c r="R13" s="37"/>
      <c r="S13" s="36" t="s">
        <v>157</v>
      </c>
      <c r="T13" s="37" t="s">
        <v>156</v>
      </c>
      <c r="U13" s="37" t="s">
        <v>156</v>
      </c>
      <c r="V13" s="38"/>
      <c r="W13" s="37"/>
      <c r="X13" s="37"/>
      <c r="Y13" s="37"/>
      <c r="Z13" s="37">
        <v>19</v>
      </c>
      <c r="AA13" s="37"/>
      <c r="AB13" s="37"/>
      <c r="AC13" s="37"/>
      <c r="AD13" s="37"/>
      <c r="AE13" s="37"/>
      <c r="AF13" s="37"/>
      <c r="AG13" s="37"/>
      <c r="AH13" s="37"/>
      <c r="AI13" s="37"/>
      <c r="AJ13" s="37"/>
      <c r="AK13" s="37"/>
      <c r="AL13" s="36"/>
      <c r="AM13" s="39"/>
      <c r="AN13" s="233"/>
      <c r="AO13" s="46">
        <v>0</v>
      </c>
      <c r="AP13" s="46">
        <v>0</v>
      </c>
      <c r="AQ13" s="46">
        <v>0</v>
      </c>
      <c r="AR13" s="46">
        <v>0</v>
      </c>
      <c r="AS13" s="36" t="s">
        <v>157</v>
      </c>
      <c r="AT13" s="40" t="s">
        <v>156</v>
      </c>
      <c r="AU13" s="40" t="s">
        <v>156</v>
      </c>
      <c r="AV13" s="40" t="s">
        <v>156</v>
      </c>
      <c r="AW13" s="40" t="s">
        <v>156</v>
      </c>
      <c r="AX13" s="41" t="s">
        <v>156</v>
      </c>
      <c r="AY13" s="3" t="s">
        <v>156</v>
      </c>
      <c r="AZ13" s="3" t="s">
        <v>156</v>
      </c>
      <c r="BA13" s="3" t="s">
        <v>156</v>
      </c>
      <c r="BB13" s="42" t="s">
        <v>156</v>
      </c>
      <c r="BC13" s="43">
        <v>2</v>
      </c>
      <c r="BD13" s="34">
        <v>35</v>
      </c>
      <c r="BE13" s="34">
        <v>4</v>
      </c>
      <c r="BF13" s="34"/>
      <c r="BG13" s="34"/>
      <c r="BH13" s="34">
        <v>2</v>
      </c>
      <c r="BI13" s="34"/>
      <c r="BJ13" s="44">
        <v>11</v>
      </c>
      <c r="BK13" s="34">
        <v>52</v>
      </c>
    </row>
    <row r="14" spans="1:63" x14ac:dyDescent="0.25">
      <c r="A14" s="432">
        <v>3</v>
      </c>
      <c r="B14" s="433"/>
      <c r="C14" s="4"/>
      <c r="D14" s="4"/>
      <c r="E14" s="4"/>
      <c r="F14" s="4"/>
      <c r="G14" s="4"/>
      <c r="H14" s="45"/>
      <c r="I14" s="46">
        <v>16</v>
      </c>
      <c r="J14" s="46"/>
      <c r="K14" s="46"/>
      <c r="L14" s="46"/>
      <c r="M14" s="46"/>
      <c r="N14" s="46"/>
      <c r="O14" s="45"/>
      <c r="P14" s="46"/>
      <c r="Q14" s="46"/>
      <c r="R14" s="46"/>
      <c r="S14" s="45" t="s">
        <v>157</v>
      </c>
      <c r="T14" s="46" t="s">
        <v>156</v>
      </c>
      <c r="U14" s="46" t="s">
        <v>156</v>
      </c>
      <c r="V14" s="47"/>
      <c r="W14" s="46"/>
      <c r="X14" s="46"/>
      <c r="Y14" s="46"/>
      <c r="Z14" s="46">
        <v>12</v>
      </c>
      <c r="AA14" s="46"/>
      <c r="AB14" s="46"/>
      <c r="AC14" s="46"/>
      <c r="AD14" s="46"/>
      <c r="AE14" s="46"/>
      <c r="AF14" s="45"/>
      <c r="AG14" s="46"/>
      <c r="AH14" s="46">
        <v>0</v>
      </c>
      <c r="AI14" s="46">
        <v>0</v>
      </c>
      <c r="AJ14" s="46">
        <v>0</v>
      </c>
      <c r="AK14" s="49">
        <v>8</v>
      </c>
      <c r="AL14" s="49">
        <v>8</v>
      </c>
      <c r="AM14" s="49">
        <v>8</v>
      </c>
      <c r="AN14" s="49">
        <v>8</v>
      </c>
      <c r="AO14" s="49">
        <v>8</v>
      </c>
      <c r="AP14" s="49">
        <v>8</v>
      </c>
      <c r="AQ14" s="49">
        <v>8</v>
      </c>
      <c r="AR14" s="49">
        <v>8</v>
      </c>
      <c r="AS14" s="49">
        <v>8</v>
      </c>
      <c r="AT14" s="48" t="s">
        <v>157</v>
      </c>
      <c r="AU14" s="50" t="s">
        <v>156</v>
      </c>
      <c r="AV14" s="50" t="s">
        <v>156</v>
      </c>
      <c r="AW14" s="50" t="s">
        <v>156</v>
      </c>
      <c r="AX14" s="3" t="s">
        <v>156</v>
      </c>
      <c r="AY14" s="3" t="s">
        <v>156</v>
      </c>
      <c r="AZ14" s="3" t="s">
        <v>156</v>
      </c>
      <c r="BA14" s="3" t="s">
        <v>156</v>
      </c>
      <c r="BB14" s="42" t="s">
        <v>156</v>
      </c>
      <c r="BC14" s="43">
        <v>3</v>
      </c>
      <c r="BD14" s="34">
        <v>28</v>
      </c>
      <c r="BE14" s="34">
        <v>3</v>
      </c>
      <c r="BF14" s="34">
        <v>9</v>
      </c>
      <c r="BG14" s="34"/>
      <c r="BH14" s="34">
        <v>2</v>
      </c>
      <c r="BI14" s="34"/>
      <c r="BJ14" s="44">
        <v>10</v>
      </c>
      <c r="BK14" s="34">
        <v>52</v>
      </c>
    </row>
    <row r="15" spans="1:63" ht="15.75" thickBot="1" x14ac:dyDescent="0.3">
      <c r="A15" s="434">
        <v>4</v>
      </c>
      <c r="B15" s="435"/>
      <c r="C15" s="51"/>
      <c r="D15" s="51"/>
      <c r="E15" s="51"/>
      <c r="F15" s="51"/>
      <c r="G15" s="51"/>
      <c r="H15" s="51"/>
      <c r="I15" s="51">
        <v>14</v>
      </c>
      <c r="J15" s="51"/>
      <c r="K15" s="51"/>
      <c r="L15" s="51"/>
      <c r="M15" s="51"/>
      <c r="N15" s="51"/>
      <c r="O15" s="51"/>
      <c r="P15" s="51"/>
      <c r="Q15" s="52">
        <v>8</v>
      </c>
      <c r="R15" s="52">
        <v>8</v>
      </c>
      <c r="S15" s="52">
        <v>8</v>
      </c>
      <c r="T15" s="52" t="s">
        <v>156</v>
      </c>
      <c r="U15" s="52" t="s">
        <v>156</v>
      </c>
      <c r="V15" s="51"/>
      <c r="W15" s="51"/>
      <c r="X15" s="51"/>
      <c r="Y15" s="51"/>
      <c r="Z15" s="51">
        <v>7</v>
      </c>
      <c r="AA15" s="51"/>
      <c r="AB15" s="51"/>
      <c r="AC15" s="54">
        <v>8</v>
      </c>
      <c r="AD15" s="54">
        <v>8</v>
      </c>
      <c r="AE15" s="54">
        <v>8</v>
      </c>
      <c r="AF15" s="54">
        <v>8</v>
      </c>
      <c r="AG15" s="54">
        <v>8</v>
      </c>
      <c r="AH15" s="54">
        <v>8</v>
      </c>
      <c r="AI15" s="53" t="s">
        <v>157</v>
      </c>
      <c r="AJ15" s="51" t="s">
        <v>158</v>
      </c>
      <c r="AK15" s="51" t="s">
        <v>158</v>
      </c>
      <c r="AL15" s="51" t="s">
        <v>158</v>
      </c>
      <c r="AM15" s="51" t="s">
        <v>158</v>
      </c>
      <c r="AN15" s="52" t="s">
        <v>159</v>
      </c>
      <c r="AO15" s="52" t="s">
        <v>159</v>
      </c>
      <c r="AP15" s="52" t="s">
        <v>159</v>
      </c>
      <c r="AQ15" s="52" t="s">
        <v>159</v>
      </c>
      <c r="AR15" s="51" t="s">
        <v>160</v>
      </c>
      <c r="AS15" s="51" t="s">
        <v>160</v>
      </c>
      <c r="AT15" s="51"/>
      <c r="AU15" s="51"/>
      <c r="AV15" s="51"/>
      <c r="AW15" s="51"/>
      <c r="AX15" s="51"/>
      <c r="AY15" s="51"/>
      <c r="AZ15" s="51"/>
      <c r="BA15" s="51"/>
      <c r="BB15" s="55"/>
      <c r="BC15" s="56">
        <v>4</v>
      </c>
      <c r="BD15" s="34">
        <v>21</v>
      </c>
      <c r="BE15" s="57"/>
      <c r="BF15" s="57">
        <v>9</v>
      </c>
      <c r="BG15" s="57">
        <v>4</v>
      </c>
      <c r="BH15" s="57">
        <v>1</v>
      </c>
      <c r="BI15" s="57">
        <v>6</v>
      </c>
      <c r="BJ15" s="58">
        <v>2</v>
      </c>
      <c r="BK15" s="57">
        <v>43</v>
      </c>
    </row>
    <row r="16" spans="1:63" ht="15.75" thickBot="1" x14ac:dyDescent="0.3">
      <c r="A16" s="10"/>
      <c r="B16" s="59"/>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417" t="s">
        <v>81</v>
      </c>
      <c r="BC16" s="418"/>
      <c r="BD16" s="60">
        <v>123</v>
      </c>
      <c r="BE16" s="60">
        <v>7</v>
      </c>
      <c r="BF16" s="60">
        <v>18</v>
      </c>
      <c r="BG16" s="60">
        <f t="shared" ref="BG16:BK16" si="0">BG12+BG13+BG14+BG15</f>
        <v>4</v>
      </c>
      <c r="BH16" s="60">
        <f t="shared" si="0"/>
        <v>7</v>
      </c>
      <c r="BI16" s="60">
        <f t="shared" si="0"/>
        <v>6</v>
      </c>
      <c r="BJ16" s="60">
        <f t="shared" si="0"/>
        <v>34</v>
      </c>
      <c r="BK16" s="60">
        <f t="shared" si="0"/>
        <v>199</v>
      </c>
    </row>
    <row r="17" spans="1:63" x14ac:dyDescent="0.25">
      <c r="A17" s="415" t="s">
        <v>161</v>
      </c>
      <c r="B17" s="415"/>
      <c r="C17" s="415"/>
      <c r="D17" s="415"/>
      <c r="E17" s="415"/>
      <c r="F17" s="415"/>
      <c r="G17" s="1"/>
      <c r="H17" s="415" t="s">
        <v>162</v>
      </c>
      <c r="I17" s="415"/>
      <c r="J17" s="415"/>
      <c r="K17" s="415"/>
      <c r="L17" s="415"/>
      <c r="M17" s="415"/>
      <c r="N17" s="415"/>
      <c r="O17" s="1"/>
      <c r="P17" s="415" t="s">
        <v>163</v>
      </c>
      <c r="Q17" s="415"/>
      <c r="R17" s="415"/>
      <c r="S17" s="415"/>
      <c r="T17" s="415"/>
      <c r="U17" s="415"/>
      <c r="V17" s="415"/>
      <c r="W17" s="61"/>
      <c r="X17" s="415" t="s">
        <v>164</v>
      </c>
      <c r="Y17" s="415"/>
      <c r="Z17" s="415"/>
      <c r="AA17" s="415"/>
      <c r="AB17" s="415"/>
      <c r="AC17" s="415"/>
      <c r="AD17" s="415"/>
      <c r="AE17" s="1"/>
      <c r="AF17" s="415" t="s">
        <v>165</v>
      </c>
      <c r="AG17" s="415"/>
      <c r="AH17" s="415"/>
      <c r="AI17" s="415"/>
      <c r="AJ17" s="415"/>
      <c r="AK17" s="415"/>
      <c r="AL17" s="415"/>
      <c r="AM17" s="1"/>
      <c r="AN17" s="415" t="s">
        <v>166</v>
      </c>
      <c r="AO17" s="415"/>
      <c r="AP17" s="415"/>
      <c r="AQ17" s="415"/>
      <c r="AR17" s="415"/>
      <c r="AS17" s="415"/>
      <c r="AT17" s="415"/>
      <c r="AU17" s="1"/>
      <c r="AV17" s="415" t="s">
        <v>86</v>
      </c>
      <c r="AW17" s="415"/>
      <c r="AX17" s="415"/>
      <c r="AY17" s="415"/>
      <c r="AZ17" s="415"/>
      <c r="BA17" s="415"/>
      <c r="BB17" s="415"/>
      <c r="BC17" s="10"/>
      <c r="BD17" s="415" t="s">
        <v>167</v>
      </c>
      <c r="BE17" s="415"/>
      <c r="BF17" s="415"/>
      <c r="BG17" s="415" t="s">
        <v>153</v>
      </c>
      <c r="BH17" s="415"/>
      <c r="BI17" s="415"/>
      <c r="BJ17" s="415"/>
      <c r="BK17" s="1"/>
    </row>
    <row r="18" spans="1:63" x14ac:dyDescent="0.25">
      <c r="A18" s="415"/>
      <c r="B18" s="415"/>
      <c r="C18" s="415"/>
      <c r="D18" s="415"/>
      <c r="E18" s="415"/>
      <c r="F18" s="415"/>
      <c r="G18" s="1"/>
      <c r="H18" s="415"/>
      <c r="I18" s="415"/>
      <c r="J18" s="415"/>
      <c r="K18" s="415"/>
      <c r="L18" s="415"/>
      <c r="M18" s="415"/>
      <c r="N18" s="415"/>
      <c r="O18" s="1"/>
      <c r="P18" s="415"/>
      <c r="Q18" s="415"/>
      <c r="R18" s="415"/>
      <c r="S18" s="415"/>
      <c r="T18" s="415"/>
      <c r="U18" s="415"/>
      <c r="V18" s="415"/>
      <c r="W18" s="61"/>
      <c r="X18" s="415"/>
      <c r="Y18" s="415"/>
      <c r="Z18" s="415"/>
      <c r="AA18" s="415"/>
      <c r="AB18" s="415"/>
      <c r="AC18" s="415"/>
      <c r="AD18" s="415"/>
      <c r="AE18" s="1"/>
      <c r="AF18" s="415"/>
      <c r="AG18" s="415"/>
      <c r="AH18" s="415"/>
      <c r="AI18" s="415"/>
      <c r="AJ18" s="415"/>
      <c r="AK18" s="415"/>
      <c r="AL18" s="415"/>
      <c r="AM18" s="1"/>
      <c r="AN18" s="415"/>
      <c r="AO18" s="415"/>
      <c r="AP18" s="415"/>
      <c r="AQ18" s="415"/>
      <c r="AR18" s="415"/>
      <c r="AS18" s="415"/>
      <c r="AT18" s="415"/>
      <c r="AU18" s="1"/>
      <c r="AV18" s="415"/>
      <c r="AW18" s="415"/>
      <c r="AX18" s="415"/>
      <c r="AY18" s="415"/>
      <c r="AZ18" s="415"/>
      <c r="BA18" s="415"/>
      <c r="BB18" s="415"/>
      <c r="BC18" s="10"/>
      <c r="BD18" s="415"/>
      <c r="BE18" s="415"/>
      <c r="BF18" s="415"/>
      <c r="BG18" s="415"/>
      <c r="BH18" s="415"/>
      <c r="BI18" s="415"/>
      <c r="BJ18" s="415"/>
      <c r="BK18" s="1"/>
    </row>
    <row r="19" spans="1:63" x14ac:dyDescent="0.25">
      <c r="A19" s="415"/>
      <c r="B19" s="415"/>
      <c r="C19" s="415"/>
      <c r="D19" s="415"/>
      <c r="E19" s="415"/>
      <c r="F19" s="415"/>
      <c r="G19" s="1"/>
      <c r="H19" s="415"/>
      <c r="I19" s="415"/>
      <c r="J19" s="415"/>
      <c r="K19" s="415"/>
      <c r="L19" s="415"/>
      <c r="M19" s="415"/>
      <c r="N19" s="415"/>
      <c r="O19" s="1"/>
      <c r="P19" s="415"/>
      <c r="Q19" s="415"/>
      <c r="R19" s="415"/>
      <c r="S19" s="415"/>
      <c r="T19" s="415"/>
      <c r="U19" s="415"/>
      <c r="V19" s="415"/>
      <c r="W19" s="61"/>
      <c r="X19" s="415"/>
      <c r="Y19" s="415"/>
      <c r="Z19" s="415"/>
      <c r="AA19" s="415"/>
      <c r="AB19" s="415"/>
      <c r="AC19" s="415"/>
      <c r="AD19" s="415"/>
      <c r="AE19" s="1"/>
      <c r="AF19" s="415"/>
      <c r="AG19" s="415"/>
      <c r="AH19" s="415"/>
      <c r="AI19" s="415"/>
      <c r="AJ19" s="415"/>
      <c r="AK19" s="415"/>
      <c r="AL19" s="415"/>
      <c r="AM19" s="1"/>
      <c r="AN19" s="415"/>
      <c r="AO19" s="415"/>
      <c r="AP19" s="415"/>
      <c r="AQ19" s="415"/>
      <c r="AR19" s="415"/>
      <c r="AS19" s="415"/>
      <c r="AT19" s="415"/>
      <c r="AU19" s="1"/>
      <c r="AV19" s="415"/>
      <c r="AW19" s="415"/>
      <c r="AX19" s="415"/>
      <c r="AY19" s="415"/>
      <c r="AZ19" s="415"/>
      <c r="BA19" s="415"/>
      <c r="BB19" s="415"/>
      <c r="BC19" s="10"/>
      <c r="BD19" s="415"/>
      <c r="BE19" s="415"/>
      <c r="BF19" s="415"/>
      <c r="BG19" s="415"/>
      <c r="BH19" s="415"/>
      <c r="BI19" s="415"/>
      <c r="BJ19" s="415"/>
      <c r="BK19" s="1"/>
    </row>
    <row r="20" spans="1:63" x14ac:dyDescent="0.25">
      <c r="A20" s="415"/>
      <c r="B20" s="415"/>
      <c r="C20" s="415"/>
      <c r="D20" s="415"/>
      <c r="E20" s="415"/>
      <c r="F20" s="415"/>
      <c r="G20" s="1"/>
      <c r="H20" s="415"/>
      <c r="I20" s="415"/>
      <c r="J20" s="415"/>
      <c r="K20" s="415"/>
      <c r="L20" s="415"/>
      <c r="M20" s="415"/>
      <c r="N20" s="415"/>
      <c r="O20" s="1"/>
      <c r="P20" s="415"/>
      <c r="Q20" s="415"/>
      <c r="R20" s="415"/>
      <c r="S20" s="415"/>
      <c r="T20" s="415"/>
      <c r="U20" s="415"/>
      <c r="V20" s="415"/>
      <c r="W20" s="61"/>
      <c r="X20" s="415"/>
      <c r="Y20" s="415"/>
      <c r="Z20" s="415"/>
      <c r="AA20" s="415"/>
      <c r="AB20" s="415"/>
      <c r="AC20" s="415"/>
      <c r="AD20" s="415"/>
      <c r="AE20" s="1"/>
      <c r="AF20" s="415"/>
      <c r="AG20" s="415"/>
      <c r="AH20" s="415"/>
      <c r="AI20" s="415"/>
      <c r="AJ20" s="415"/>
      <c r="AK20" s="415"/>
      <c r="AL20" s="415"/>
      <c r="AM20" s="1"/>
      <c r="AN20" s="415"/>
      <c r="AO20" s="415"/>
      <c r="AP20" s="415"/>
      <c r="AQ20" s="415"/>
      <c r="AR20" s="415"/>
      <c r="AS20" s="415"/>
      <c r="AT20" s="415"/>
      <c r="AU20" s="1"/>
      <c r="AV20" s="415"/>
      <c r="AW20" s="415"/>
      <c r="AX20" s="415"/>
      <c r="AY20" s="415"/>
      <c r="AZ20" s="415"/>
      <c r="BA20" s="415"/>
      <c r="BB20" s="415"/>
      <c r="BC20" s="10"/>
      <c r="BD20" s="415"/>
      <c r="BE20" s="415"/>
      <c r="BF20" s="415"/>
      <c r="BG20" s="415"/>
      <c r="BH20" s="415"/>
      <c r="BI20" s="415"/>
      <c r="BJ20" s="415"/>
      <c r="BK20" s="1"/>
    </row>
    <row r="21" spans="1:63" x14ac:dyDescent="0.25">
      <c r="A21" s="415"/>
      <c r="B21" s="415"/>
      <c r="C21" s="415"/>
      <c r="D21" s="415"/>
      <c r="E21" s="415"/>
      <c r="F21" s="415"/>
      <c r="G21" s="1"/>
      <c r="H21" s="415"/>
      <c r="I21" s="415"/>
      <c r="J21" s="415"/>
      <c r="K21" s="415"/>
      <c r="L21" s="415"/>
      <c r="M21" s="415"/>
      <c r="N21" s="415"/>
      <c r="O21" s="1"/>
      <c r="P21" s="415"/>
      <c r="Q21" s="415"/>
      <c r="R21" s="415"/>
      <c r="S21" s="415"/>
      <c r="T21" s="415"/>
      <c r="U21" s="415"/>
      <c r="V21" s="415"/>
      <c r="W21" s="61"/>
      <c r="X21" s="415"/>
      <c r="Y21" s="415"/>
      <c r="Z21" s="415"/>
      <c r="AA21" s="415"/>
      <c r="AB21" s="415"/>
      <c r="AC21" s="415"/>
      <c r="AD21" s="415"/>
      <c r="AE21" s="1"/>
      <c r="AF21" s="415"/>
      <c r="AG21" s="415"/>
      <c r="AH21" s="415"/>
      <c r="AI21" s="415"/>
      <c r="AJ21" s="415"/>
      <c r="AK21" s="415"/>
      <c r="AL21" s="415"/>
      <c r="AM21" s="1"/>
      <c r="AN21" s="415"/>
      <c r="AO21" s="415"/>
      <c r="AP21" s="415"/>
      <c r="AQ21" s="415"/>
      <c r="AR21" s="415"/>
      <c r="AS21" s="415"/>
      <c r="AT21" s="415"/>
      <c r="AU21" s="1"/>
      <c r="AV21" s="415"/>
      <c r="AW21" s="415"/>
      <c r="AX21" s="415"/>
      <c r="AY21" s="415"/>
      <c r="AZ21" s="415"/>
      <c r="BA21" s="415"/>
      <c r="BB21" s="415"/>
      <c r="BC21" s="10"/>
      <c r="BD21" s="415"/>
      <c r="BE21" s="415"/>
      <c r="BF21" s="415"/>
      <c r="BG21" s="415"/>
      <c r="BH21" s="415"/>
      <c r="BI21" s="415"/>
      <c r="BJ21" s="415"/>
      <c r="BK21" s="1"/>
    </row>
    <row r="22" spans="1:63" x14ac:dyDescent="0.25">
      <c r="A22" s="10"/>
      <c r="B22" s="59"/>
      <c r="C22" s="62"/>
      <c r="D22" s="62"/>
      <c r="E22" s="62"/>
      <c r="F22" s="62"/>
      <c r="G22" s="62"/>
      <c r="H22" s="62"/>
      <c r="I22" s="1"/>
      <c r="J22" s="1"/>
      <c r="K22" s="1"/>
      <c r="L22" s="62"/>
      <c r="M22" s="62"/>
      <c r="N22" s="62"/>
      <c r="O22" s="62"/>
      <c r="P22" s="62"/>
      <c r="Q22" s="63"/>
      <c r="R22" s="64"/>
      <c r="S22" s="62"/>
      <c r="T22" s="62"/>
      <c r="U22" s="62"/>
      <c r="V22" s="62"/>
      <c r="W22" s="62"/>
      <c r="X22" s="62"/>
      <c r="Y22" s="62"/>
      <c r="Z22" s="62"/>
      <c r="AA22" s="65"/>
      <c r="AB22" s="65"/>
      <c r="AC22" s="62"/>
      <c r="AD22" s="62"/>
      <c r="AE22" s="62"/>
      <c r="AF22" s="62"/>
      <c r="AG22" s="62"/>
      <c r="AH22" s="62"/>
      <c r="AI22" s="1"/>
      <c r="AJ22" s="1"/>
      <c r="AK22" s="1"/>
      <c r="AL22" s="62"/>
      <c r="AM22" s="62"/>
      <c r="AN22" s="62"/>
      <c r="AO22" s="62"/>
      <c r="AP22" s="62"/>
      <c r="AQ22" s="65"/>
      <c r="AR22" s="65"/>
      <c r="AS22" s="62"/>
      <c r="AT22" s="62"/>
      <c r="AU22" s="62"/>
      <c r="AV22" s="62"/>
      <c r="AW22" s="62"/>
      <c r="AX22" s="62"/>
      <c r="AY22" s="65"/>
      <c r="AZ22" s="65"/>
      <c r="BA22" s="62"/>
      <c r="BB22" s="62"/>
      <c r="BC22" s="62"/>
      <c r="BD22" s="65"/>
      <c r="BE22" s="62"/>
      <c r="BF22" s="62"/>
      <c r="BG22" s="65"/>
      <c r="BH22" s="1"/>
      <c r="BI22" s="1"/>
      <c r="BJ22" s="1"/>
      <c r="BK22" s="1"/>
    </row>
    <row r="23" spans="1:63" x14ac:dyDescent="0.25">
      <c r="A23" s="10"/>
      <c r="B23" s="10"/>
      <c r="C23" s="10"/>
      <c r="D23" s="10"/>
      <c r="E23" s="10"/>
      <c r="F23" s="10"/>
      <c r="G23" s="10"/>
      <c r="H23" s="10"/>
      <c r="I23" s="10"/>
      <c r="J23" s="413"/>
      <c r="K23" s="413"/>
      <c r="L23" s="413"/>
      <c r="M23" s="10"/>
      <c r="N23" s="10"/>
      <c r="O23" s="1"/>
      <c r="P23" s="1"/>
      <c r="Q23" s="10"/>
      <c r="R23" s="413" t="s">
        <v>168</v>
      </c>
      <c r="S23" s="413"/>
      <c r="T23" s="413"/>
      <c r="U23" s="10"/>
      <c r="V23" s="10"/>
      <c r="W23" s="10"/>
      <c r="X23" s="10"/>
      <c r="Y23" s="10"/>
      <c r="Z23" s="413">
        <v>8</v>
      </c>
      <c r="AA23" s="413"/>
      <c r="AB23" s="413"/>
      <c r="AC23" s="10"/>
      <c r="AD23" s="10"/>
      <c r="AE23" s="10"/>
      <c r="AF23" s="10"/>
      <c r="AG23" s="10"/>
      <c r="AH23" s="413" t="s">
        <v>169</v>
      </c>
      <c r="AI23" s="413"/>
      <c r="AJ23" s="413"/>
      <c r="AK23" s="10"/>
      <c r="AL23" s="10"/>
      <c r="AM23" s="10"/>
      <c r="AN23" s="10"/>
      <c r="AO23" s="10"/>
      <c r="AP23" s="413" t="s">
        <v>170</v>
      </c>
      <c r="AQ23" s="413"/>
      <c r="AR23" s="413"/>
      <c r="AS23" s="10"/>
      <c r="AT23" s="10"/>
      <c r="AU23" s="10"/>
      <c r="AV23" s="10"/>
      <c r="AW23" s="10"/>
      <c r="AX23" s="413" t="s">
        <v>160</v>
      </c>
      <c r="AY23" s="413"/>
      <c r="AZ23" s="413"/>
      <c r="BA23" s="10"/>
      <c r="BB23" s="10"/>
      <c r="BC23" s="10"/>
      <c r="BD23" s="10"/>
      <c r="BE23" s="414" t="s">
        <v>159</v>
      </c>
      <c r="BF23" s="414"/>
      <c r="BG23" s="10"/>
      <c r="BH23" s="414" t="s">
        <v>171</v>
      </c>
      <c r="BI23" s="414"/>
      <c r="BJ23" s="1"/>
      <c r="BK23" s="1"/>
    </row>
    <row r="24" spans="1:63" x14ac:dyDescent="0.25">
      <c r="A24" s="10"/>
      <c r="B24" s="10"/>
      <c r="C24" s="10"/>
      <c r="D24" s="10"/>
      <c r="E24" s="10"/>
      <c r="F24" s="10"/>
      <c r="G24" s="10"/>
      <c r="H24" s="10"/>
      <c r="I24" s="10"/>
      <c r="J24" s="413"/>
      <c r="K24" s="413"/>
      <c r="L24" s="413"/>
      <c r="M24" s="10"/>
      <c r="N24" s="10"/>
      <c r="O24" s="1"/>
      <c r="P24" s="1"/>
      <c r="Q24" s="10"/>
      <c r="R24" s="413"/>
      <c r="S24" s="413"/>
      <c r="T24" s="413"/>
      <c r="U24" s="10"/>
      <c r="V24" s="10"/>
      <c r="W24" s="10"/>
      <c r="X24" s="10"/>
      <c r="Y24" s="10"/>
      <c r="Z24" s="413"/>
      <c r="AA24" s="413"/>
      <c r="AB24" s="413"/>
      <c r="AC24" s="10"/>
      <c r="AD24" s="10"/>
      <c r="AE24" s="10"/>
      <c r="AF24" s="10"/>
      <c r="AG24" s="10"/>
      <c r="AH24" s="413"/>
      <c r="AI24" s="413"/>
      <c r="AJ24" s="413"/>
      <c r="AK24" s="10"/>
      <c r="AL24" s="10"/>
      <c r="AM24" s="10"/>
      <c r="AN24" s="10"/>
      <c r="AO24" s="10"/>
      <c r="AP24" s="413"/>
      <c r="AQ24" s="413"/>
      <c r="AR24" s="413"/>
      <c r="AS24" s="10"/>
      <c r="AT24" s="10"/>
      <c r="AU24" s="10"/>
      <c r="AV24" s="10"/>
      <c r="AW24" s="10"/>
      <c r="AX24" s="413"/>
      <c r="AY24" s="413"/>
      <c r="AZ24" s="413"/>
      <c r="BA24" s="10"/>
      <c r="BB24" s="10"/>
      <c r="BC24" s="10"/>
      <c r="BD24" s="10"/>
      <c r="BE24" s="414"/>
      <c r="BF24" s="414"/>
      <c r="BG24" s="10"/>
      <c r="BH24" s="414"/>
      <c r="BI24" s="414"/>
      <c r="BJ24" s="1"/>
      <c r="BK24" s="1"/>
    </row>
  </sheetData>
  <mergeCells count="56">
    <mergeCell ref="A13:B13"/>
    <mergeCell ref="A14:B14"/>
    <mergeCell ref="A15:B15"/>
    <mergeCell ref="BF2:BG3"/>
    <mergeCell ref="BH2:BH11"/>
    <mergeCell ref="BE2:BE11"/>
    <mergeCell ref="AH2:AJ3"/>
    <mergeCell ref="AK2:AK11"/>
    <mergeCell ref="AL2:AO3"/>
    <mergeCell ref="AP2:AS3"/>
    <mergeCell ref="AC2:AF3"/>
    <mergeCell ref="AG2:AG11"/>
    <mergeCell ref="AB2:AB11"/>
    <mergeCell ref="A12:B12"/>
    <mergeCell ref="U2:W3"/>
    <mergeCell ref="X2:X11"/>
    <mergeCell ref="A1:BB1"/>
    <mergeCell ref="BC1:BK1"/>
    <mergeCell ref="A2:B11"/>
    <mergeCell ref="C2:F3"/>
    <mergeCell ref="G2:G11"/>
    <mergeCell ref="H2:J3"/>
    <mergeCell ref="K2:K11"/>
    <mergeCell ref="L2:O3"/>
    <mergeCell ref="BI2:BI11"/>
    <mergeCell ref="BJ2:BJ11"/>
    <mergeCell ref="BK2:BK11"/>
    <mergeCell ref="BF4:BF11"/>
    <mergeCell ref="BG4:BG11"/>
    <mergeCell ref="BD2:BD11"/>
    <mergeCell ref="P2:S3"/>
    <mergeCell ref="T2:T11"/>
    <mergeCell ref="A17:F21"/>
    <mergeCell ref="H17:N21"/>
    <mergeCell ref="P17:V21"/>
    <mergeCell ref="X17:AD21"/>
    <mergeCell ref="AF17:AL21"/>
    <mergeCell ref="BB16:BC16"/>
    <mergeCell ref="AT2:AT11"/>
    <mergeCell ref="AU2:AW3"/>
    <mergeCell ref="AX2:AX11"/>
    <mergeCell ref="AY2:BB3"/>
    <mergeCell ref="BC2:BC11"/>
    <mergeCell ref="Y2:AA3"/>
    <mergeCell ref="J23:L24"/>
    <mergeCell ref="R23:T24"/>
    <mergeCell ref="Z23:AB24"/>
    <mergeCell ref="AH23:AJ24"/>
    <mergeCell ref="AP23:AR24"/>
    <mergeCell ref="BE23:BF24"/>
    <mergeCell ref="BH23:BI24"/>
    <mergeCell ref="AN17:AT21"/>
    <mergeCell ref="AV17:BB21"/>
    <mergeCell ref="BD17:BF21"/>
    <mergeCell ref="BG17:BJ21"/>
    <mergeCell ref="AX23:AZ24"/>
  </mergeCells>
  <pageMargins left="0.70866141732283472" right="0.70866141732283472" top="0.74803149606299213" bottom="0.74803149606299213" header="0.31496062992125984" footer="0.31496062992125984"/>
  <pageSetup paperSize="9" scale="8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85"/>
  <sheetViews>
    <sheetView tabSelected="1" topLeftCell="A55" zoomScale="80" zoomScaleNormal="80" workbookViewId="0">
      <selection activeCell="C59" sqref="C59"/>
    </sheetView>
  </sheetViews>
  <sheetFormatPr defaultColWidth="9.140625" defaultRowHeight="15" x14ac:dyDescent="0.25"/>
  <cols>
    <col min="1" max="1" width="9" style="348" customWidth="1"/>
    <col min="2" max="2" width="30.85546875" style="348" customWidth="1"/>
    <col min="3" max="3" width="17.7109375" style="348" customWidth="1"/>
    <col min="4" max="4" width="7" style="348" customWidth="1"/>
    <col min="5" max="5" width="7.5703125" style="348" customWidth="1"/>
    <col min="6" max="6" width="8" style="348" customWidth="1"/>
    <col min="7" max="7" width="6.42578125" style="348" customWidth="1"/>
    <col min="8" max="8" width="8.28515625" style="348" customWidth="1"/>
    <col min="9" max="9" width="6.28515625" style="348" customWidth="1"/>
    <col min="10" max="10" width="7" style="348" customWidth="1"/>
    <col min="11" max="11" width="7.7109375" style="348" customWidth="1"/>
    <col min="12" max="13" width="7.42578125" style="348" customWidth="1"/>
    <col min="14" max="14" width="8.140625" style="348" customWidth="1"/>
    <col min="15" max="15" width="7.7109375" style="348" customWidth="1"/>
    <col min="16" max="16" width="7.42578125" style="348" customWidth="1"/>
    <col min="17" max="17" width="8.140625" style="348" customWidth="1"/>
    <col min="18" max="19" width="8.42578125" style="348" customWidth="1"/>
    <col min="20" max="20" width="9.140625" style="348"/>
    <col min="21" max="21" width="9" style="348" customWidth="1"/>
    <col min="22" max="16384" width="9.140625" style="348"/>
  </cols>
  <sheetData>
    <row r="1" spans="1:21" ht="18.75" x14ac:dyDescent="0.25">
      <c r="A1" s="459" t="s">
        <v>114</v>
      </c>
      <c r="B1" s="459"/>
      <c r="C1" s="459"/>
      <c r="D1" s="459"/>
      <c r="E1" s="459"/>
      <c r="F1" s="459"/>
      <c r="G1" s="459"/>
      <c r="H1" s="459"/>
      <c r="I1" s="459"/>
      <c r="J1" s="459"/>
      <c r="K1" s="459"/>
      <c r="L1" s="459"/>
      <c r="M1" s="459"/>
      <c r="N1" s="459"/>
      <c r="O1" s="459"/>
      <c r="P1" s="459"/>
      <c r="Q1" s="459"/>
      <c r="R1" s="1"/>
      <c r="S1" s="1"/>
    </row>
    <row r="2" spans="1:21" x14ac:dyDescent="0.25">
      <c r="A2" s="1"/>
      <c r="B2" s="1"/>
      <c r="C2" s="344"/>
      <c r="D2" s="344"/>
      <c r="E2" s="344"/>
      <c r="F2" s="344"/>
      <c r="G2" s="344"/>
      <c r="H2" s="344"/>
      <c r="I2" s="344"/>
      <c r="J2" s="344"/>
      <c r="K2" s="344"/>
      <c r="L2" s="344"/>
      <c r="M2" s="344"/>
      <c r="N2" s="344"/>
      <c r="O2" s="344"/>
      <c r="P2" s="344"/>
      <c r="Q2" s="344"/>
      <c r="R2" s="1"/>
      <c r="S2" s="1"/>
    </row>
    <row r="3" spans="1:21" x14ac:dyDescent="0.25">
      <c r="A3" s="460" t="s">
        <v>0</v>
      </c>
      <c r="B3" s="462" t="s">
        <v>1</v>
      </c>
      <c r="C3" s="463" t="s">
        <v>2</v>
      </c>
      <c r="D3" s="466" t="s">
        <v>3</v>
      </c>
      <c r="E3" s="467"/>
      <c r="F3" s="467"/>
      <c r="G3" s="467"/>
      <c r="H3" s="467"/>
      <c r="I3" s="468"/>
      <c r="J3" s="469" t="s">
        <v>4</v>
      </c>
      <c r="K3" s="469"/>
      <c r="L3" s="470" t="s">
        <v>5</v>
      </c>
      <c r="M3" s="471"/>
      <c r="N3" s="471"/>
      <c r="O3" s="471"/>
      <c r="P3" s="471"/>
      <c r="Q3" s="471"/>
      <c r="R3" s="471"/>
      <c r="S3" s="472"/>
    </row>
    <row r="4" spans="1:21" ht="24" customHeight="1" x14ac:dyDescent="0.25">
      <c r="A4" s="460"/>
      <c r="B4" s="462"/>
      <c r="C4" s="464"/>
      <c r="D4" s="476" t="s">
        <v>6</v>
      </c>
      <c r="E4" s="476" t="s">
        <v>7</v>
      </c>
      <c r="F4" s="469" t="s">
        <v>8</v>
      </c>
      <c r="G4" s="469"/>
      <c r="H4" s="469"/>
      <c r="I4" s="469"/>
      <c r="J4" s="469"/>
      <c r="K4" s="469"/>
      <c r="L4" s="473"/>
      <c r="M4" s="474"/>
      <c r="N4" s="474"/>
      <c r="O4" s="474"/>
      <c r="P4" s="474"/>
      <c r="Q4" s="474"/>
      <c r="R4" s="474"/>
      <c r="S4" s="475"/>
    </row>
    <row r="5" spans="1:21" ht="70.5" customHeight="1" x14ac:dyDescent="0.25">
      <c r="A5" s="460"/>
      <c r="B5" s="462"/>
      <c r="C5" s="465"/>
      <c r="D5" s="476"/>
      <c r="E5" s="476"/>
      <c r="F5" s="476" t="s">
        <v>9</v>
      </c>
      <c r="G5" s="480" t="s">
        <v>10</v>
      </c>
      <c r="H5" s="480"/>
      <c r="I5" s="480"/>
      <c r="J5" s="476" t="s">
        <v>11</v>
      </c>
      <c r="K5" s="476" t="s">
        <v>12</v>
      </c>
      <c r="L5" s="440" t="s">
        <v>13</v>
      </c>
      <c r="M5" s="440"/>
      <c r="N5" s="440" t="s">
        <v>14</v>
      </c>
      <c r="O5" s="440"/>
      <c r="P5" s="478" t="s">
        <v>15</v>
      </c>
      <c r="Q5" s="478"/>
      <c r="R5" s="479" t="s">
        <v>16</v>
      </c>
      <c r="S5" s="479"/>
    </row>
    <row r="6" spans="1:21" ht="135.75" customHeight="1" thickBot="1" x14ac:dyDescent="0.3">
      <c r="A6" s="461"/>
      <c r="B6" s="463"/>
      <c r="C6" s="122" t="s">
        <v>17</v>
      </c>
      <c r="D6" s="477"/>
      <c r="E6" s="477"/>
      <c r="F6" s="477"/>
      <c r="G6" s="346" t="s">
        <v>18</v>
      </c>
      <c r="H6" s="346" t="s">
        <v>19</v>
      </c>
      <c r="I6" s="346" t="s">
        <v>20</v>
      </c>
      <c r="J6" s="477"/>
      <c r="K6" s="477"/>
      <c r="L6" s="84" t="s">
        <v>21</v>
      </c>
      <c r="M6" s="5" t="s">
        <v>22</v>
      </c>
      <c r="N6" s="84" t="s">
        <v>328</v>
      </c>
      <c r="O6" s="5" t="s">
        <v>329</v>
      </c>
      <c r="P6" s="5" t="s">
        <v>317</v>
      </c>
      <c r="Q6" s="5" t="s">
        <v>330</v>
      </c>
      <c r="R6" s="2" t="s">
        <v>331</v>
      </c>
      <c r="S6" s="2" t="s">
        <v>332</v>
      </c>
    </row>
    <row r="7" spans="1:21" ht="24.75" thickBot="1" x14ac:dyDescent="0.3">
      <c r="A7" s="250" t="s">
        <v>117</v>
      </c>
      <c r="B7" s="251" t="s">
        <v>118</v>
      </c>
      <c r="C7" s="252"/>
      <c r="D7" s="392">
        <v>2106</v>
      </c>
      <c r="E7" s="253">
        <v>702</v>
      </c>
      <c r="F7" s="253">
        <v>1404</v>
      </c>
      <c r="G7" s="253">
        <v>818</v>
      </c>
      <c r="H7" s="253">
        <v>532</v>
      </c>
      <c r="I7" s="253">
        <v>54</v>
      </c>
      <c r="J7" s="253"/>
      <c r="K7" s="253"/>
      <c r="L7" s="253">
        <v>612</v>
      </c>
      <c r="M7" s="253">
        <v>792</v>
      </c>
      <c r="N7" s="146"/>
      <c r="O7" s="147"/>
      <c r="P7" s="148"/>
      <c r="Q7" s="149"/>
      <c r="R7" s="146"/>
      <c r="S7" s="149"/>
      <c r="U7" s="349"/>
    </row>
    <row r="8" spans="1:21" ht="15.75" thickBot="1" x14ac:dyDescent="0.3">
      <c r="A8" s="254" t="s">
        <v>117</v>
      </c>
      <c r="B8" s="255" t="s">
        <v>300</v>
      </c>
      <c r="C8" s="255"/>
      <c r="D8" s="256">
        <v>1263</v>
      </c>
      <c r="E8" s="257">
        <v>421</v>
      </c>
      <c r="F8" s="257">
        <v>842</v>
      </c>
      <c r="G8" s="257">
        <v>444</v>
      </c>
      <c r="H8" s="257">
        <v>398</v>
      </c>
      <c r="I8" s="150"/>
      <c r="J8" s="151"/>
      <c r="K8" s="152"/>
      <c r="L8" s="258">
        <v>374</v>
      </c>
      <c r="M8" s="259">
        <v>468</v>
      </c>
      <c r="N8" s="153"/>
      <c r="O8" s="150"/>
      <c r="P8" s="151"/>
      <c r="Q8" s="152"/>
      <c r="R8" s="153"/>
      <c r="S8" s="152"/>
    </row>
    <row r="9" spans="1:21" x14ac:dyDescent="0.25">
      <c r="A9" s="260">
        <v>117</v>
      </c>
      <c r="B9" s="261" t="s">
        <v>119</v>
      </c>
      <c r="C9" s="262" t="s">
        <v>301</v>
      </c>
      <c r="D9" s="350">
        <v>116</v>
      </c>
      <c r="E9" s="350">
        <v>38</v>
      </c>
      <c r="F9" s="350">
        <v>78</v>
      </c>
      <c r="G9" s="350">
        <v>58</v>
      </c>
      <c r="H9" s="350">
        <v>20</v>
      </c>
      <c r="I9" s="351"/>
      <c r="J9" s="351"/>
      <c r="K9" s="351"/>
      <c r="L9" s="352">
        <v>34</v>
      </c>
      <c r="M9" s="353">
        <v>44</v>
      </c>
      <c r="N9" s="154"/>
      <c r="O9" s="155"/>
      <c r="P9" s="156"/>
      <c r="Q9" s="157"/>
      <c r="R9" s="158"/>
      <c r="S9" s="159"/>
    </row>
    <row r="10" spans="1:21" x14ac:dyDescent="0.25">
      <c r="A10" s="263" t="s">
        <v>372</v>
      </c>
      <c r="B10" s="264" t="s">
        <v>24</v>
      </c>
      <c r="C10" s="265" t="s">
        <v>301</v>
      </c>
      <c r="D10" s="350">
        <v>105</v>
      </c>
      <c r="E10" s="354">
        <v>32</v>
      </c>
      <c r="F10" s="354">
        <v>73</v>
      </c>
      <c r="G10" s="354">
        <v>63</v>
      </c>
      <c r="H10" s="354">
        <v>10</v>
      </c>
      <c r="I10" s="355"/>
      <c r="J10" s="355"/>
      <c r="K10" s="355"/>
      <c r="L10" s="356">
        <v>51</v>
      </c>
      <c r="M10" s="357">
        <v>22</v>
      </c>
      <c r="N10" s="160"/>
      <c r="O10" s="161"/>
      <c r="P10" s="162"/>
      <c r="Q10" s="163"/>
      <c r="R10" s="164"/>
      <c r="S10" s="165"/>
    </row>
    <row r="11" spans="1:21" x14ac:dyDescent="0.25">
      <c r="A11" s="263" t="s">
        <v>373</v>
      </c>
      <c r="B11" s="264" t="s">
        <v>26</v>
      </c>
      <c r="C11" s="265" t="s">
        <v>25</v>
      </c>
      <c r="D11" s="350">
        <v>165</v>
      </c>
      <c r="E11" s="354">
        <v>48</v>
      </c>
      <c r="F11" s="354">
        <v>117</v>
      </c>
      <c r="G11" s="354"/>
      <c r="H11" s="354">
        <v>117</v>
      </c>
      <c r="I11" s="355"/>
      <c r="J11" s="355"/>
      <c r="K11" s="355"/>
      <c r="L11" s="356">
        <v>51</v>
      </c>
      <c r="M11" s="357">
        <v>66</v>
      </c>
      <c r="N11" s="160"/>
      <c r="O11" s="161"/>
      <c r="P11" s="162"/>
      <c r="Q11" s="163"/>
      <c r="R11" s="164"/>
      <c r="S11" s="165"/>
    </row>
    <row r="12" spans="1:21" x14ac:dyDescent="0.25">
      <c r="A12" s="263" t="s">
        <v>374</v>
      </c>
      <c r="B12" s="264" t="s">
        <v>28</v>
      </c>
      <c r="C12" s="265" t="s">
        <v>23</v>
      </c>
      <c r="D12" s="350">
        <v>334</v>
      </c>
      <c r="E12" s="354">
        <v>100</v>
      </c>
      <c r="F12" s="354">
        <v>234</v>
      </c>
      <c r="G12" s="358">
        <v>100</v>
      </c>
      <c r="H12" s="359">
        <v>134</v>
      </c>
      <c r="I12" s="360"/>
      <c r="J12" s="360"/>
      <c r="K12" s="361"/>
      <c r="L12" s="356">
        <v>102</v>
      </c>
      <c r="M12" s="357">
        <v>132</v>
      </c>
      <c r="N12" s="160"/>
      <c r="O12" s="161"/>
      <c r="P12" s="162"/>
      <c r="Q12" s="163"/>
      <c r="R12" s="164"/>
      <c r="S12" s="165"/>
    </row>
    <row r="13" spans="1:21" x14ac:dyDescent="0.25">
      <c r="A13" s="263" t="s">
        <v>375</v>
      </c>
      <c r="B13" s="264" t="s">
        <v>27</v>
      </c>
      <c r="C13" s="265" t="s">
        <v>25</v>
      </c>
      <c r="D13" s="350">
        <v>167</v>
      </c>
      <c r="E13" s="354">
        <v>50</v>
      </c>
      <c r="F13" s="354">
        <v>117</v>
      </c>
      <c r="G13" s="354">
        <v>117</v>
      </c>
      <c r="H13" s="362"/>
      <c r="I13" s="363"/>
      <c r="J13" s="363"/>
      <c r="K13" s="355"/>
      <c r="L13" s="356">
        <v>51</v>
      </c>
      <c r="M13" s="357">
        <v>66</v>
      </c>
      <c r="N13" s="160"/>
      <c r="O13" s="161"/>
      <c r="P13" s="162"/>
      <c r="Q13" s="163"/>
      <c r="R13" s="164"/>
      <c r="S13" s="165"/>
    </row>
    <row r="14" spans="1:21" x14ac:dyDescent="0.25">
      <c r="A14" s="263" t="s">
        <v>376</v>
      </c>
      <c r="B14" s="264" t="s">
        <v>29</v>
      </c>
      <c r="C14" s="265" t="s">
        <v>25</v>
      </c>
      <c r="D14" s="350">
        <f t="shared" ref="D14" si="0">E14+F14</f>
        <v>234</v>
      </c>
      <c r="E14" s="354">
        <v>117</v>
      </c>
      <c r="F14" s="354">
        <v>117</v>
      </c>
      <c r="G14" s="358">
        <v>8</v>
      </c>
      <c r="H14" s="359">
        <v>109</v>
      </c>
      <c r="I14" s="360"/>
      <c r="J14" s="360"/>
      <c r="K14" s="361"/>
      <c r="L14" s="356">
        <v>51</v>
      </c>
      <c r="M14" s="357">
        <v>66</v>
      </c>
      <c r="N14" s="160"/>
      <c r="O14" s="161"/>
      <c r="P14" s="162"/>
      <c r="Q14" s="163"/>
      <c r="R14" s="164"/>
      <c r="S14" s="165"/>
    </row>
    <row r="15" spans="1:21" ht="24.75" thickBot="1" x14ac:dyDescent="0.3">
      <c r="A15" s="263" t="s">
        <v>295</v>
      </c>
      <c r="B15" s="264" t="s">
        <v>121</v>
      </c>
      <c r="C15" s="265" t="s">
        <v>122</v>
      </c>
      <c r="D15" s="350">
        <v>98</v>
      </c>
      <c r="E15" s="362">
        <v>28</v>
      </c>
      <c r="F15" s="364">
        <v>70</v>
      </c>
      <c r="G15" s="364">
        <v>62</v>
      </c>
      <c r="H15" s="365">
        <v>8</v>
      </c>
      <c r="I15" s="366"/>
      <c r="J15" s="366"/>
      <c r="K15" s="363"/>
      <c r="L15" s="367">
        <v>34</v>
      </c>
      <c r="M15" s="368">
        <v>36</v>
      </c>
      <c r="N15" s="160"/>
      <c r="O15" s="161"/>
      <c r="P15" s="162"/>
      <c r="Q15" s="163"/>
      <c r="R15" s="164"/>
      <c r="S15" s="165"/>
    </row>
    <row r="16" spans="1:21" ht="15.75" thickBot="1" x14ac:dyDescent="0.3">
      <c r="A16" s="267" t="s">
        <v>120</v>
      </c>
      <c r="B16" s="268" t="s">
        <v>298</v>
      </c>
      <c r="C16" s="269" t="s">
        <v>299</v>
      </c>
      <c r="D16" s="369">
        <v>44</v>
      </c>
      <c r="E16" s="370">
        <v>8</v>
      </c>
      <c r="F16" s="371">
        <v>36</v>
      </c>
      <c r="G16" s="372">
        <v>36</v>
      </c>
      <c r="H16" s="373"/>
      <c r="I16" s="374"/>
      <c r="J16" s="374"/>
      <c r="K16" s="375"/>
      <c r="L16" s="376"/>
      <c r="M16" s="376">
        <v>36</v>
      </c>
      <c r="N16" s="166"/>
      <c r="O16" s="167"/>
      <c r="P16" s="168"/>
      <c r="Q16" s="169"/>
      <c r="R16" s="170"/>
      <c r="S16" s="171"/>
    </row>
    <row r="17" spans="1:23" ht="33" customHeight="1" thickBot="1" x14ac:dyDescent="0.3">
      <c r="A17" s="254" t="s">
        <v>117</v>
      </c>
      <c r="B17" s="255" t="s">
        <v>302</v>
      </c>
      <c r="C17" s="270"/>
      <c r="D17" s="393">
        <v>609</v>
      </c>
      <c r="E17" s="377">
        <v>203</v>
      </c>
      <c r="F17" s="378">
        <v>406</v>
      </c>
      <c r="G17" s="379">
        <v>272</v>
      </c>
      <c r="H17" s="378">
        <v>80</v>
      </c>
      <c r="I17" s="377">
        <v>54</v>
      </c>
      <c r="J17" s="380"/>
      <c r="K17" s="380"/>
      <c r="L17" s="381">
        <v>170</v>
      </c>
      <c r="M17" s="382">
        <v>236</v>
      </c>
      <c r="N17" s="172"/>
      <c r="O17" s="173"/>
      <c r="P17" s="174"/>
      <c r="Q17" s="175"/>
      <c r="R17" s="172"/>
      <c r="S17" s="173"/>
    </row>
    <row r="18" spans="1:23" x14ac:dyDescent="0.25">
      <c r="A18" s="383" t="s">
        <v>378</v>
      </c>
      <c r="B18" s="264" t="s">
        <v>377</v>
      </c>
      <c r="C18" s="262" t="s">
        <v>25</v>
      </c>
      <c r="D18" s="394">
        <v>66</v>
      </c>
      <c r="E18" s="358">
        <v>22</v>
      </c>
      <c r="F18" s="357">
        <v>44</v>
      </c>
      <c r="G18" s="384">
        <v>34</v>
      </c>
      <c r="H18" s="385">
        <v>10</v>
      </c>
      <c r="I18" s="360"/>
      <c r="J18" s="360"/>
      <c r="K18" s="361"/>
      <c r="L18" s="386"/>
      <c r="M18" s="386">
        <v>44</v>
      </c>
      <c r="N18" s="164"/>
      <c r="O18" s="165"/>
      <c r="P18" s="162"/>
      <c r="Q18" s="163"/>
      <c r="R18" s="164"/>
      <c r="S18" s="165"/>
    </row>
    <row r="19" spans="1:23" x14ac:dyDescent="0.25">
      <c r="A19" s="383" t="s">
        <v>379</v>
      </c>
      <c r="B19" s="264" t="s">
        <v>30</v>
      </c>
      <c r="C19" s="262" t="s">
        <v>23</v>
      </c>
      <c r="D19" s="350">
        <v>300</v>
      </c>
      <c r="E19" s="358">
        <v>100</v>
      </c>
      <c r="F19" s="357">
        <v>200</v>
      </c>
      <c r="G19" s="384">
        <v>128</v>
      </c>
      <c r="H19" s="385">
        <v>46</v>
      </c>
      <c r="I19" s="360" t="s">
        <v>381</v>
      </c>
      <c r="J19" s="360"/>
      <c r="K19" s="361"/>
      <c r="L19" s="386">
        <v>100</v>
      </c>
      <c r="M19" s="386">
        <v>100</v>
      </c>
      <c r="N19" s="164"/>
      <c r="O19" s="165"/>
      <c r="P19" s="162"/>
      <c r="Q19" s="163"/>
      <c r="R19" s="164"/>
      <c r="S19" s="165"/>
    </row>
    <row r="20" spans="1:23" ht="15.75" thickBot="1" x14ac:dyDescent="0.3">
      <c r="A20" s="383" t="s">
        <v>380</v>
      </c>
      <c r="B20" s="264" t="s">
        <v>296</v>
      </c>
      <c r="C20" s="262" t="s">
        <v>25</v>
      </c>
      <c r="D20" s="394">
        <v>243</v>
      </c>
      <c r="E20" s="358">
        <v>81</v>
      </c>
      <c r="F20" s="357">
        <v>162</v>
      </c>
      <c r="G20" s="384">
        <v>110</v>
      </c>
      <c r="H20" s="385">
        <v>24</v>
      </c>
      <c r="I20" s="360">
        <v>70</v>
      </c>
      <c r="J20" s="360"/>
      <c r="K20" s="361"/>
      <c r="L20" s="386">
        <v>68</v>
      </c>
      <c r="M20" s="386">
        <v>92</v>
      </c>
      <c r="N20" s="164"/>
      <c r="O20" s="165"/>
      <c r="P20" s="162"/>
      <c r="Q20" s="163"/>
      <c r="R20" s="164"/>
      <c r="S20" s="165"/>
    </row>
    <row r="21" spans="1:23" ht="24.75" thickBot="1" x14ac:dyDescent="0.3">
      <c r="A21" s="127" t="s">
        <v>117</v>
      </c>
      <c r="B21" s="128" t="s">
        <v>297</v>
      </c>
      <c r="C21" s="271"/>
      <c r="D21" s="395">
        <v>234</v>
      </c>
      <c r="E21" s="396">
        <v>78</v>
      </c>
      <c r="F21" s="387">
        <v>156</v>
      </c>
      <c r="G21" s="379">
        <v>102</v>
      </c>
      <c r="H21" s="378">
        <v>54</v>
      </c>
      <c r="I21" s="388"/>
      <c r="J21" s="388"/>
      <c r="K21" s="388"/>
      <c r="L21" s="381">
        <v>68</v>
      </c>
      <c r="M21" s="382">
        <v>88</v>
      </c>
      <c r="N21" s="151"/>
      <c r="O21" s="152"/>
      <c r="P21" s="153"/>
      <c r="Q21" s="150"/>
      <c r="R21" s="151"/>
      <c r="S21" s="152"/>
    </row>
    <row r="22" spans="1:23" ht="32.25" customHeight="1" thickBot="1" x14ac:dyDescent="0.3">
      <c r="A22" s="383" t="s">
        <v>383</v>
      </c>
      <c r="B22" s="389" t="s">
        <v>382</v>
      </c>
      <c r="C22" s="272" t="s">
        <v>25</v>
      </c>
      <c r="D22" s="397">
        <v>234</v>
      </c>
      <c r="E22" s="390">
        <v>78</v>
      </c>
      <c r="F22" s="390">
        <v>156</v>
      </c>
      <c r="G22" s="390">
        <v>102</v>
      </c>
      <c r="H22" s="390">
        <v>54</v>
      </c>
      <c r="I22" s="351"/>
      <c r="J22" s="351"/>
      <c r="K22" s="351"/>
      <c r="L22" s="352">
        <v>68</v>
      </c>
      <c r="M22" s="391">
        <v>88</v>
      </c>
      <c r="N22" s="176"/>
      <c r="O22" s="177"/>
      <c r="P22" s="178"/>
      <c r="Q22" s="179"/>
      <c r="R22" s="180"/>
      <c r="S22" s="181"/>
    </row>
    <row r="23" spans="1:23" ht="15.75" thickBot="1" x14ac:dyDescent="0.3">
      <c r="A23" s="125"/>
      <c r="B23" s="126" t="s">
        <v>31</v>
      </c>
      <c r="C23" s="273" t="s">
        <v>349</v>
      </c>
      <c r="D23" s="182">
        <f>D24+D31+D35</f>
        <v>4536</v>
      </c>
      <c r="E23" s="182">
        <f t="shared" ref="E23:I23" si="1">E24+E31+E35</f>
        <v>1512</v>
      </c>
      <c r="F23" s="182">
        <f t="shared" si="1"/>
        <v>3024</v>
      </c>
      <c r="G23" s="182">
        <f t="shared" si="1"/>
        <v>1330</v>
      </c>
      <c r="H23" s="182">
        <f t="shared" si="1"/>
        <v>1644</v>
      </c>
      <c r="I23" s="182">
        <f t="shared" si="1"/>
        <v>50</v>
      </c>
      <c r="J23" s="183"/>
      <c r="K23" s="184"/>
      <c r="L23" s="182">
        <f t="shared" ref="L23:S23" si="2">L24+L31+L35</f>
        <v>0</v>
      </c>
      <c r="M23" s="182">
        <f t="shared" si="2"/>
        <v>0</v>
      </c>
      <c r="N23" s="182">
        <f t="shared" si="2"/>
        <v>576</v>
      </c>
      <c r="O23" s="182">
        <f t="shared" si="2"/>
        <v>684</v>
      </c>
      <c r="P23" s="182">
        <f t="shared" si="2"/>
        <v>576</v>
      </c>
      <c r="Q23" s="182">
        <f t="shared" si="2"/>
        <v>432</v>
      </c>
      <c r="R23" s="182">
        <f t="shared" si="2"/>
        <v>504</v>
      </c>
      <c r="S23" s="182">
        <f t="shared" si="2"/>
        <v>252</v>
      </c>
      <c r="U23" s="349"/>
    </row>
    <row r="24" spans="1:23" ht="25.5" customHeight="1" thickBot="1" x14ac:dyDescent="0.3">
      <c r="A24" s="127" t="s">
        <v>32</v>
      </c>
      <c r="B24" s="128" t="s">
        <v>33</v>
      </c>
      <c r="C24" s="248" t="s">
        <v>348</v>
      </c>
      <c r="D24" s="146">
        <f>D25+D26+D27+D28+D29+D30</f>
        <v>780</v>
      </c>
      <c r="E24" s="146">
        <f t="shared" ref="E24:I24" si="3">E25+E26+E27+E28+E29+E30</f>
        <v>259</v>
      </c>
      <c r="F24" s="146">
        <f t="shared" si="3"/>
        <v>521</v>
      </c>
      <c r="G24" s="146">
        <f t="shared" si="3"/>
        <v>157</v>
      </c>
      <c r="H24" s="146">
        <f t="shared" si="3"/>
        <v>364</v>
      </c>
      <c r="I24" s="146">
        <f t="shared" si="3"/>
        <v>0</v>
      </c>
      <c r="J24" s="172"/>
      <c r="K24" s="173"/>
      <c r="L24" s="174">
        <v>0</v>
      </c>
      <c r="M24" s="175">
        <v>0</v>
      </c>
      <c r="N24" s="172">
        <f>N25+N26+N27+N28+N29+N30</f>
        <v>182</v>
      </c>
      <c r="O24" s="172">
        <f t="shared" ref="O24:S24" si="4">O25+O26+O27+O28+O29+O30</f>
        <v>83</v>
      </c>
      <c r="P24" s="172">
        <f t="shared" si="4"/>
        <v>112</v>
      </c>
      <c r="Q24" s="172">
        <f>SUM(SUM(Q25:Q30))</f>
        <v>52</v>
      </c>
      <c r="R24" s="172">
        <f t="shared" si="4"/>
        <v>52</v>
      </c>
      <c r="S24" s="172">
        <f t="shared" si="4"/>
        <v>40</v>
      </c>
      <c r="U24" s="349"/>
      <c r="V24" s="349"/>
      <c r="W24" s="349"/>
    </row>
    <row r="25" spans="1:23" ht="16.5" customHeight="1" x14ac:dyDescent="0.25">
      <c r="A25" s="123" t="s">
        <v>305</v>
      </c>
      <c r="B25" s="129" t="s">
        <v>34</v>
      </c>
      <c r="C25" s="274" t="s">
        <v>340</v>
      </c>
      <c r="D25" s="208">
        <f>E25+F25</f>
        <v>64</v>
      </c>
      <c r="E25" s="205">
        <v>16</v>
      </c>
      <c r="F25" s="275">
        <f>SUM(N25:S25)</f>
        <v>48</v>
      </c>
      <c r="G25" s="202">
        <f>F25-H25</f>
        <v>40</v>
      </c>
      <c r="H25" s="203">
        <v>8</v>
      </c>
      <c r="I25" s="155"/>
      <c r="J25" s="187"/>
      <c r="K25" s="188"/>
      <c r="L25" s="185"/>
      <c r="M25" s="186"/>
      <c r="N25" s="187">
        <v>48</v>
      </c>
      <c r="O25" s="188"/>
      <c r="P25" s="185"/>
      <c r="Q25" s="186" t="s">
        <v>35</v>
      </c>
      <c r="R25" s="189"/>
      <c r="S25" s="190"/>
    </row>
    <row r="26" spans="1:23" x14ac:dyDescent="0.25">
      <c r="A26" s="124" t="s">
        <v>303</v>
      </c>
      <c r="B26" s="130" t="s">
        <v>27</v>
      </c>
      <c r="C26" s="274" t="s">
        <v>299</v>
      </c>
      <c r="D26" s="194">
        <f t="shared" ref="D26:D30" si="5">E26+F26</f>
        <v>64</v>
      </c>
      <c r="E26" s="206">
        <v>16</v>
      </c>
      <c r="F26" s="266">
        <f t="shared" ref="F26:F30" si="6">SUM(N26:S26)</f>
        <v>48</v>
      </c>
      <c r="G26" s="185">
        <f t="shared" ref="G26:G34" si="7">F26-H26</f>
        <v>40</v>
      </c>
      <c r="H26" s="192">
        <v>8</v>
      </c>
      <c r="I26" s="161"/>
      <c r="J26" s="160"/>
      <c r="K26" s="161"/>
      <c r="L26" s="191"/>
      <c r="M26" s="193"/>
      <c r="N26" s="160">
        <v>48</v>
      </c>
      <c r="O26" s="161"/>
      <c r="P26" s="191"/>
      <c r="Q26" s="193"/>
      <c r="R26" s="194"/>
      <c r="S26" s="195"/>
    </row>
    <row r="27" spans="1:23" x14ac:dyDescent="0.25">
      <c r="A27" s="124" t="s">
        <v>304</v>
      </c>
      <c r="B27" s="130" t="s">
        <v>26</v>
      </c>
      <c r="C27" s="274" t="s">
        <v>337</v>
      </c>
      <c r="D27" s="194">
        <f t="shared" si="5"/>
        <v>184</v>
      </c>
      <c r="E27" s="206">
        <v>16</v>
      </c>
      <c r="F27" s="266">
        <f t="shared" si="6"/>
        <v>168</v>
      </c>
      <c r="G27" s="185">
        <f t="shared" si="7"/>
        <v>0</v>
      </c>
      <c r="H27" s="192">
        <v>168</v>
      </c>
      <c r="I27" s="161"/>
      <c r="J27" s="160"/>
      <c r="K27" s="161"/>
      <c r="L27" s="191"/>
      <c r="M27" s="193"/>
      <c r="N27" s="160">
        <v>32</v>
      </c>
      <c r="O27" s="161">
        <v>32</v>
      </c>
      <c r="P27" s="191">
        <v>32</v>
      </c>
      <c r="Q27" s="193">
        <v>26</v>
      </c>
      <c r="R27" s="194">
        <v>26</v>
      </c>
      <c r="S27" s="195">
        <v>20</v>
      </c>
    </row>
    <row r="28" spans="1:23" ht="18.75" customHeight="1" x14ac:dyDescent="0.25">
      <c r="A28" s="124" t="s">
        <v>306</v>
      </c>
      <c r="B28" s="131" t="s">
        <v>29</v>
      </c>
      <c r="C28" s="274" t="s">
        <v>338</v>
      </c>
      <c r="D28" s="194">
        <f t="shared" si="5"/>
        <v>336</v>
      </c>
      <c r="E28" s="206">
        <v>168</v>
      </c>
      <c r="F28" s="266">
        <f t="shared" si="6"/>
        <v>168</v>
      </c>
      <c r="G28" s="185">
        <f t="shared" si="7"/>
        <v>8</v>
      </c>
      <c r="H28" s="192">
        <v>160</v>
      </c>
      <c r="I28" s="161"/>
      <c r="J28" s="160"/>
      <c r="K28" s="161"/>
      <c r="L28" s="191"/>
      <c r="M28" s="193"/>
      <c r="N28" s="160">
        <v>32</v>
      </c>
      <c r="O28" s="161">
        <v>32</v>
      </c>
      <c r="P28" s="191">
        <v>32</v>
      </c>
      <c r="Q28" s="193">
        <v>26</v>
      </c>
      <c r="R28" s="194">
        <v>26</v>
      </c>
      <c r="S28" s="195">
        <v>20</v>
      </c>
    </row>
    <row r="29" spans="1:23" ht="18" customHeight="1" x14ac:dyDescent="0.25">
      <c r="A29" s="124" t="s">
        <v>36</v>
      </c>
      <c r="B29" s="131" t="s">
        <v>37</v>
      </c>
      <c r="C29" s="274" t="s">
        <v>307</v>
      </c>
      <c r="D29" s="194">
        <f t="shared" si="5"/>
        <v>60</v>
      </c>
      <c r="E29" s="206">
        <v>19</v>
      </c>
      <c r="F29" s="266">
        <f t="shared" si="6"/>
        <v>41</v>
      </c>
      <c r="G29" s="185">
        <f t="shared" si="7"/>
        <v>21</v>
      </c>
      <c r="H29" s="192">
        <v>20</v>
      </c>
      <c r="I29" s="161"/>
      <c r="J29" s="160"/>
      <c r="K29" s="161"/>
      <c r="L29" s="191"/>
      <c r="M29" s="193"/>
      <c r="N29" s="160">
        <v>22</v>
      </c>
      <c r="O29" s="161">
        <v>19</v>
      </c>
      <c r="P29" s="191"/>
      <c r="Q29" s="193"/>
      <c r="R29" s="194"/>
      <c r="S29" s="195"/>
    </row>
    <row r="30" spans="1:23" ht="15.75" thickBot="1" x14ac:dyDescent="0.3">
      <c r="A30" s="132" t="s">
        <v>113</v>
      </c>
      <c r="B30" s="276" t="s">
        <v>112</v>
      </c>
      <c r="C30" s="246" t="s">
        <v>299</v>
      </c>
      <c r="D30" s="209">
        <f t="shared" si="5"/>
        <v>72</v>
      </c>
      <c r="E30" s="277">
        <v>24</v>
      </c>
      <c r="F30" s="278">
        <f t="shared" si="6"/>
        <v>48</v>
      </c>
      <c r="G30" s="204">
        <f t="shared" si="7"/>
        <v>48</v>
      </c>
      <c r="H30" s="279"/>
      <c r="I30" s="280"/>
      <c r="J30" s="281"/>
      <c r="K30" s="282"/>
      <c r="L30" s="283"/>
      <c r="M30" s="284"/>
      <c r="N30" s="281"/>
      <c r="O30" s="282"/>
      <c r="P30" s="283">
        <v>48</v>
      </c>
      <c r="Q30" s="284"/>
      <c r="R30" s="281"/>
      <c r="S30" s="282"/>
    </row>
    <row r="31" spans="1:23" ht="32.25" customHeight="1" thickBot="1" x14ac:dyDescent="0.3">
      <c r="A31" s="127" t="s">
        <v>38</v>
      </c>
      <c r="B31" s="128" t="s">
        <v>39</v>
      </c>
      <c r="C31" s="247" t="s">
        <v>347</v>
      </c>
      <c r="D31" s="210">
        <f>D32+D33+D34</f>
        <v>336</v>
      </c>
      <c r="E31" s="210">
        <f t="shared" ref="E31:I31" si="8">E32+E33+E34</f>
        <v>112</v>
      </c>
      <c r="F31" s="210">
        <f t="shared" si="8"/>
        <v>224</v>
      </c>
      <c r="G31" s="210">
        <f t="shared" si="8"/>
        <v>158</v>
      </c>
      <c r="H31" s="210">
        <f t="shared" si="8"/>
        <v>66</v>
      </c>
      <c r="I31" s="210">
        <f t="shared" si="8"/>
        <v>0</v>
      </c>
      <c r="J31" s="172"/>
      <c r="K31" s="173"/>
      <c r="L31" s="174">
        <v>0</v>
      </c>
      <c r="M31" s="175">
        <v>0</v>
      </c>
      <c r="N31" s="172">
        <f>N32+N33+N34</f>
        <v>78</v>
      </c>
      <c r="O31" s="172">
        <f t="shared" ref="O31:S31" si="9">O32+O33+O34</f>
        <v>92</v>
      </c>
      <c r="P31" s="172">
        <f t="shared" si="9"/>
        <v>20</v>
      </c>
      <c r="Q31" s="172">
        <f t="shared" si="9"/>
        <v>34</v>
      </c>
      <c r="R31" s="172">
        <f t="shared" si="9"/>
        <v>0</v>
      </c>
      <c r="S31" s="172">
        <f t="shared" si="9"/>
        <v>0</v>
      </c>
      <c r="U31" s="349"/>
    </row>
    <row r="32" spans="1:23" ht="18" customHeight="1" x14ac:dyDescent="0.25">
      <c r="A32" s="123" t="s">
        <v>40</v>
      </c>
      <c r="B32" s="129" t="s">
        <v>28</v>
      </c>
      <c r="C32" s="285" t="s">
        <v>340</v>
      </c>
      <c r="D32" s="208">
        <f>E32+F32</f>
        <v>60</v>
      </c>
      <c r="E32" s="213">
        <f>F32/2</f>
        <v>20</v>
      </c>
      <c r="F32" s="275">
        <f t="shared" ref="F32:F33" si="10">SUM(N32:S32)</f>
        <v>40</v>
      </c>
      <c r="G32" s="213">
        <f t="shared" si="7"/>
        <v>40</v>
      </c>
      <c r="H32" s="202"/>
      <c r="I32" s="155"/>
      <c r="J32" s="187"/>
      <c r="K32" s="188"/>
      <c r="L32" s="185"/>
      <c r="M32" s="186"/>
      <c r="N32" s="187">
        <v>40</v>
      </c>
      <c r="O32" s="188"/>
      <c r="P32" s="185"/>
      <c r="Q32" s="186"/>
      <c r="R32" s="189"/>
      <c r="S32" s="190"/>
    </row>
    <row r="33" spans="1:21" ht="24.75" customHeight="1" x14ac:dyDescent="0.25">
      <c r="A33" s="124" t="s">
        <v>41</v>
      </c>
      <c r="B33" s="131" t="s">
        <v>42</v>
      </c>
      <c r="C33" s="286" t="s">
        <v>299</v>
      </c>
      <c r="D33" s="194">
        <f t="shared" ref="D33:D34" si="11">E33+F33</f>
        <v>51</v>
      </c>
      <c r="E33" s="207">
        <f t="shared" ref="E33:E34" si="12">F33/2</f>
        <v>17</v>
      </c>
      <c r="F33" s="266">
        <f t="shared" si="10"/>
        <v>34</v>
      </c>
      <c r="G33" s="207">
        <f t="shared" si="7"/>
        <v>34</v>
      </c>
      <c r="H33" s="191"/>
      <c r="I33" s="161"/>
      <c r="J33" s="160"/>
      <c r="K33" s="161"/>
      <c r="L33" s="191"/>
      <c r="M33" s="193"/>
      <c r="N33" s="160"/>
      <c r="O33" s="161"/>
      <c r="P33" s="191"/>
      <c r="Q33" s="193">
        <v>34</v>
      </c>
      <c r="R33" s="194"/>
      <c r="S33" s="195"/>
    </row>
    <row r="34" spans="1:21" ht="15.75" thickBot="1" x14ac:dyDescent="0.3">
      <c r="A34" s="132" t="s">
        <v>43</v>
      </c>
      <c r="B34" s="133" t="s">
        <v>30</v>
      </c>
      <c r="C34" s="246" t="s">
        <v>333</v>
      </c>
      <c r="D34" s="214">
        <f t="shared" si="11"/>
        <v>225</v>
      </c>
      <c r="E34" s="215">
        <f t="shared" si="12"/>
        <v>75</v>
      </c>
      <c r="F34" s="287">
        <f>SUM(N34:S34)</f>
        <v>150</v>
      </c>
      <c r="G34" s="204">
        <f t="shared" si="7"/>
        <v>84</v>
      </c>
      <c r="H34" s="211">
        <v>66</v>
      </c>
      <c r="I34" s="212"/>
      <c r="J34" s="166"/>
      <c r="K34" s="167"/>
      <c r="L34" s="196"/>
      <c r="M34" s="198"/>
      <c r="N34" s="166">
        <v>38</v>
      </c>
      <c r="O34" s="167">
        <v>92</v>
      </c>
      <c r="P34" s="196">
        <v>20</v>
      </c>
      <c r="Q34" s="198"/>
      <c r="R34" s="199"/>
      <c r="S34" s="200"/>
    </row>
    <row r="35" spans="1:21" ht="14.25" customHeight="1" thickBot="1" x14ac:dyDescent="0.3">
      <c r="A35" s="127" t="s">
        <v>44</v>
      </c>
      <c r="B35" s="128" t="s">
        <v>45</v>
      </c>
      <c r="C35" s="247" t="s">
        <v>346</v>
      </c>
      <c r="D35" s="201">
        <f>D36+D52</f>
        <v>3420</v>
      </c>
      <c r="E35" s="201">
        <f t="shared" ref="E35:I35" si="13">E36+E52</f>
        <v>1141</v>
      </c>
      <c r="F35" s="201">
        <f t="shared" si="13"/>
        <v>2279</v>
      </c>
      <c r="G35" s="201">
        <f t="shared" si="13"/>
        <v>1015</v>
      </c>
      <c r="H35" s="201">
        <f t="shared" si="13"/>
        <v>1214</v>
      </c>
      <c r="I35" s="201">
        <f t="shared" si="13"/>
        <v>50</v>
      </c>
      <c r="J35" s="172"/>
      <c r="K35" s="173"/>
      <c r="L35" s="174">
        <v>0</v>
      </c>
      <c r="M35" s="175">
        <v>0</v>
      </c>
      <c r="N35" s="172">
        <f t="shared" ref="N35" si="14">N36+N52</f>
        <v>316</v>
      </c>
      <c r="O35" s="174">
        <f t="shared" ref="O35" si="15">O36+O52</f>
        <v>509</v>
      </c>
      <c r="P35" s="174">
        <f t="shared" ref="P35" si="16">P36+P52</f>
        <v>444</v>
      </c>
      <c r="Q35" s="174">
        <f t="shared" ref="Q35" si="17">Q36+Q52</f>
        <v>346</v>
      </c>
      <c r="R35" s="174">
        <f t="shared" ref="R35" si="18">R36+R52</f>
        <v>452</v>
      </c>
      <c r="S35" s="216">
        <f t="shared" ref="S35" si="19">S36+S52</f>
        <v>212</v>
      </c>
      <c r="U35" s="349"/>
    </row>
    <row r="36" spans="1:21" ht="27.75" customHeight="1" thickBot="1" x14ac:dyDescent="0.3">
      <c r="A36" s="127" t="s">
        <v>46</v>
      </c>
      <c r="B36" s="128" t="s">
        <v>47</v>
      </c>
      <c r="C36" s="247" t="s">
        <v>345</v>
      </c>
      <c r="D36" s="172">
        <f t="shared" ref="D36:I36" si="20">SUM(D37:D51)</f>
        <v>1359</v>
      </c>
      <c r="E36" s="172">
        <f t="shared" si="20"/>
        <v>453</v>
      </c>
      <c r="F36" s="172">
        <f t="shared" si="20"/>
        <v>906</v>
      </c>
      <c r="G36" s="172">
        <f t="shared" si="20"/>
        <v>450</v>
      </c>
      <c r="H36" s="172">
        <f t="shared" si="20"/>
        <v>456</v>
      </c>
      <c r="I36" s="172">
        <f t="shared" si="20"/>
        <v>0</v>
      </c>
      <c r="J36" s="172"/>
      <c r="K36" s="173"/>
      <c r="L36" s="174">
        <v>0</v>
      </c>
      <c r="M36" s="175">
        <v>0</v>
      </c>
      <c r="N36" s="172">
        <f>SUM(N37:N51)</f>
        <v>232</v>
      </c>
      <c r="O36" s="172">
        <f t="shared" ref="O36:S36" si="21">SUM(O37:O51)</f>
        <v>120</v>
      </c>
      <c r="P36" s="172">
        <f t="shared" si="21"/>
        <v>314</v>
      </c>
      <c r="Q36" s="172">
        <f t="shared" si="21"/>
        <v>74</v>
      </c>
      <c r="R36" s="172">
        <f t="shared" si="21"/>
        <v>134</v>
      </c>
      <c r="S36" s="288">
        <f t="shared" si="21"/>
        <v>32</v>
      </c>
      <c r="U36" s="349"/>
    </row>
    <row r="37" spans="1:21" ht="19.5" customHeight="1" x14ac:dyDescent="0.25">
      <c r="A37" s="123" t="s">
        <v>48</v>
      </c>
      <c r="B37" s="129" t="s">
        <v>308</v>
      </c>
      <c r="C37" s="289" t="s">
        <v>299</v>
      </c>
      <c r="D37" s="194">
        <f t="shared" ref="D37:D51" si="22">E37+F37</f>
        <v>75</v>
      </c>
      <c r="E37" s="207">
        <f t="shared" ref="E37:E51" si="23">F37/2</f>
        <v>25</v>
      </c>
      <c r="F37" s="266">
        <f t="shared" ref="F37:F51" si="24">SUM(N37:S37)</f>
        <v>50</v>
      </c>
      <c r="G37" s="207">
        <f t="shared" ref="G37:G51" si="25">F37-H37</f>
        <v>20</v>
      </c>
      <c r="H37" s="186">
        <v>30</v>
      </c>
      <c r="I37" s="290"/>
      <c r="J37" s="187"/>
      <c r="K37" s="188"/>
      <c r="L37" s="185"/>
      <c r="M37" s="186"/>
      <c r="N37" s="187">
        <v>50</v>
      </c>
      <c r="O37" s="188"/>
      <c r="P37" s="185"/>
      <c r="Q37" s="186"/>
      <c r="R37" s="187"/>
      <c r="S37" s="188"/>
    </row>
    <row r="38" spans="1:21" ht="15.75" customHeight="1" x14ac:dyDescent="0.25">
      <c r="A38" s="124" t="s">
        <v>50</v>
      </c>
      <c r="B38" s="131" t="s">
        <v>309</v>
      </c>
      <c r="C38" s="289" t="s">
        <v>299</v>
      </c>
      <c r="D38" s="194">
        <f t="shared" si="22"/>
        <v>60</v>
      </c>
      <c r="E38" s="207">
        <f t="shared" si="23"/>
        <v>20</v>
      </c>
      <c r="F38" s="266">
        <f t="shared" si="24"/>
        <v>40</v>
      </c>
      <c r="G38" s="207">
        <f t="shared" si="25"/>
        <v>20</v>
      </c>
      <c r="H38" s="193">
        <v>20</v>
      </c>
      <c r="I38" s="291"/>
      <c r="J38" s="160"/>
      <c r="K38" s="161"/>
      <c r="L38" s="191"/>
      <c r="M38" s="193"/>
      <c r="N38" s="160"/>
      <c r="O38" s="161">
        <v>40</v>
      </c>
      <c r="P38" s="191"/>
      <c r="Q38" s="193"/>
      <c r="R38" s="160"/>
      <c r="S38" s="161"/>
    </row>
    <row r="39" spans="1:21" ht="17.25" customHeight="1" x14ac:dyDescent="0.25">
      <c r="A39" s="124" t="s">
        <v>51</v>
      </c>
      <c r="B39" s="131" t="s">
        <v>310</v>
      </c>
      <c r="C39" s="289" t="s">
        <v>299</v>
      </c>
      <c r="D39" s="194">
        <f t="shared" si="22"/>
        <v>60</v>
      </c>
      <c r="E39" s="207">
        <f t="shared" si="23"/>
        <v>20</v>
      </c>
      <c r="F39" s="266">
        <f t="shared" si="24"/>
        <v>40</v>
      </c>
      <c r="G39" s="207">
        <f t="shared" si="25"/>
        <v>20</v>
      </c>
      <c r="H39" s="193">
        <v>20</v>
      </c>
      <c r="I39" s="291"/>
      <c r="J39" s="160"/>
      <c r="K39" s="161"/>
      <c r="L39" s="191"/>
      <c r="M39" s="193"/>
      <c r="N39" s="160"/>
      <c r="O39" s="161">
        <v>40</v>
      </c>
      <c r="P39" s="191"/>
      <c r="Q39" s="193"/>
      <c r="R39" s="160"/>
      <c r="S39" s="161"/>
    </row>
    <row r="40" spans="1:21" ht="28.5" customHeight="1" x14ac:dyDescent="0.25">
      <c r="A40" s="124" t="s">
        <v>52</v>
      </c>
      <c r="B40" s="131" t="s">
        <v>49</v>
      </c>
      <c r="C40" s="292" t="s">
        <v>340</v>
      </c>
      <c r="D40" s="194">
        <f>E40+F40</f>
        <v>60</v>
      </c>
      <c r="E40" s="207">
        <f t="shared" si="23"/>
        <v>20</v>
      </c>
      <c r="F40" s="266">
        <f t="shared" si="24"/>
        <v>40</v>
      </c>
      <c r="G40" s="207">
        <f t="shared" si="25"/>
        <v>20</v>
      </c>
      <c r="H40" s="193">
        <v>20</v>
      </c>
      <c r="I40" s="291"/>
      <c r="J40" s="160"/>
      <c r="K40" s="161"/>
      <c r="L40" s="191"/>
      <c r="M40" s="193"/>
      <c r="N40" s="160"/>
      <c r="O40" s="161">
        <v>40</v>
      </c>
      <c r="P40" s="191"/>
      <c r="Q40" s="193"/>
      <c r="R40" s="160"/>
      <c r="S40" s="161"/>
    </row>
    <row r="41" spans="1:21" ht="27.75" customHeight="1" x14ac:dyDescent="0.25">
      <c r="A41" s="124" t="s">
        <v>54</v>
      </c>
      <c r="B41" s="131" t="s">
        <v>311</v>
      </c>
      <c r="C41" s="292" t="s">
        <v>340</v>
      </c>
      <c r="D41" s="194">
        <f t="shared" si="22"/>
        <v>273</v>
      </c>
      <c r="E41" s="207">
        <f t="shared" si="23"/>
        <v>91</v>
      </c>
      <c r="F41" s="266">
        <f t="shared" si="24"/>
        <v>182</v>
      </c>
      <c r="G41" s="207">
        <f t="shared" si="25"/>
        <v>102</v>
      </c>
      <c r="H41" s="192">
        <v>80</v>
      </c>
      <c r="I41" s="293"/>
      <c r="J41" s="160"/>
      <c r="K41" s="161"/>
      <c r="L41" s="191"/>
      <c r="M41" s="193"/>
      <c r="N41" s="160">
        <v>182</v>
      </c>
      <c r="O41" s="161"/>
      <c r="P41" s="191"/>
      <c r="Q41" s="193"/>
      <c r="R41" s="160"/>
      <c r="S41" s="161"/>
    </row>
    <row r="42" spans="1:21" ht="28.5" customHeight="1" x14ac:dyDescent="0.25">
      <c r="A42" s="124" t="s">
        <v>56</v>
      </c>
      <c r="B42" s="131" t="s">
        <v>312</v>
      </c>
      <c r="C42" s="292" t="s">
        <v>340</v>
      </c>
      <c r="D42" s="194">
        <f t="shared" si="22"/>
        <v>90</v>
      </c>
      <c r="E42" s="207">
        <f t="shared" si="23"/>
        <v>30</v>
      </c>
      <c r="F42" s="266">
        <f t="shared" si="24"/>
        <v>60</v>
      </c>
      <c r="G42" s="207">
        <f t="shared" si="25"/>
        <v>30</v>
      </c>
      <c r="H42" s="192">
        <v>30</v>
      </c>
      <c r="I42" s="193"/>
      <c r="J42" s="160"/>
      <c r="K42" s="161"/>
      <c r="L42" s="191"/>
      <c r="M42" s="193"/>
      <c r="N42" s="160"/>
      <c r="O42" s="161"/>
      <c r="P42" s="191">
        <v>60</v>
      </c>
      <c r="Q42" s="193"/>
      <c r="R42" s="160"/>
      <c r="S42" s="161"/>
    </row>
    <row r="43" spans="1:21" ht="27.75" customHeight="1" x14ac:dyDescent="0.25">
      <c r="A43" s="124" t="s">
        <v>58</v>
      </c>
      <c r="B43" s="294" t="s">
        <v>116</v>
      </c>
      <c r="C43" s="292" t="s">
        <v>340</v>
      </c>
      <c r="D43" s="194">
        <f t="shared" si="22"/>
        <v>144</v>
      </c>
      <c r="E43" s="207">
        <f t="shared" si="23"/>
        <v>48</v>
      </c>
      <c r="F43" s="266">
        <f t="shared" si="24"/>
        <v>96</v>
      </c>
      <c r="G43" s="207">
        <f t="shared" si="25"/>
        <v>38</v>
      </c>
      <c r="H43" s="192">
        <v>58</v>
      </c>
      <c r="I43" s="193"/>
      <c r="J43" s="160"/>
      <c r="K43" s="161"/>
      <c r="L43" s="191"/>
      <c r="M43" s="193"/>
      <c r="N43" s="160"/>
      <c r="O43" s="161"/>
      <c r="P43" s="191">
        <v>96</v>
      </c>
      <c r="Q43" s="193"/>
      <c r="R43" s="160"/>
      <c r="S43" s="161"/>
    </row>
    <row r="44" spans="1:21" ht="25.5" customHeight="1" x14ac:dyDescent="0.25">
      <c r="A44" s="124" t="s">
        <v>60</v>
      </c>
      <c r="B44" s="131" t="s">
        <v>53</v>
      </c>
      <c r="C44" s="289" t="s">
        <v>299</v>
      </c>
      <c r="D44" s="194">
        <f t="shared" si="22"/>
        <v>72</v>
      </c>
      <c r="E44" s="207">
        <f t="shared" si="23"/>
        <v>24</v>
      </c>
      <c r="F44" s="266">
        <f t="shared" si="24"/>
        <v>48</v>
      </c>
      <c r="G44" s="207">
        <f t="shared" si="25"/>
        <v>24</v>
      </c>
      <c r="H44" s="192">
        <v>24</v>
      </c>
      <c r="I44" s="193"/>
      <c r="J44" s="160"/>
      <c r="K44" s="161"/>
      <c r="L44" s="191"/>
      <c r="M44" s="193"/>
      <c r="N44" s="160"/>
      <c r="O44" s="161"/>
      <c r="P44" s="191">
        <v>48</v>
      </c>
      <c r="Q44" s="193"/>
      <c r="R44" s="160"/>
      <c r="S44" s="161"/>
    </row>
    <row r="45" spans="1:21" ht="17.25" customHeight="1" x14ac:dyDescent="0.25">
      <c r="A45" s="124" t="s">
        <v>62</v>
      </c>
      <c r="B45" s="131" t="s">
        <v>55</v>
      </c>
      <c r="C45" s="289" t="s">
        <v>299</v>
      </c>
      <c r="D45" s="194">
        <f t="shared" si="22"/>
        <v>99</v>
      </c>
      <c r="E45" s="207">
        <f t="shared" si="23"/>
        <v>33</v>
      </c>
      <c r="F45" s="266">
        <f t="shared" si="24"/>
        <v>66</v>
      </c>
      <c r="G45" s="207">
        <f t="shared" si="25"/>
        <v>26</v>
      </c>
      <c r="H45" s="192">
        <v>40</v>
      </c>
      <c r="I45" s="193"/>
      <c r="J45" s="160"/>
      <c r="K45" s="161"/>
      <c r="L45" s="191"/>
      <c r="M45" s="193"/>
      <c r="N45" s="160"/>
      <c r="O45" s="161"/>
      <c r="P45" s="191"/>
      <c r="Q45" s="193"/>
      <c r="R45" s="160">
        <v>66</v>
      </c>
      <c r="S45" s="161"/>
    </row>
    <row r="46" spans="1:21" ht="23.25" customHeight="1" x14ac:dyDescent="0.25">
      <c r="A46" s="124" t="s">
        <v>115</v>
      </c>
      <c r="B46" s="131" t="s">
        <v>57</v>
      </c>
      <c r="C46" s="289" t="s">
        <v>299</v>
      </c>
      <c r="D46" s="194">
        <f t="shared" si="22"/>
        <v>102</v>
      </c>
      <c r="E46" s="207">
        <f t="shared" si="23"/>
        <v>34</v>
      </c>
      <c r="F46" s="266">
        <f t="shared" si="24"/>
        <v>68</v>
      </c>
      <c r="G46" s="207">
        <f t="shared" si="25"/>
        <v>44</v>
      </c>
      <c r="H46" s="192">
        <v>24</v>
      </c>
      <c r="I46" s="193"/>
      <c r="J46" s="160"/>
      <c r="K46" s="161"/>
      <c r="L46" s="191"/>
      <c r="M46" s="193"/>
      <c r="N46" s="160"/>
      <c r="O46" s="161"/>
      <c r="P46" s="191"/>
      <c r="Q46" s="193"/>
      <c r="R46" s="160">
        <v>68</v>
      </c>
      <c r="S46" s="161"/>
    </row>
    <row r="47" spans="1:21" ht="28.5" customHeight="1" x14ac:dyDescent="0.25">
      <c r="A47" s="124" t="s">
        <v>123</v>
      </c>
      <c r="B47" s="131" t="s">
        <v>59</v>
      </c>
      <c r="C47" s="289" t="s">
        <v>299</v>
      </c>
      <c r="D47" s="194">
        <f t="shared" si="22"/>
        <v>63</v>
      </c>
      <c r="E47" s="207">
        <f t="shared" si="23"/>
        <v>21</v>
      </c>
      <c r="F47" s="266">
        <f t="shared" si="24"/>
        <v>42</v>
      </c>
      <c r="G47" s="207">
        <f t="shared" si="25"/>
        <v>26</v>
      </c>
      <c r="H47" s="192">
        <v>16</v>
      </c>
      <c r="I47" s="193"/>
      <c r="J47" s="160"/>
      <c r="K47" s="161"/>
      <c r="L47" s="191"/>
      <c r="M47" s="193"/>
      <c r="N47" s="160"/>
      <c r="O47" s="161"/>
      <c r="P47" s="191"/>
      <c r="Q47" s="193">
        <v>42</v>
      </c>
      <c r="R47" s="160"/>
      <c r="S47" s="161"/>
    </row>
    <row r="48" spans="1:21" ht="18" customHeight="1" x14ac:dyDescent="0.25">
      <c r="A48" s="124" t="s">
        <v>314</v>
      </c>
      <c r="B48" s="131" t="s">
        <v>61</v>
      </c>
      <c r="C48" s="289" t="s">
        <v>299</v>
      </c>
      <c r="D48" s="194">
        <f t="shared" si="22"/>
        <v>63</v>
      </c>
      <c r="E48" s="207">
        <f t="shared" si="23"/>
        <v>21</v>
      </c>
      <c r="F48" s="266">
        <f t="shared" si="24"/>
        <v>42</v>
      </c>
      <c r="G48" s="207">
        <f t="shared" si="25"/>
        <v>28</v>
      </c>
      <c r="H48" s="192">
        <v>14</v>
      </c>
      <c r="I48" s="193"/>
      <c r="J48" s="160"/>
      <c r="K48" s="161"/>
      <c r="L48" s="191"/>
      <c r="M48" s="193"/>
      <c r="N48" s="160"/>
      <c r="O48" s="161"/>
      <c r="P48" s="191">
        <v>42</v>
      </c>
      <c r="Q48" s="193"/>
      <c r="R48" s="160"/>
      <c r="S48" s="161"/>
    </row>
    <row r="49" spans="1:21" ht="19.5" customHeight="1" x14ac:dyDescent="0.25">
      <c r="A49" s="124" t="s">
        <v>315</v>
      </c>
      <c r="B49" s="133" t="s">
        <v>63</v>
      </c>
      <c r="C49" s="289" t="s">
        <v>299</v>
      </c>
      <c r="D49" s="194">
        <f t="shared" si="22"/>
        <v>102</v>
      </c>
      <c r="E49" s="207">
        <f t="shared" si="23"/>
        <v>34</v>
      </c>
      <c r="F49" s="266">
        <f t="shared" si="24"/>
        <v>68</v>
      </c>
      <c r="G49" s="207">
        <f t="shared" si="25"/>
        <v>20</v>
      </c>
      <c r="H49" s="192">
        <v>48</v>
      </c>
      <c r="I49" s="193"/>
      <c r="J49" s="160"/>
      <c r="K49" s="161"/>
      <c r="L49" s="191"/>
      <c r="M49" s="193"/>
      <c r="N49" s="160"/>
      <c r="O49" s="161"/>
      <c r="P49" s="191">
        <v>68</v>
      </c>
      <c r="Q49" s="193"/>
      <c r="R49" s="164"/>
      <c r="S49" s="165"/>
    </row>
    <row r="50" spans="1:21" ht="36.75" customHeight="1" x14ac:dyDescent="0.25">
      <c r="A50" s="124" t="s">
        <v>316</v>
      </c>
      <c r="B50" s="120" t="s">
        <v>318</v>
      </c>
      <c r="C50" s="289" t="s">
        <v>299</v>
      </c>
      <c r="D50" s="194">
        <f t="shared" si="22"/>
        <v>48</v>
      </c>
      <c r="E50" s="207">
        <f t="shared" si="23"/>
        <v>16</v>
      </c>
      <c r="F50" s="266">
        <f t="shared" si="24"/>
        <v>32</v>
      </c>
      <c r="G50" s="207">
        <f t="shared" si="25"/>
        <v>16</v>
      </c>
      <c r="H50" s="192">
        <v>16</v>
      </c>
      <c r="I50" s="193"/>
      <c r="J50" s="160"/>
      <c r="K50" s="161"/>
      <c r="L50" s="191"/>
      <c r="M50" s="193"/>
      <c r="N50" s="160"/>
      <c r="O50" s="161"/>
      <c r="P50" s="191"/>
      <c r="Q50" s="193">
        <v>32</v>
      </c>
      <c r="R50" s="160"/>
      <c r="S50" s="161"/>
    </row>
    <row r="51" spans="1:21" ht="27" customHeight="1" thickBot="1" x14ac:dyDescent="0.3">
      <c r="A51" s="132" t="s">
        <v>320</v>
      </c>
      <c r="B51" s="145" t="s">
        <v>319</v>
      </c>
      <c r="C51" s="289" t="s">
        <v>299</v>
      </c>
      <c r="D51" s="194">
        <f t="shared" si="22"/>
        <v>48</v>
      </c>
      <c r="E51" s="207">
        <f t="shared" si="23"/>
        <v>16</v>
      </c>
      <c r="F51" s="266">
        <f t="shared" si="24"/>
        <v>32</v>
      </c>
      <c r="G51" s="207">
        <f t="shared" si="25"/>
        <v>16</v>
      </c>
      <c r="H51" s="197">
        <v>16</v>
      </c>
      <c r="I51" s="198"/>
      <c r="J51" s="166"/>
      <c r="K51" s="167"/>
      <c r="L51" s="196"/>
      <c r="M51" s="198"/>
      <c r="N51" s="166"/>
      <c r="O51" s="167"/>
      <c r="P51" s="196"/>
      <c r="Q51" s="198"/>
      <c r="R51" s="166"/>
      <c r="S51" s="167">
        <v>32</v>
      </c>
    </row>
    <row r="52" spans="1:21" ht="15.75" customHeight="1" thickBot="1" x14ac:dyDescent="0.3">
      <c r="A52" s="127" t="s">
        <v>64</v>
      </c>
      <c r="B52" s="128" t="s">
        <v>65</v>
      </c>
      <c r="C52" s="247" t="s">
        <v>343</v>
      </c>
      <c r="D52" s="174">
        <f t="shared" ref="D52:I52" si="26">D53+D56+D59+D63+D66</f>
        <v>2061</v>
      </c>
      <c r="E52" s="174">
        <f t="shared" si="26"/>
        <v>688</v>
      </c>
      <c r="F52" s="174">
        <f t="shared" si="26"/>
        <v>1373</v>
      </c>
      <c r="G52" s="174">
        <f t="shared" si="26"/>
        <v>565</v>
      </c>
      <c r="H52" s="174">
        <f t="shared" si="26"/>
        <v>758</v>
      </c>
      <c r="I52" s="174">
        <f t="shared" si="26"/>
        <v>50</v>
      </c>
      <c r="J52" s="172"/>
      <c r="K52" s="173"/>
      <c r="L52" s="174">
        <f t="shared" ref="L52:S52" si="27">L53+L56+L59+L63+L66</f>
        <v>0</v>
      </c>
      <c r="M52" s="174">
        <f t="shared" si="27"/>
        <v>0</v>
      </c>
      <c r="N52" s="174">
        <f t="shared" si="27"/>
        <v>84</v>
      </c>
      <c r="O52" s="174">
        <f t="shared" si="27"/>
        <v>389</v>
      </c>
      <c r="P52" s="174">
        <f t="shared" si="27"/>
        <v>130</v>
      </c>
      <c r="Q52" s="295">
        <f t="shared" si="27"/>
        <v>272</v>
      </c>
      <c r="R52" s="172">
        <f t="shared" si="27"/>
        <v>318</v>
      </c>
      <c r="S52" s="216">
        <f t="shared" si="27"/>
        <v>180</v>
      </c>
      <c r="U52" s="349"/>
    </row>
    <row r="53" spans="1:21" ht="36.75" thickBot="1" x14ac:dyDescent="0.3">
      <c r="A53" s="254" t="s">
        <v>66</v>
      </c>
      <c r="B53" s="255" t="s">
        <v>103</v>
      </c>
      <c r="C53" s="296" t="s">
        <v>344</v>
      </c>
      <c r="D53" s="297">
        <f>E53+F53</f>
        <v>357</v>
      </c>
      <c r="E53" s="298">
        <v>120</v>
      </c>
      <c r="F53" s="298">
        <f>N53+O53+P53+Q53+R53+S53</f>
        <v>237</v>
      </c>
      <c r="G53" s="298">
        <f>F53-H53</f>
        <v>137</v>
      </c>
      <c r="H53" s="298">
        <v>100</v>
      </c>
      <c r="I53" s="299"/>
      <c r="J53" s="297"/>
      <c r="K53" s="300"/>
      <c r="L53" s="301"/>
      <c r="M53" s="299"/>
      <c r="N53" s="297">
        <v>84</v>
      </c>
      <c r="O53" s="300">
        <v>153</v>
      </c>
      <c r="P53" s="301"/>
      <c r="Q53" s="299"/>
      <c r="R53" s="297"/>
      <c r="S53" s="300"/>
    </row>
    <row r="54" spans="1:21" ht="24" x14ac:dyDescent="0.25">
      <c r="A54" s="302" t="s">
        <v>67</v>
      </c>
      <c r="B54" s="303" t="s">
        <v>104</v>
      </c>
      <c r="C54" s="289" t="s">
        <v>341</v>
      </c>
      <c r="D54" s="304">
        <f>E54+F54</f>
        <v>357</v>
      </c>
      <c r="E54" s="305">
        <v>120</v>
      </c>
      <c r="F54" s="305">
        <f>N54+O54+P54+Q54+R54+S54</f>
        <v>237</v>
      </c>
      <c r="G54" s="305">
        <f>F54-H54</f>
        <v>137</v>
      </c>
      <c r="H54" s="305">
        <v>100</v>
      </c>
      <c r="I54" s="306"/>
      <c r="J54" s="307"/>
      <c r="K54" s="308"/>
      <c r="L54" s="304"/>
      <c r="M54" s="306"/>
      <c r="N54" s="307">
        <v>84</v>
      </c>
      <c r="O54" s="308">
        <v>153</v>
      </c>
      <c r="P54" s="304"/>
      <c r="Q54" s="306"/>
      <c r="R54" s="307"/>
      <c r="S54" s="308"/>
    </row>
    <row r="55" spans="1:21" ht="20.25" customHeight="1" thickBot="1" x14ac:dyDescent="0.3">
      <c r="A55" s="309" t="s">
        <v>324</v>
      </c>
      <c r="B55" s="276" t="s">
        <v>79</v>
      </c>
      <c r="C55" s="289" t="s">
        <v>299</v>
      </c>
      <c r="D55" s="283"/>
      <c r="E55" s="310"/>
      <c r="F55" s="310"/>
      <c r="G55" s="310"/>
      <c r="H55" s="310"/>
      <c r="I55" s="284"/>
      <c r="J55" s="281">
        <v>72</v>
      </c>
      <c r="K55" s="282"/>
      <c r="L55" s="283"/>
      <c r="M55" s="284"/>
      <c r="N55" s="281"/>
      <c r="O55" s="282">
        <v>72</v>
      </c>
      <c r="P55" s="283"/>
      <c r="Q55" s="284"/>
      <c r="R55" s="281"/>
      <c r="S55" s="282"/>
    </row>
    <row r="56" spans="1:21" ht="24" customHeight="1" thickBot="1" x14ac:dyDescent="0.3">
      <c r="A56" s="254" t="s">
        <v>69</v>
      </c>
      <c r="B56" s="255" t="s">
        <v>105</v>
      </c>
      <c r="C56" s="296" t="s">
        <v>344</v>
      </c>
      <c r="D56" s="297">
        <f>D57</f>
        <v>204</v>
      </c>
      <c r="E56" s="297">
        <f t="shared" ref="E56:I56" si="28">E57</f>
        <v>68</v>
      </c>
      <c r="F56" s="297">
        <f t="shared" si="28"/>
        <v>136</v>
      </c>
      <c r="G56" s="297">
        <f t="shared" si="28"/>
        <v>66</v>
      </c>
      <c r="H56" s="297">
        <f t="shared" si="28"/>
        <v>70</v>
      </c>
      <c r="I56" s="297">
        <f t="shared" si="28"/>
        <v>0</v>
      </c>
      <c r="J56" s="297"/>
      <c r="K56" s="300"/>
      <c r="L56" s="297">
        <f t="shared" ref="L56" si="29">L57</f>
        <v>0</v>
      </c>
      <c r="M56" s="297">
        <f t="shared" ref="M56" si="30">M57</f>
        <v>0</v>
      </c>
      <c r="N56" s="297">
        <f t="shared" ref="N56" si="31">N57</f>
        <v>0</v>
      </c>
      <c r="O56" s="297">
        <f t="shared" ref="O56" si="32">O57</f>
        <v>136</v>
      </c>
      <c r="P56" s="297">
        <f t="shared" ref="P56" si="33">P57</f>
        <v>0</v>
      </c>
      <c r="Q56" s="311">
        <f t="shared" ref="Q56" si="34">Q57</f>
        <v>0</v>
      </c>
      <c r="R56" s="297">
        <f t="shared" ref="R56" si="35">R57</f>
        <v>0</v>
      </c>
      <c r="S56" s="312">
        <f t="shared" ref="S56" si="36">S57</f>
        <v>0</v>
      </c>
    </row>
    <row r="57" spans="1:21" ht="21.75" customHeight="1" x14ac:dyDescent="0.25">
      <c r="A57" s="302" t="s">
        <v>70</v>
      </c>
      <c r="B57" s="303" t="s">
        <v>106</v>
      </c>
      <c r="C57" s="289" t="s">
        <v>299</v>
      </c>
      <c r="D57" s="304">
        <f>E57+F57</f>
        <v>204</v>
      </c>
      <c r="E57" s="305">
        <f>F57/2</f>
        <v>68</v>
      </c>
      <c r="F57" s="305">
        <f>N57+O57+P57+Q57+R57+S57</f>
        <v>136</v>
      </c>
      <c r="G57" s="305">
        <f>F57-H57</f>
        <v>66</v>
      </c>
      <c r="H57" s="305">
        <v>70</v>
      </c>
      <c r="I57" s="306"/>
      <c r="J57" s="307"/>
      <c r="K57" s="308"/>
      <c r="L57" s="304"/>
      <c r="M57" s="306"/>
      <c r="N57" s="307"/>
      <c r="O57" s="308">
        <v>136</v>
      </c>
      <c r="P57" s="304"/>
      <c r="Q57" s="306"/>
      <c r="R57" s="307"/>
      <c r="S57" s="308"/>
    </row>
    <row r="58" spans="1:21" ht="21.75" customHeight="1" thickBot="1" x14ac:dyDescent="0.3">
      <c r="A58" s="309" t="s">
        <v>325</v>
      </c>
      <c r="B58" s="276" t="s">
        <v>79</v>
      </c>
      <c r="C58" s="289" t="s">
        <v>299</v>
      </c>
      <c r="D58" s="283"/>
      <c r="E58" s="310"/>
      <c r="F58" s="310"/>
      <c r="G58" s="310"/>
      <c r="H58" s="310"/>
      <c r="I58" s="284"/>
      <c r="J58" s="281">
        <v>72</v>
      </c>
      <c r="K58" s="282"/>
      <c r="L58" s="283"/>
      <c r="M58" s="284"/>
      <c r="N58" s="281"/>
      <c r="O58" s="282">
        <v>72</v>
      </c>
      <c r="P58" s="283"/>
      <c r="Q58" s="284"/>
      <c r="R58" s="281"/>
      <c r="S58" s="282"/>
    </row>
    <row r="59" spans="1:21" ht="37.5" customHeight="1" thickBot="1" x14ac:dyDescent="0.3">
      <c r="A59" s="254" t="s">
        <v>71</v>
      </c>
      <c r="B59" s="255" t="s">
        <v>107</v>
      </c>
      <c r="C59" s="296" t="s">
        <v>388</v>
      </c>
      <c r="D59" s="297">
        <f t="shared" ref="D59:I59" si="37">SUM(D60:D61)</f>
        <v>1107</v>
      </c>
      <c r="E59" s="297">
        <f t="shared" si="37"/>
        <v>369</v>
      </c>
      <c r="F59" s="297">
        <f t="shared" si="37"/>
        <v>738</v>
      </c>
      <c r="G59" s="297">
        <f t="shared" si="37"/>
        <v>262</v>
      </c>
      <c r="H59" s="297">
        <f t="shared" si="37"/>
        <v>446</v>
      </c>
      <c r="I59" s="297">
        <f t="shared" si="37"/>
        <v>30</v>
      </c>
      <c r="J59" s="313"/>
      <c r="K59" s="300"/>
      <c r="L59" s="297">
        <f t="shared" ref="L59:M59" si="38">SUM(L60:L61)</f>
        <v>0</v>
      </c>
      <c r="M59" s="297">
        <f t="shared" si="38"/>
        <v>0</v>
      </c>
      <c r="N59" s="297">
        <f>SUM(N60:N61)</f>
        <v>0</v>
      </c>
      <c r="O59" s="297">
        <f t="shared" ref="O59:S59" si="39">SUM(O60:O61)</f>
        <v>100</v>
      </c>
      <c r="P59" s="297">
        <f t="shared" si="39"/>
        <v>130</v>
      </c>
      <c r="Q59" s="311">
        <f t="shared" si="39"/>
        <v>122</v>
      </c>
      <c r="R59" s="297">
        <f t="shared" si="39"/>
        <v>318</v>
      </c>
      <c r="S59" s="312">
        <f t="shared" si="39"/>
        <v>68</v>
      </c>
    </row>
    <row r="60" spans="1:21" ht="24" x14ac:dyDescent="0.25">
      <c r="A60" s="302" t="s">
        <v>72</v>
      </c>
      <c r="B60" s="303" t="s">
        <v>108</v>
      </c>
      <c r="C60" s="289" t="s">
        <v>335</v>
      </c>
      <c r="D60" s="304">
        <f t="shared" ref="D60:D61" si="40">E60+F60</f>
        <v>345</v>
      </c>
      <c r="E60" s="305">
        <f t="shared" ref="E60:E61" si="41">F60/2</f>
        <v>115</v>
      </c>
      <c r="F60" s="305">
        <f t="shared" ref="F60:F61" si="42">N60+O60+P60+Q60+R60+S60</f>
        <v>230</v>
      </c>
      <c r="G60" s="305">
        <f t="shared" ref="G60" si="43">F60-H60</f>
        <v>130</v>
      </c>
      <c r="H60" s="305">
        <v>100</v>
      </c>
      <c r="I60" s="306"/>
      <c r="J60" s="307"/>
      <c r="K60" s="308"/>
      <c r="L60" s="304"/>
      <c r="M60" s="306"/>
      <c r="N60" s="307"/>
      <c r="O60" s="308">
        <v>100</v>
      </c>
      <c r="P60" s="304">
        <v>130</v>
      </c>
      <c r="Q60" s="306"/>
      <c r="R60" s="307"/>
      <c r="S60" s="308"/>
    </row>
    <row r="61" spans="1:21" ht="24" x14ac:dyDescent="0.25">
      <c r="A61" s="314" t="s">
        <v>109</v>
      </c>
      <c r="B61" s="294" t="s">
        <v>110</v>
      </c>
      <c r="C61" s="315" t="s">
        <v>334</v>
      </c>
      <c r="D61" s="304">
        <f t="shared" si="40"/>
        <v>762</v>
      </c>
      <c r="E61" s="305">
        <f t="shared" si="41"/>
        <v>254</v>
      </c>
      <c r="F61" s="305">
        <f t="shared" si="42"/>
        <v>508</v>
      </c>
      <c r="G61" s="305">
        <f>F61-H61-I61</f>
        <v>132</v>
      </c>
      <c r="H61" s="316">
        <v>346</v>
      </c>
      <c r="I61" s="317">
        <v>30</v>
      </c>
      <c r="J61" s="318"/>
      <c r="K61" s="319"/>
      <c r="L61" s="320"/>
      <c r="M61" s="317"/>
      <c r="N61" s="318"/>
      <c r="O61" s="319"/>
      <c r="P61" s="320"/>
      <c r="Q61" s="317">
        <v>122</v>
      </c>
      <c r="R61" s="318">
        <v>318</v>
      </c>
      <c r="S61" s="319">
        <v>68</v>
      </c>
    </row>
    <row r="62" spans="1:21" ht="24" customHeight="1" thickBot="1" x14ac:dyDescent="0.3">
      <c r="A62" s="309" t="s">
        <v>73</v>
      </c>
      <c r="B62" s="276" t="s">
        <v>68</v>
      </c>
      <c r="C62" s="321" t="s">
        <v>334</v>
      </c>
      <c r="D62" s="283"/>
      <c r="E62" s="310"/>
      <c r="F62" s="310"/>
      <c r="G62" s="310"/>
      <c r="H62" s="310"/>
      <c r="I62" s="284"/>
      <c r="J62" s="281"/>
      <c r="K62" s="282">
        <f>Q62+R62+S62</f>
        <v>576</v>
      </c>
      <c r="L62" s="283"/>
      <c r="M62" s="284"/>
      <c r="N62" s="281"/>
      <c r="O62" s="282"/>
      <c r="P62" s="283"/>
      <c r="Q62" s="284">
        <v>324</v>
      </c>
      <c r="R62" s="281">
        <v>108</v>
      </c>
      <c r="S62" s="282">
        <v>144</v>
      </c>
    </row>
    <row r="63" spans="1:21" ht="35.25" customHeight="1" thickBot="1" x14ac:dyDescent="0.3">
      <c r="A63" s="254" t="s">
        <v>74</v>
      </c>
      <c r="B63" s="255" t="s">
        <v>78</v>
      </c>
      <c r="C63" s="296" t="s">
        <v>344</v>
      </c>
      <c r="D63" s="297">
        <f>D64</f>
        <v>168</v>
      </c>
      <c r="E63" s="297">
        <f t="shared" ref="E63:I63" si="44">E64</f>
        <v>56</v>
      </c>
      <c r="F63" s="297">
        <f t="shared" si="44"/>
        <v>112</v>
      </c>
      <c r="G63" s="297">
        <f t="shared" si="44"/>
        <v>26</v>
      </c>
      <c r="H63" s="297">
        <f t="shared" si="44"/>
        <v>66</v>
      </c>
      <c r="I63" s="297">
        <f t="shared" si="44"/>
        <v>20</v>
      </c>
      <c r="J63" s="297"/>
      <c r="K63" s="300"/>
      <c r="L63" s="297">
        <f t="shared" ref="L63:S63" si="45">L64</f>
        <v>0</v>
      </c>
      <c r="M63" s="297">
        <f t="shared" si="45"/>
        <v>0</v>
      </c>
      <c r="N63" s="297">
        <f t="shared" si="45"/>
        <v>0</v>
      </c>
      <c r="O63" s="297">
        <f t="shared" si="45"/>
        <v>0</v>
      </c>
      <c r="P63" s="297">
        <f t="shared" si="45"/>
        <v>0</v>
      </c>
      <c r="Q63" s="311">
        <f t="shared" si="45"/>
        <v>0</v>
      </c>
      <c r="R63" s="297">
        <f t="shared" si="45"/>
        <v>0</v>
      </c>
      <c r="S63" s="312">
        <f t="shared" si="45"/>
        <v>112</v>
      </c>
    </row>
    <row r="64" spans="1:21" ht="24" x14ac:dyDescent="0.25">
      <c r="A64" s="302" t="s">
        <v>75</v>
      </c>
      <c r="B64" s="303" t="s">
        <v>313</v>
      </c>
      <c r="C64" s="286" t="s">
        <v>299</v>
      </c>
      <c r="D64" s="304">
        <f t="shared" ref="D64" si="46">E64+F64</f>
        <v>168</v>
      </c>
      <c r="E64" s="305">
        <f t="shared" ref="E64" si="47">F64/2</f>
        <v>56</v>
      </c>
      <c r="F64" s="305">
        <f t="shared" ref="F64" si="48">N64+O64+P64+Q64+R64+S64</f>
        <v>112</v>
      </c>
      <c r="G64" s="305">
        <f>F64-H64-I64</f>
        <v>26</v>
      </c>
      <c r="H64" s="305">
        <v>66</v>
      </c>
      <c r="I64" s="306">
        <v>20</v>
      </c>
      <c r="J64" s="307"/>
      <c r="K64" s="308"/>
      <c r="L64" s="304"/>
      <c r="M64" s="306"/>
      <c r="N64" s="307"/>
      <c r="O64" s="308"/>
      <c r="P64" s="304"/>
      <c r="Q64" s="306"/>
      <c r="R64" s="307"/>
      <c r="S64" s="308">
        <v>112</v>
      </c>
    </row>
    <row r="65" spans="1:21" ht="27" customHeight="1" thickBot="1" x14ac:dyDescent="0.3">
      <c r="A65" s="322" t="s">
        <v>76</v>
      </c>
      <c r="B65" s="276" t="s">
        <v>111</v>
      </c>
      <c r="C65" s="286" t="s">
        <v>299</v>
      </c>
      <c r="D65" s="281"/>
      <c r="E65" s="310"/>
      <c r="F65" s="310"/>
      <c r="G65" s="310"/>
      <c r="H65" s="310"/>
      <c r="I65" s="282"/>
      <c r="J65" s="281"/>
      <c r="K65" s="282">
        <v>72</v>
      </c>
      <c r="L65" s="281"/>
      <c r="M65" s="282"/>
      <c r="N65" s="281"/>
      <c r="O65" s="282"/>
      <c r="P65" s="281"/>
      <c r="Q65" s="282"/>
      <c r="R65" s="281"/>
      <c r="S65" s="282">
        <v>72</v>
      </c>
    </row>
    <row r="66" spans="1:21" ht="36.75" customHeight="1" thickBot="1" x14ac:dyDescent="0.3">
      <c r="A66" s="254" t="s">
        <v>77</v>
      </c>
      <c r="B66" s="255" t="s">
        <v>323</v>
      </c>
      <c r="C66" s="296" t="s">
        <v>344</v>
      </c>
      <c r="D66" s="299">
        <f>D67</f>
        <v>225</v>
      </c>
      <c r="E66" s="299">
        <f t="shared" ref="E66:I66" si="49">E67</f>
        <v>75</v>
      </c>
      <c r="F66" s="299">
        <f t="shared" si="49"/>
        <v>150</v>
      </c>
      <c r="G66" s="299">
        <f t="shared" si="49"/>
        <v>74</v>
      </c>
      <c r="H66" s="299">
        <f t="shared" si="49"/>
        <v>76</v>
      </c>
      <c r="I66" s="299">
        <f t="shared" si="49"/>
        <v>0</v>
      </c>
      <c r="J66" s="297"/>
      <c r="K66" s="300"/>
      <c r="L66" s="297">
        <v>0</v>
      </c>
      <c r="M66" s="299">
        <v>0</v>
      </c>
      <c r="N66" s="299">
        <f t="shared" ref="N66" si="50">N67</f>
        <v>0</v>
      </c>
      <c r="O66" s="299">
        <f t="shared" ref="O66" si="51">O67</f>
        <v>0</v>
      </c>
      <c r="P66" s="299">
        <f t="shared" ref="P66" si="52">P67</f>
        <v>0</v>
      </c>
      <c r="Q66" s="299">
        <f t="shared" ref="Q66" si="53">Q67</f>
        <v>150</v>
      </c>
      <c r="R66" s="299">
        <f t="shared" ref="R66" si="54">R67</f>
        <v>0</v>
      </c>
      <c r="S66" s="300">
        <f t="shared" ref="S66" si="55">S67</f>
        <v>0</v>
      </c>
    </row>
    <row r="67" spans="1:21" ht="20.25" customHeight="1" x14ac:dyDescent="0.25">
      <c r="A67" s="302" t="s">
        <v>322</v>
      </c>
      <c r="B67" s="323" t="s">
        <v>321</v>
      </c>
      <c r="C67" s="286" t="s">
        <v>299</v>
      </c>
      <c r="D67" s="304">
        <f>E67+F67</f>
        <v>225</v>
      </c>
      <c r="E67" s="305">
        <f>F67/2</f>
        <v>75</v>
      </c>
      <c r="F67" s="305">
        <v>150</v>
      </c>
      <c r="G67" s="305">
        <f>F67-H67</f>
        <v>74</v>
      </c>
      <c r="H67" s="305">
        <v>76</v>
      </c>
      <c r="I67" s="306"/>
      <c r="J67" s="307"/>
      <c r="K67" s="308"/>
      <c r="L67" s="304"/>
      <c r="M67" s="306"/>
      <c r="N67" s="324"/>
      <c r="O67" s="325"/>
      <c r="P67" s="304"/>
      <c r="Q67" s="306">
        <v>150</v>
      </c>
      <c r="R67" s="324"/>
      <c r="S67" s="325"/>
    </row>
    <row r="68" spans="1:21" x14ac:dyDescent="0.25">
      <c r="A68" s="326" t="s">
        <v>80</v>
      </c>
      <c r="B68" s="294" t="s">
        <v>79</v>
      </c>
      <c r="C68" s="286" t="s">
        <v>299</v>
      </c>
      <c r="D68" s="320"/>
      <c r="E68" s="316"/>
      <c r="F68" s="316"/>
      <c r="G68" s="316"/>
      <c r="H68" s="316"/>
      <c r="I68" s="317"/>
      <c r="J68" s="318">
        <v>108</v>
      </c>
      <c r="K68" s="319"/>
      <c r="L68" s="320"/>
      <c r="M68" s="317"/>
      <c r="N68" s="318"/>
      <c r="O68" s="319"/>
      <c r="P68" s="320"/>
      <c r="Q68" s="317">
        <v>108</v>
      </c>
      <c r="R68" s="318"/>
      <c r="S68" s="319"/>
    </row>
    <row r="69" spans="1:21" ht="15.75" thickBot="1" x14ac:dyDescent="0.3">
      <c r="A69" s="236"/>
      <c r="B69" s="237"/>
      <c r="C69" s="88"/>
      <c r="D69" s="196"/>
      <c r="E69" s="197"/>
      <c r="F69" s="197"/>
      <c r="G69" s="197"/>
      <c r="H69" s="197"/>
      <c r="I69" s="198"/>
      <c r="J69" s="166"/>
      <c r="K69" s="167"/>
      <c r="L69" s="196"/>
      <c r="M69" s="198"/>
      <c r="N69" s="166"/>
      <c r="O69" s="167"/>
      <c r="P69" s="196"/>
      <c r="Q69" s="198"/>
      <c r="R69" s="199"/>
      <c r="S69" s="200"/>
    </row>
    <row r="70" spans="1:21" ht="15.75" thickBot="1" x14ac:dyDescent="0.3">
      <c r="A70" s="241"/>
      <c r="B70" s="242" t="s">
        <v>81</v>
      </c>
      <c r="C70" s="243" t="s">
        <v>350</v>
      </c>
      <c r="D70" s="244">
        <f t="shared" ref="D70:I70" si="56">D7+D23</f>
        <v>6642</v>
      </c>
      <c r="E70" s="244">
        <f t="shared" si="56"/>
        <v>2214</v>
      </c>
      <c r="F70" s="244">
        <f t="shared" si="56"/>
        <v>4428</v>
      </c>
      <c r="G70" s="244">
        <f t="shared" si="56"/>
        <v>2148</v>
      </c>
      <c r="H70" s="244">
        <f t="shared" si="56"/>
        <v>2176</v>
      </c>
      <c r="I70" s="244">
        <f t="shared" si="56"/>
        <v>104</v>
      </c>
      <c r="J70" s="172"/>
      <c r="K70" s="173"/>
      <c r="L70" s="244">
        <f t="shared" ref="L70:S70" si="57">L7+L23</f>
        <v>612</v>
      </c>
      <c r="M70" s="244">
        <f t="shared" si="57"/>
        <v>792</v>
      </c>
      <c r="N70" s="244">
        <f t="shared" si="57"/>
        <v>576</v>
      </c>
      <c r="O70" s="244">
        <f t="shared" si="57"/>
        <v>684</v>
      </c>
      <c r="P70" s="244">
        <f t="shared" si="57"/>
        <v>576</v>
      </c>
      <c r="Q70" s="244">
        <f t="shared" si="57"/>
        <v>432</v>
      </c>
      <c r="R70" s="244">
        <f t="shared" si="57"/>
        <v>504</v>
      </c>
      <c r="S70" s="245">
        <f t="shared" si="57"/>
        <v>252</v>
      </c>
    </row>
    <row r="71" spans="1:21" ht="27.75" customHeight="1" x14ac:dyDescent="0.25">
      <c r="A71" s="238" t="s">
        <v>82</v>
      </c>
      <c r="B71" s="239" t="s">
        <v>83</v>
      </c>
      <c r="C71" s="240"/>
      <c r="D71" s="98"/>
      <c r="E71" s="99"/>
      <c r="F71" s="99"/>
      <c r="G71" s="99"/>
      <c r="H71" s="99"/>
      <c r="I71" s="100"/>
      <c r="J71" s="187">
        <f>J55+J58+J68</f>
        <v>252</v>
      </c>
      <c r="K71" s="188">
        <f>K62+K65</f>
        <v>648</v>
      </c>
      <c r="L71" s="98"/>
      <c r="M71" s="100"/>
      <c r="N71" s="101"/>
      <c r="O71" s="102"/>
      <c r="P71" s="98"/>
      <c r="Q71" s="100"/>
      <c r="R71" s="103"/>
      <c r="S71" s="104" t="s">
        <v>326</v>
      </c>
      <c r="U71" s="349"/>
    </row>
    <row r="72" spans="1:21" ht="22.5" customHeight="1" x14ac:dyDescent="0.25">
      <c r="A72" s="118" t="s">
        <v>85</v>
      </c>
      <c r="B72" s="121" t="s">
        <v>86</v>
      </c>
      <c r="C72" s="87"/>
      <c r="D72" s="105"/>
      <c r="E72" s="106"/>
      <c r="F72" s="106"/>
      <c r="G72" s="106"/>
      <c r="H72" s="106"/>
      <c r="I72" s="107"/>
      <c r="J72" s="108"/>
      <c r="K72" s="109"/>
      <c r="L72" s="105"/>
      <c r="M72" s="107"/>
      <c r="N72" s="108"/>
      <c r="O72" s="109"/>
      <c r="P72" s="105"/>
      <c r="Q72" s="107"/>
      <c r="R72" s="110"/>
      <c r="S72" s="111" t="s">
        <v>124</v>
      </c>
    </row>
    <row r="73" spans="1:21" ht="25.5" customHeight="1" x14ac:dyDescent="0.25">
      <c r="A73" s="85"/>
      <c r="B73" s="121" t="s">
        <v>87</v>
      </c>
      <c r="C73" s="88"/>
      <c r="D73" s="112"/>
      <c r="E73" s="113"/>
      <c r="F73" s="113"/>
      <c r="G73" s="113"/>
      <c r="H73" s="113"/>
      <c r="I73" s="114"/>
      <c r="J73" s="115"/>
      <c r="K73" s="116"/>
      <c r="L73" s="112"/>
      <c r="M73" s="114"/>
      <c r="N73" s="115"/>
      <c r="O73" s="116"/>
      <c r="P73" s="112"/>
      <c r="Q73" s="114"/>
      <c r="R73" s="110"/>
      <c r="S73" s="111"/>
    </row>
    <row r="74" spans="1:21" ht="37.5" customHeight="1" x14ac:dyDescent="0.25">
      <c r="A74" s="85" t="s">
        <v>88</v>
      </c>
      <c r="B74" s="119" t="s">
        <v>89</v>
      </c>
      <c r="C74" s="88"/>
      <c r="D74" s="112"/>
      <c r="E74" s="113"/>
      <c r="F74" s="113"/>
      <c r="G74" s="113"/>
      <c r="H74" s="113"/>
      <c r="I74" s="114"/>
      <c r="J74" s="115"/>
      <c r="K74" s="116"/>
      <c r="L74" s="112"/>
      <c r="M74" s="114"/>
      <c r="N74" s="115"/>
      <c r="O74" s="116"/>
      <c r="P74" s="112"/>
      <c r="Q74" s="114"/>
      <c r="R74" s="110"/>
      <c r="S74" s="111" t="s">
        <v>84</v>
      </c>
    </row>
    <row r="75" spans="1:21" ht="30.75" customHeight="1" thickBot="1" x14ac:dyDescent="0.3">
      <c r="A75" s="117" t="s">
        <v>90</v>
      </c>
      <c r="B75" s="119" t="s">
        <v>91</v>
      </c>
      <c r="C75" s="139"/>
      <c r="D75" s="112"/>
      <c r="E75" s="113"/>
      <c r="F75" s="113"/>
      <c r="G75" s="113"/>
      <c r="H75" s="113"/>
      <c r="I75" s="114"/>
      <c r="J75" s="115"/>
      <c r="K75" s="116"/>
      <c r="L75" s="112"/>
      <c r="M75" s="114"/>
      <c r="N75" s="134"/>
      <c r="O75" s="135"/>
      <c r="P75" s="112"/>
      <c r="Q75" s="114"/>
      <c r="R75" s="231"/>
      <c r="S75" s="232" t="s">
        <v>92</v>
      </c>
    </row>
    <row r="76" spans="1:21" ht="26.25" customHeight="1" x14ac:dyDescent="0.25">
      <c r="A76" s="140" t="s">
        <v>93</v>
      </c>
      <c r="B76" s="446" t="s">
        <v>94</v>
      </c>
      <c r="C76" s="446"/>
      <c r="D76" s="446"/>
      <c r="E76" s="447"/>
      <c r="F76" s="450" t="s">
        <v>95</v>
      </c>
      <c r="G76" s="453" t="s">
        <v>96</v>
      </c>
      <c r="H76" s="454"/>
      <c r="I76" s="454"/>
      <c r="J76" s="454"/>
      <c r="K76" s="454"/>
      <c r="L76" s="224">
        <f t="shared" ref="L76:S76" si="58">L7+L24+L31+L36+L53+L56+L59+L63+L66</f>
        <v>612</v>
      </c>
      <c r="M76" s="225">
        <f t="shared" si="58"/>
        <v>792</v>
      </c>
      <c r="N76" s="229">
        <f t="shared" si="58"/>
        <v>576</v>
      </c>
      <c r="O76" s="230">
        <f t="shared" si="58"/>
        <v>684</v>
      </c>
      <c r="P76" s="226">
        <f t="shared" si="58"/>
        <v>576</v>
      </c>
      <c r="Q76" s="225">
        <f t="shared" si="58"/>
        <v>432</v>
      </c>
      <c r="R76" s="229">
        <f t="shared" si="58"/>
        <v>504</v>
      </c>
      <c r="S76" s="230">
        <f t="shared" si="58"/>
        <v>252</v>
      </c>
    </row>
    <row r="77" spans="1:21" x14ac:dyDescent="0.25">
      <c r="A77" s="141"/>
      <c r="B77" s="1"/>
      <c r="C77" s="344"/>
      <c r="D77" s="344"/>
      <c r="E77" s="448"/>
      <c r="F77" s="451"/>
      <c r="G77" s="455" t="s">
        <v>97</v>
      </c>
      <c r="H77" s="456"/>
      <c r="I77" s="456"/>
      <c r="J77" s="456"/>
      <c r="K77" s="456"/>
      <c r="L77" s="192">
        <f t="shared" ref="L77:S77" si="59">L55+L58+L68</f>
        <v>0</v>
      </c>
      <c r="M77" s="218">
        <f t="shared" si="59"/>
        <v>0</v>
      </c>
      <c r="N77" s="227">
        <f t="shared" si="59"/>
        <v>0</v>
      </c>
      <c r="O77" s="228">
        <f t="shared" si="59"/>
        <v>144</v>
      </c>
      <c r="P77" s="220">
        <f t="shared" si="59"/>
        <v>0</v>
      </c>
      <c r="Q77" s="218">
        <f t="shared" si="59"/>
        <v>108</v>
      </c>
      <c r="R77" s="227">
        <f t="shared" si="59"/>
        <v>0</v>
      </c>
      <c r="S77" s="228">
        <f t="shared" si="59"/>
        <v>0</v>
      </c>
    </row>
    <row r="78" spans="1:21" ht="24" customHeight="1" x14ac:dyDescent="0.25">
      <c r="A78" s="142"/>
      <c r="B78" s="6"/>
      <c r="C78" s="249"/>
      <c r="D78" s="344"/>
      <c r="E78" s="448"/>
      <c r="F78" s="451"/>
      <c r="G78" s="457" t="s">
        <v>98</v>
      </c>
      <c r="H78" s="458"/>
      <c r="I78" s="458"/>
      <c r="J78" s="458"/>
      <c r="K78" s="458"/>
      <c r="L78" s="217">
        <f t="shared" ref="L78:R78" si="60">L62+L65</f>
        <v>0</v>
      </c>
      <c r="M78" s="219">
        <f t="shared" si="60"/>
        <v>0</v>
      </c>
      <c r="N78" s="222">
        <f t="shared" si="60"/>
        <v>0</v>
      </c>
      <c r="O78" s="223">
        <f t="shared" si="60"/>
        <v>0</v>
      </c>
      <c r="P78" s="221">
        <f t="shared" si="60"/>
        <v>0</v>
      </c>
      <c r="Q78" s="219">
        <f t="shared" si="60"/>
        <v>324</v>
      </c>
      <c r="R78" s="222">
        <f t="shared" si="60"/>
        <v>108</v>
      </c>
      <c r="S78" s="223" t="s">
        <v>327</v>
      </c>
    </row>
    <row r="79" spans="1:21" x14ac:dyDescent="0.25">
      <c r="A79" s="141"/>
      <c r="B79" s="1"/>
      <c r="C79" s="344"/>
      <c r="D79" s="344"/>
      <c r="E79" s="448"/>
      <c r="F79" s="451"/>
      <c r="G79" s="455" t="s">
        <v>99</v>
      </c>
      <c r="H79" s="456"/>
      <c r="I79" s="456"/>
      <c r="J79" s="456"/>
      <c r="K79" s="456"/>
      <c r="L79" s="347"/>
      <c r="M79" s="8">
        <v>3</v>
      </c>
      <c r="N79" s="89">
        <v>3</v>
      </c>
      <c r="O79" s="90" t="s">
        <v>342</v>
      </c>
      <c r="P79" s="343">
        <v>4</v>
      </c>
      <c r="Q79" s="8" t="s">
        <v>339</v>
      </c>
      <c r="R79" s="94"/>
      <c r="S79" s="95" t="s">
        <v>336</v>
      </c>
    </row>
    <row r="80" spans="1:21" x14ac:dyDescent="0.25">
      <c r="A80" s="141"/>
      <c r="B80" s="1"/>
      <c r="C80" s="344"/>
      <c r="D80" s="344"/>
      <c r="E80" s="448"/>
      <c r="F80" s="451"/>
      <c r="G80" s="455" t="s">
        <v>100</v>
      </c>
      <c r="H80" s="456"/>
      <c r="I80" s="456"/>
      <c r="J80" s="456"/>
      <c r="K80" s="456"/>
      <c r="L80" s="347"/>
      <c r="M80" s="7"/>
      <c r="N80" s="91"/>
      <c r="O80" s="92"/>
      <c r="P80" s="86"/>
      <c r="Q80" s="7"/>
      <c r="R80" s="94"/>
      <c r="S80" s="95">
        <v>2</v>
      </c>
    </row>
    <row r="81" spans="1:21" x14ac:dyDescent="0.25">
      <c r="A81" s="141"/>
      <c r="B81" s="1"/>
      <c r="C81" s="344"/>
      <c r="D81" s="344"/>
      <c r="E81" s="448"/>
      <c r="F81" s="451"/>
      <c r="G81" s="441" t="s">
        <v>101</v>
      </c>
      <c r="H81" s="442"/>
      <c r="I81" s="442"/>
      <c r="J81" s="442"/>
      <c r="K81" s="442"/>
      <c r="L81" s="7"/>
      <c r="M81" s="93">
        <v>9</v>
      </c>
      <c r="N81" s="94">
        <v>2</v>
      </c>
      <c r="O81" s="95">
        <v>8</v>
      </c>
      <c r="P81" s="9">
        <v>4</v>
      </c>
      <c r="Q81" s="93">
        <v>6</v>
      </c>
      <c r="R81" s="89">
        <v>2</v>
      </c>
      <c r="S81" s="90">
        <v>6</v>
      </c>
    </row>
    <row r="82" spans="1:21" ht="15.75" thickBot="1" x14ac:dyDescent="0.3">
      <c r="A82" s="143"/>
      <c r="B82" s="144"/>
      <c r="C82" s="345"/>
      <c r="D82" s="345"/>
      <c r="E82" s="449"/>
      <c r="F82" s="452"/>
      <c r="G82" s="443" t="s">
        <v>102</v>
      </c>
      <c r="H82" s="444"/>
      <c r="I82" s="444"/>
      <c r="J82" s="444"/>
      <c r="K82" s="445"/>
      <c r="L82" s="136"/>
      <c r="M82" s="137"/>
      <c r="N82" s="96"/>
      <c r="O82" s="97"/>
      <c r="P82" s="138"/>
      <c r="Q82" s="137"/>
      <c r="R82" s="96"/>
      <c r="S82" s="97"/>
    </row>
    <row r="85" spans="1:21" x14ac:dyDescent="0.25">
      <c r="U85" s="349"/>
    </row>
  </sheetData>
  <mergeCells count="28">
    <mergeCell ref="A1:Q1"/>
    <mergeCell ref="A3:A6"/>
    <mergeCell ref="B3:B6"/>
    <mergeCell ref="C3:C5"/>
    <mergeCell ref="D3:I3"/>
    <mergeCell ref="J3:K4"/>
    <mergeCell ref="L3:S4"/>
    <mergeCell ref="D4:D6"/>
    <mergeCell ref="E4:E6"/>
    <mergeCell ref="F4:I4"/>
    <mergeCell ref="P5:Q5"/>
    <mergeCell ref="R5:S5"/>
    <mergeCell ref="F5:F6"/>
    <mergeCell ref="G5:I5"/>
    <mergeCell ref="J5:J6"/>
    <mergeCell ref="K5:K6"/>
    <mergeCell ref="L5:M5"/>
    <mergeCell ref="N5:O5"/>
    <mergeCell ref="G81:K81"/>
    <mergeCell ref="G82:K82"/>
    <mergeCell ref="B76:D76"/>
    <mergeCell ref="E76:E82"/>
    <mergeCell ref="F76:F82"/>
    <mergeCell ref="G76:K76"/>
    <mergeCell ref="G77:K77"/>
    <mergeCell ref="G78:K78"/>
    <mergeCell ref="G79:K79"/>
    <mergeCell ref="G80:K80"/>
  </mergeCells>
  <pageMargins left="0.70866141732283472" right="0.70866141732283472" top="0.74803149606299213" bottom="0.74803149606299213" header="0.31496062992125984" footer="0.31496062992125984"/>
  <pageSetup paperSize="12" scale="9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6"/>
  <sheetViews>
    <sheetView workbookViewId="0">
      <selection activeCell="B33" sqref="B32:B33"/>
    </sheetView>
  </sheetViews>
  <sheetFormatPr defaultRowHeight="15" x14ac:dyDescent="0.25"/>
  <cols>
    <col min="1" max="1" width="5.85546875" customWidth="1"/>
    <col min="2" max="2" width="78.7109375" customWidth="1"/>
  </cols>
  <sheetData>
    <row r="1" spans="1:2" ht="19.5" thickBot="1" x14ac:dyDescent="0.35">
      <c r="A1" s="74" t="s">
        <v>172</v>
      </c>
      <c r="B1" s="73"/>
    </row>
    <row r="2" spans="1:2" ht="28.5" customHeight="1" thickBot="1" x14ac:dyDescent="0.3">
      <c r="A2" s="66" t="s">
        <v>173</v>
      </c>
      <c r="B2" s="67" t="s">
        <v>174</v>
      </c>
    </row>
    <row r="3" spans="1:2" ht="16.5" customHeight="1" thickBot="1" x14ac:dyDescent="0.3">
      <c r="A3" s="68"/>
      <c r="B3" s="69" t="s">
        <v>175</v>
      </c>
    </row>
    <row r="4" spans="1:2" ht="15" customHeight="1" thickBot="1" x14ac:dyDescent="0.3">
      <c r="A4" s="70" t="s">
        <v>176</v>
      </c>
      <c r="B4" s="71" t="s">
        <v>177</v>
      </c>
    </row>
    <row r="5" spans="1:2" ht="15" customHeight="1" thickBot="1" x14ac:dyDescent="0.3">
      <c r="A5" s="70" t="s">
        <v>178</v>
      </c>
      <c r="B5" s="71" t="s">
        <v>179</v>
      </c>
    </row>
    <row r="6" spans="1:2" ht="15.75" customHeight="1" thickBot="1" x14ac:dyDescent="0.3">
      <c r="A6" s="70" t="s">
        <v>180</v>
      </c>
      <c r="B6" s="71" t="s">
        <v>181</v>
      </c>
    </row>
    <row r="7" spans="1:2" ht="15.75" customHeight="1" thickBot="1" x14ac:dyDescent="0.3">
      <c r="A7" s="70" t="s">
        <v>182</v>
      </c>
      <c r="B7" s="71" t="s">
        <v>183</v>
      </c>
    </row>
    <row r="8" spans="1:2" ht="14.25" customHeight="1" thickBot="1" x14ac:dyDescent="0.3">
      <c r="A8" s="70" t="s">
        <v>184</v>
      </c>
      <c r="B8" s="71" t="s">
        <v>185</v>
      </c>
    </row>
    <row r="9" spans="1:2" ht="14.25" customHeight="1" thickBot="1" x14ac:dyDescent="0.3">
      <c r="A9" s="70" t="s">
        <v>186</v>
      </c>
      <c r="B9" s="71" t="s">
        <v>187</v>
      </c>
    </row>
    <row r="10" spans="1:2" ht="15.75" customHeight="1" thickBot="1" x14ac:dyDescent="0.3">
      <c r="A10" s="70" t="s">
        <v>188</v>
      </c>
      <c r="B10" s="71" t="s">
        <v>189</v>
      </c>
    </row>
    <row r="11" spans="1:2" ht="30.75" customHeight="1" thickBot="1" x14ac:dyDescent="0.3">
      <c r="A11" s="70" t="s">
        <v>190</v>
      </c>
      <c r="B11" s="71" t="s">
        <v>207</v>
      </c>
    </row>
    <row r="12" spans="1:2" ht="16.5" thickBot="1" x14ac:dyDescent="0.3">
      <c r="A12" s="70" t="s">
        <v>191</v>
      </c>
      <c r="B12" s="71" t="s">
        <v>192</v>
      </c>
    </row>
    <row r="13" spans="1:2" ht="15" customHeight="1" thickBot="1" x14ac:dyDescent="0.3">
      <c r="A13" s="68"/>
      <c r="B13" s="69" t="s">
        <v>193</v>
      </c>
    </row>
    <row r="14" spans="1:2" ht="16.5" thickBot="1" x14ac:dyDescent="0.3">
      <c r="A14" s="70" t="s">
        <v>176</v>
      </c>
      <c r="B14" s="71" t="s">
        <v>194</v>
      </c>
    </row>
    <row r="15" spans="1:2" ht="14.25" customHeight="1" thickBot="1" x14ac:dyDescent="0.3">
      <c r="A15" s="70" t="s">
        <v>178</v>
      </c>
      <c r="B15" s="71" t="s">
        <v>195</v>
      </c>
    </row>
    <row r="16" spans="1:2" ht="15.75" customHeight="1" thickBot="1" x14ac:dyDescent="0.3">
      <c r="A16" s="70" t="s">
        <v>180</v>
      </c>
      <c r="B16" s="71" t="s">
        <v>196</v>
      </c>
    </row>
    <row r="17" spans="1:2" ht="15" customHeight="1" thickBot="1" x14ac:dyDescent="0.3">
      <c r="A17" s="70" t="s">
        <v>182</v>
      </c>
      <c r="B17" s="71" t="s">
        <v>197</v>
      </c>
    </row>
    <row r="18" spans="1:2" ht="15" customHeight="1" thickBot="1" x14ac:dyDescent="0.3">
      <c r="A18" s="70" t="s">
        <v>184</v>
      </c>
      <c r="B18" s="71" t="s">
        <v>198</v>
      </c>
    </row>
    <row r="19" spans="1:2" ht="15" customHeight="1" thickBot="1" x14ac:dyDescent="0.3">
      <c r="A19" s="70" t="s">
        <v>186</v>
      </c>
      <c r="B19" s="71" t="s">
        <v>199</v>
      </c>
    </row>
    <row r="20" spans="1:2" ht="15" customHeight="1" thickBot="1" x14ac:dyDescent="0.3">
      <c r="A20" s="68"/>
      <c r="B20" s="69" t="s">
        <v>200</v>
      </c>
    </row>
    <row r="21" spans="1:2" ht="14.25" customHeight="1" thickBot="1" x14ac:dyDescent="0.3">
      <c r="A21" s="70" t="s">
        <v>176</v>
      </c>
      <c r="B21" s="71" t="s">
        <v>201</v>
      </c>
    </row>
    <row r="22" spans="1:2" ht="15" customHeight="1" thickBot="1" x14ac:dyDescent="0.3">
      <c r="A22" s="70" t="s">
        <v>178</v>
      </c>
      <c r="B22" s="71" t="s">
        <v>202</v>
      </c>
    </row>
    <row r="23" spans="1:2" ht="15" customHeight="1" thickBot="1" x14ac:dyDescent="0.3">
      <c r="A23" s="70" t="s">
        <v>180</v>
      </c>
      <c r="B23" s="71" t="s">
        <v>203</v>
      </c>
    </row>
    <row r="24" spans="1:2" ht="16.5" customHeight="1" thickBot="1" x14ac:dyDescent="0.3">
      <c r="A24" s="68"/>
      <c r="B24" s="69" t="s">
        <v>204</v>
      </c>
    </row>
    <row r="25" spans="1:2" ht="15.75" customHeight="1" thickBot="1" x14ac:dyDescent="0.3">
      <c r="A25" s="70" t="s">
        <v>176</v>
      </c>
      <c r="B25" s="71" t="s">
        <v>205</v>
      </c>
    </row>
    <row r="26" spans="1:2" ht="14.25" customHeight="1" thickBot="1" x14ac:dyDescent="0.3">
      <c r="A26" s="70" t="s">
        <v>178</v>
      </c>
      <c r="B26" s="71" t="s">
        <v>206</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G94"/>
  <sheetViews>
    <sheetView workbookViewId="0">
      <selection activeCell="A3" sqref="A3"/>
    </sheetView>
  </sheetViews>
  <sheetFormatPr defaultRowHeight="15" x14ac:dyDescent="0.25"/>
  <cols>
    <col min="1" max="1" width="146.7109375" customWidth="1"/>
  </cols>
  <sheetData>
    <row r="1" spans="1:85" ht="19.5" customHeight="1" x14ac:dyDescent="0.3">
      <c r="A1" s="83" t="s">
        <v>294</v>
      </c>
    </row>
    <row r="2" spans="1:85" ht="22.5" customHeight="1" x14ac:dyDescent="0.3">
      <c r="A2" s="83" t="s">
        <v>216</v>
      </c>
    </row>
    <row r="3" spans="1:85" ht="22.5" customHeight="1" x14ac:dyDescent="0.3">
      <c r="A3" s="76" t="s">
        <v>217</v>
      </c>
    </row>
    <row r="4" spans="1:85" ht="31.5" customHeight="1" x14ac:dyDescent="0.25">
      <c r="A4" s="78" t="s">
        <v>218</v>
      </c>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c r="CC4" s="77"/>
      <c r="CD4" s="77"/>
      <c r="CE4" s="77"/>
      <c r="CF4" s="77"/>
      <c r="CG4" s="77"/>
    </row>
    <row r="5" spans="1:85" ht="41.25" customHeight="1" x14ac:dyDescent="0.25">
      <c r="A5" s="78" t="s">
        <v>219</v>
      </c>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c r="BV5" s="77"/>
      <c r="BW5" s="77"/>
      <c r="BX5" s="77"/>
      <c r="BY5" s="77"/>
      <c r="BZ5" s="77"/>
      <c r="CA5" s="77"/>
      <c r="CB5" s="77"/>
      <c r="CC5" s="77"/>
      <c r="CD5" s="77"/>
      <c r="CE5" s="77"/>
      <c r="CF5" s="77"/>
      <c r="CG5" s="77"/>
    </row>
    <row r="6" spans="1:85" ht="126" x14ac:dyDescent="0.25">
      <c r="A6" s="78" t="s">
        <v>220</v>
      </c>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c r="BY6" s="77"/>
      <c r="BZ6" s="77"/>
      <c r="CA6" s="77"/>
      <c r="CB6" s="77"/>
      <c r="CC6" s="77"/>
      <c r="CD6" s="77"/>
      <c r="CE6" s="77"/>
      <c r="CF6" s="77"/>
      <c r="CG6" s="77"/>
    </row>
    <row r="7" spans="1:85" ht="63" x14ac:dyDescent="0.25">
      <c r="A7" s="78" t="s">
        <v>221</v>
      </c>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c r="BZ7" s="77"/>
      <c r="CA7" s="77"/>
      <c r="CB7" s="77"/>
      <c r="CC7" s="77"/>
      <c r="CD7" s="77"/>
      <c r="CE7" s="77"/>
      <c r="CF7" s="77"/>
      <c r="CG7" s="77"/>
    </row>
    <row r="8" spans="1:85" ht="47.25" x14ac:dyDescent="0.25">
      <c r="A8" s="78" t="s">
        <v>222</v>
      </c>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row>
    <row r="9" spans="1:85" ht="31.5" x14ac:dyDescent="0.25">
      <c r="A9" s="78" t="s">
        <v>223</v>
      </c>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c r="CC9" s="77"/>
      <c r="CD9" s="77"/>
      <c r="CE9" s="77"/>
      <c r="CF9" s="77"/>
      <c r="CG9" s="77"/>
    </row>
    <row r="10" spans="1:85" ht="47.25" x14ac:dyDescent="0.25">
      <c r="A10" s="78" t="s">
        <v>224</v>
      </c>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7"/>
    </row>
    <row r="11" spans="1:85" ht="31.5" x14ac:dyDescent="0.25">
      <c r="A11" s="78" t="s">
        <v>225</v>
      </c>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c r="BX11" s="77"/>
      <c r="BY11" s="77"/>
      <c r="BZ11" s="77"/>
      <c r="CA11" s="77"/>
      <c r="CB11" s="77"/>
      <c r="CC11" s="77"/>
      <c r="CD11" s="77"/>
      <c r="CE11" s="77"/>
      <c r="CF11" s="77"/>
      <c r="CG11" s="77"/>
    </row>
    <row r="12" spans="1:85" ht="31.5" x14ac:dyDescent="0.25">
      <c r="A12" s="78" t="s">
        <v>226</v>
      </c>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row>
    <row r="13" spans="1:85" ht="31.5" x14ac:dyDescent="0.25">
      <c r="A13" s="78" t="s">
        <v>227</v>
      </c>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row>
    <row r="14" spans="1:85" ht="15.75" x14ac:dyDescent="0.25">
      <c r="A14" s="78" t="s">
        <v>228</v>
      </c>
      <c r="B14" s="77"/>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row>
    <row r="15" spans="1:85" ht="15.75" x14ac:dyDescent="0.25">
      <c r="A15" s="78" t="s">
        <v>229</v>
      </c>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row>
    <row r="16" spans="1:85" ht="15.75" x14ac:dyDescent="0.25">
      <c r="A16" s="78" t="s">
        <v>230</v>
      </c>
      <c r="B16" s="77"/>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row>
    <row r="17" spans="1:1" ht="15.75" x14ac:dyDescent="0.25">
      <c r="A17" s="79" t="s">
        <v>231</v>
      </c>
    </row>
    <row r="18" spans="1:1" ht="15" customHeight="1" x14ac:dyDescent="0.25">
      <c r="A18" s="78" t="s">
        <v>232</v>
      </c>
    </row>
    <row r="19" spans="1:1" ht="15.75" x14ac:dyDescent="0.25">
      <c r="A19" s="78" t="s">
        <v>233</v>
      </c>
    </row>
    <row r="20" spans="1:1" ht="31.5" x14ac:dyDescent="0.25">
      <c r="A20" s="78" t="s">
        <v>234</v>
      </c>
    </row>
    <row r="21" spans="1:1" ht="17.25" customHeight="1" x14ac:dyDescent="0.25">
      <c r="A21" s="78" t="s">
        <v>235</v>
      </c>
    </row>
    <row r="22" spans="1:1" ht="63" x14ac:dyDescent="0.25">
      <c r="A22" s="78" t="s">
        <v>236</v>
      </c>
    </row>
    <row r="23" spans="1:1" ht="47.25" x14ac:dyDescent="0.25">
      <c r="A23" s="78" t="s">
        <v>237</v>
      </c>
    </row>
    <row r="24" spans="1:1" ht="47.25" x14ac:dyDescent="0.25">
      <c r="A24" s="78" t="s">
        <v>238</v>
      </c>
    </row>
    <row r="25" spans="1:1" ht="63" x14ac:dyDescent="0.25">
      <c r="A25" s="78" t="s">
        <v>239</v>
      </c>
    </row>
    <row r="26" spans="1:1" ht="31.5" x14ac:dyDescent="0.25">
      <c r="A26" s="78" t="s">
        <v>240</v>
      </c>
    </row>
    <row r="27" spans="1:1" ht="146.25" customHeight="1" x14ac:dyDescent="0.25">
      <c r="A27" s="78" t="s">
        <v>241</v>
      </c>
    </row>
    <row r="28" spans="1:1" ht="47.25" x14ac:dyDescent="0.25">
      <c r="A28" s="78" t="s">
        <v>242</v>
      </c>
    </row>
    <row r="29" spans="1:1" ht="31.5" x14ac:dyDescent="0.25">
      <c r="A29" s="78" t="s">
        <v>243</v>
      </c>
    </row>
    <row r="30" spans="1:1" ht="47.25" x14ac:dyDescent="0.25">
      <c r="A30" s="78" t="s">
        <v>244</v>
      </c>
    </row>
    <row r="31" spans="1:1" ht="15.75" x14ac:dyDescent="0.25">
      <c r="A31" s="78" t="s">
        <v>245</v>
      </c>
    </row>
    <row r="32" spans="1:1" ht="49.5" customHeight="1" x14ac:dyDescent="0.25">
      <c r="A32" s="78" t="s">
        <v>246</v>
      </c>
    </row>
    <row r="33" spans="1:1" ht="78.75" x14ac:dyDescent="0.25">
      <c r="A33" s="78" t="s">
        <v>247</v>
      </c>
    </row>
    <row r="34" spans="1:1" ht="15.75" x14ac:dyDescent="0.25">
      <c r="A34" s="78" t="s">
        <v>248</v>
      </c>
    </row>
    <row r="35" spans="1:1" ht="15.75" x14ac:dyDescent="0.25">
      <c r="A35" s="78" t="s">
        <v>249</v>
      </c>
    </row>
    <row r="36" spans="1:1" ht="15.75" x14ac:dyDescent="0.25">
      <c r="A36" s="78" t="s">
        <v>250</v>
      </c>
    </row>
    <row r="37" spans="1:1" ht="15.75" x14ac:dyDescent="0.25">
      <c r="A37" s="78" t="s">
        <v>251</v>
      </c>
    </row>
    <row r="38" spans="1:1" ht="15.75" x14ac:dyDescent="0.25">
      <c r="A38" s="78" t="s">
        <v>252</v>
      </c>
    </row>
    <row r="39" spans="1:1" ht="31.5" x14ac:dyDescent="0.25">
      <c r="A39" s="78" t="s">
        <v>253</v>
      </c>
    </row>
    <row r="40" spans="1:1" ht="15.75" x14ac:dyDescent="0.25">
      <c r="A40" s="78" t="s">
        <v>254</v>
      </c>
    </row>
    <row r="41" spans="1:1" ht="15.75" x14ac:dyDescent="0.25">
      <c r="A41" s="78" t="s">
        <v>255</v>
      </c>
    </row>
    <row r="42" spans="1:1" ht="63" x14ac:dyDescent="0.25">
      <c r="A42" s="78" t="s">
        <v>256</v>
      </c>
    </row>
    <row r="43" spans="1:1" ht="15.75" x14ac:dyDescent="0.25">
      <c r="A43" s="78" t="s">
        <v>257</v>
      </c>
    </row>
    <row r="44" spans="1:1" ht="15.75" x14ac:dyDescent="0.25">
      <c r="A44" s="78" t="s">
        <v>258</v>
      </c>
    </row>
    <row r="45" spans="1:1" ht="15.75" x14ac:dyDescent="0.25">
      <c r="A45" s="78" t="s">
        <v>259</v>
      </c>
    </row>
    <row r="46" spans="1:1" ht="15.75" x14ac:dyDescent="0.25">
      <c r="A46" s="78" t="s">
        <v>260</v>
      </c>
    </row>
    <row r="47" spans="1:1" ht="31.5" x14ac:dyDescent="0.25">
      <c r="A47" s="78" t="s">
        <v>261</v>
      </c>
    </row>
    <row r="48" spans="1:1" ht="15.75" x14ac:dyDescent="0.25">
      <c r="A48" s="78" t="s">
        <v>262</v>
      </c>
    </row>
    <row r="49" spans="1:1" ht="15.75" x14ac:dyDescent="0.25">
      <c r="A49" s="78" t="s">
        <v>263</v>
      </c>
    </row>
    <row r="50" spans="1:1" ht="15.75" x14ac:dyDescent="0.25">
      <c r="A50" s="78" t="s">
        <v>264</v>
      </c>
    </row>
    <row r="51" spans="1:1" ht="31.5" x14ac:dyDescent="0.25">
      <c r="A51" s="78" t="s">
        <v>265</v>
      </c>
    </row>
    <row r="52" spans="1:1" ht="47.25" x14ac:dyDescent="0.25">
      <c r="A52" s="78" t="s">
        <v>266</v>
      </c>
    </row>
    <row r="53" spans="1:1" ht="15.75" x14ac:dyDescent="0.25">
      <c r="A53" s="78" t="s">
        <v>267</v>
      </c>
    </row>
    <row r="54" spans="1:1" ht="15.75" x14ac:dyDescent="0.25">
      <c r="A54" s="72" t="s">
        <v>268</v>
      </c>
    </row>
    <row r="55" spans="1:1" ht="36" customHeight="1" x14ac:dyDescent="0.25">
      <c r="A55" s="78" t="s">
        <v>269</v>
      </c>
    </row>
    <row r="56" spans="1:1" ht="66.75" customHeight="1" x14ac:dyDescent="0.25">
      <c r="A56" s="78" t="s">
        <v>270</v>
      </c>
    </row>
    <row r="57" spans="1:1" ht="31.5" x14ac:dyDescent="0.25">
      <c r="A57" s="78" t="s">
        <v>271</v>
      </c>
    </row>
    <row r="58" spans="1:1" ht="78.75" x14ac:dyDescent="0.25">
      <c r="A58" s="78" t="s">
        <v>272</v>
      </c>
    </row>
    <row r="59" spans="1:1" ht="47.25" x14ac:dyDescent="0.25">
      <c r="A59" s="78" t="s">
        <v>273</v>
      </c>
    </row>
    <row r="60" spans="1:1" ht="33.75" customHeight="1" x14ac:dyDescent="0.25">
      <c r="A60" s="78" t="s">
        <v>274</v>
      </c>
    </row>
    <row r="61" spans="1:1" ht="60.75" customHeight="1" x14ac:dyDescent="0.25">
      <c r="A61" s="78" t="s">
        <v>275</v>
      </c>
    </row>
    <row r="62" spans="1:1" ht="15.75" x14ac:dyDescent="0.25">
      <c r="A62" s="73" t="s">
        <v>276</v>
      </c>
    </row>
    <row r="63" spans="1:1" ht="63" x14ac:dyDescent="0.25">
      <c r="A63" s="81" t="s">
        <v>277</v>
      </c>
    </row>
    <row r="64" spans="1:1" ht="15.75" x14ac:dyDescent="0.25">
      <c r="A64" s="82" t="s">
        <v>278</v>
      </c>
    </row>
    <row r="65" spans="1:1" ht="47.25" x14ac:dyDescent="0.25">
      <c r="A65" s="80" t="s">
        <v>279</v>
      </c>
    </row>
    <row r="66" spans="1:1" ht="189" x14ac:dyDescent="0.25">
      <c r="A66" s="78" t="s">
        <v>280</v>
      </c>
    </row>
    <row r="67" spans="1:1" ht="15.75" customHeight="1" x14ac:dyDescent="0.25">
      <c r="A67" s="73" t="s">
        <v>281</v>
      </c>
    </row>
    <row r="68" spans="1:1" ht="63" x14ac:dyDescent="0.25">
      <c r="A68" s="78" t="s">
        <v>282</v>
      </c>
    </row>
    <row r="69" spans="1:1" ht="31.5" x14ac:dyDescent="0.25">
      <c r="A69" s="78" t="s">
        <v>283</v>
      </c>
    </row>
    <row r="70" spans="1:1" ht="78.75" x14ac:dyDescent="0.25">
      <c r="A70" s="78" t="s">
        <v>284</v>
      </c>
    </row>
    <row r="71" spans="1:1" ht="31.5" x14ac:dyDescent="0.25">
      <c r="A71" s="78" t="s">
        <v>285</v>
      </c>
    </row>
    <row r="72" spans="1:1" ht="47.25" x14ac:dyDescent="0.25">
      <c r="A72" s="78" t="s">
        <v>286</v>
      </c>
    </row>
    <row r="73" spans="1:1" ht="47.25" x14ac:dyDescent="0.25">
      <c r="A73" s="78" t="s">
        <v>287</v>
      </c>
    </row>
    <row r="74" spans="1:1" ht="15.75" x14ac:dyDescent="0.25">
      <c r="A74" s="73" t="s">
        <v>288</v>
      </c>
    </row>
    <row r="75" spans="1:1" ht="31.5" x14ac:dyDescent="0.25">
      <c r="A75" s="78" t="s">
        <v>289</v>
      </c>
    </row>
    <row r="76" spans="1:1" ht="31.5" x14ac:dyDescent="0.25">
      <c r="A76" s="78" t="s">
        <v>290</v>
      </c>
    </row>
    <row r="77" spans="1:1" ht="78.75" x14ac:dyDescent="0.25">
      <c r="A77" s="78" t="s">
        <v>291</v>
      </c>
    </row>
    <row r="78" spans="1:1" ht="47.25" x14ac:dyDescent="0.25">
      <c r="A78" s="78" t="s">
        <v>292</v>
      </c>
    </row>
    <row r="79" spans="1:1" ht="31.5" x14ac:dyDescent="0.25">
      <c r="A79" s="78" t="s">
        <v>293</v>
      </c>
    </row>
    <row r="80" spans="1:1" x14ac:dyDescent="0.25">
      <c r="A80" s="77"/>
    </row>
    <row r="81" spans="1:1" x14ac:dyDescent="0.25">
      <c r="A81" s="77"/>
    </row>
    <row r="82" spans="1:1" x14ac:dyDescent="0.25">
      <c r="A82" s="77"/>
    </row>
    <row r="83" spans="1:1" x14ac:dyDescent="0.25">
      <c r="A83" s="77"/>
    </row>
    <row r="84" spans="1:1" x14ac:dyDescent="0.25">
      <c r="A84" s="77"/>
    </row>
    <row r="85" spans="1:1" x14ac:dyDescent="0.25">
      <c r="A85" s="77"/>
    </row>
    <row r="86" spans="1:1" x14ac:dyDescent="0.25">
      <c r="A86" s="77"/>
    </row>
    <row r="87" spans="1:1" x14ac:dyDescent="0.25">
      <c r="A87" s="77"/>
    </row>
    <row r="88" spans="1:1" x14ac:dyDescent="0.25">
      <c r="A88" s="77"/>
    </row>
    <row r="89" spans="1:1" x14ac:dyDescent="0.25">
      <c r="A89" s="77"/>
    </row>
    <row r="90" spans="1:1" x14ac:dyDescent="0.25">
      <c r="A90" s="77"/>
    </row>
    <row r="91" spans="1:1" x14ac:dyDescent="0.25">
      <c r="A91" s="77"/>
    </row>
    <row r="92" spans="1:1" x14ac:dyDescent="0.25">
      <c r="A92" s="77"/>
    </row>
    <row r="93" spans="1:1" x14ac:dyDescent="0.25">
      <c r="A93" s="77"/>
    </row>
    <row r="94" spans="1:1" x14ac:dyDescent="0.25">
      <c r="A94" s="7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 Титул</vt:lpstr>
      <vt:lpstr>календарный уч. график</vt:lpstr>
      <vt:lpstr>учебный план</vt:lpstr>
      <vt:lpstr>перечень кабинетов</vt:lpstr>
      <vt:lpstr>Лист2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2020-11-18T06:40:55Z</cp:lastPrinted>
  <dcterms:created xsi:type="dcterms:W3CDTF">2016-08-18T10:47:43Z</dcterms:created>
  <dcterms:modified xsi:type="dcterms:W3CDTF">2026-01-14T09:08:31Z</dcterms:modified>
</cp:coreProperties>
</file>