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aveExternalLinkValues="0" codeName="ЭтаКнига" defaultThemeVersion="124226"/>
  <mc:AlternateContent xmlns:mc="http://schemas.openxmlformats.org/markup-compatibility/2006">
    <mc:Choice Requires="x15">
      <x15ac:absPath xmlns:x15ac="http://schemas.microsoft.com/office/spreadsheetml/2010/11/ac" url="C:\Users\MetodKab\Desktop\1 Новый методический портал\ОСП 1\15.02.12  (ТОП-50) Монтаж, то и ремонт промышленного оборудования (по отраслям)\"/>
    </mc:Choice>
  </mc:AlternateContent>
  <bookViews>
    <workbookView xWindow="0" yWindow="0" windowWidth="28800" windowHeight="12345" tabRatio="750"/>
  </bookViews>
  <sheets>
    <sheet name="Т л с печ" sheetId="26" r:id="rId1"/>
    <sheet name="1. Титул" sheetId="25" r:id="rId2"/>
    <sheet name="2, 3. К график, Сводные" sheetId="19" r:id="rId3"/>
    <sheet name="4. План уч проц ООО" sheetId="21" r:id="rId4"/>
    <sheet name="5. Уч и произв практики" sheetId="22" r:id="rId5"/>
    <sheet name="6. Перечень уч лабор, каб,маст" sheetId="23" r:id="rId6"/>
    <sheet name="7. Пояснение к УП" sheetId="24" r:id="rId7"/>
    <sheet name="Компетенции" sheetId="16" r:id="rId8"/>
    <sheet name="Start" sheetId="11" state="hidden" r:id="rId9"/>
  </sheets>
  <calcPr calcId="162913" refMode="R1C1"/>
</workbook>
</file>

<file path=xl/calcChain.xml><?xml version="1.0" encoding="utf-8"?>
<calcChain xmlns="http://schemas.openxmlformats.org/spreadsheetml/2006/main">
  <c r="J26" i="21" l="1"/>
  <c r="J25" i="21"/>
  <c r="J24" i="21"/>
  <c r="J23" i="21"/>
  <c r="J18" i="21"/>
  <c r="J17" i="21"/>
  <c r="J16" i="21"/>
  <c r="J15" i="21"/>
  <c r="J14" i="21"/>
  <c r="J13" i="21"/>
  <c r="J10" i="21" s="1"/>
  <c r="J12" i="21"/>
  <c r="S10" i="21"/>
  <c r="R10" i="21"/>
  <c r="Q10" i="21"/>
  <c r="P10" i="21"/>
  <c r="O10" i="21"/>
  <c r="N10" i="21"/>
  <c r="M10" i="21"/>
  <c r="L10" i="21"/>
  <c r="K10" i="21"/>
  <c r="I10" i="21"/>
  <c r="H10" i="21"/>
  <c r="O8" i="21" l="1"/>
  <c r="Z86" i="21"/>
  <c r="K69" i="21"/>
  <c r="K58" i="21"/>
  <c r="K68" i="21"/>
  <c r="L38" i="21"/>
  <c r="L68" i="21"/>
  <c r="L62" i="21"/>
  <c r="K62" i="21"/>
  <c r="L56" i="21"/>
  <c r="K56" i="21"/>
  <c r="K38" i="21"/>
  <c r="L34" i="21"/>
  <c r="K34" i="21"/>
  <c r="L29" i="21"/>
  <c r="K29" i="21"/>
  <c r="K75" i="21"/>
  <c r="J8" i="21"/>
  <c r="J54" i="21"/>
  <c r="J68" i="21"/>
  <c r="J75" i="21"/>
  <c r="J62" i="21"/>
  <c r="J56" i="21"/>
  <c r="J38" i="21"/>
  <c r="J34" i="21"/>
  <c r="J29" i="21"/>
  <c r="J9" i="21"/>
  <c r="H68" i="21"/>
  <c r="X68" i="21"/>
  <c r="Y68" i="21"/>
  <c r="Y8" i="21"/>
  <c r="Y54" i="21"/>
  <c r="Y55" i="21"/>
  <c r="AA9" i="21"/>
  <c r="Y9" i="21"/>
  <c r="X9" i="21"/>
  <c r="W85" i="21" l="1"/>
  <c r="V85" i="21"/>
  <c r="U85" i="21"/>
  <c r="T85" i="21"/>
  <c r="Y85" i="21"/>
  <c r="L75" i="21"/>
  <c r="M75" i="21"/>
  <c r="M54" i="21" s="1"/>
  <c r="I75" i="21"/>
  <c r="H75" i="21"/>
  <c r="P38" i="21"/>
  <c r="P75" i="21"/>
  <c r="P62" i="21"/>
  <c r="P68" i="21"/>
  <c r="L9" i="21"/>
  <c r="M9" i="21"/>
  <c r="N8" i="21"/>
  <c r="Y38" i="21"/>
  <c r="W38" i="21"/>
  <c r="V38" i="21"/>
  <c r="U38" i="21"/>
  <c r="T38" i="21"/>
  <c r="W9" i="21"/>
  <c r="S9" i="21"/>
  <c r="T9" i="21"/>
  <c r="U9" i="21"/>
  <c r="R9" i="21"/>
  <c r="Y86" i="21"/>
  <c r="X86" i="21"/>
  <c r="W86" i="21"/>
  <c r="V86" i="21"/>
  <c r="U86" i="21"/>
  <c r="T86" i="21"/>
  <c r="S86" i="21"/>
  <c r="R86" i="21"/>
  <c r="Y87" i="21"/>
  <c r="X87" i="21"/>
  <c r="W87" i="21"/>
  <c r="V87" i="21"/>
  <c r="U87" i="21"/>
  <c r="T87" i="21"/>
  <c r="S87" i="21"/>
  <c r="R87" i="21"/>
  <c r="U54" i="21"/>
  <c r="S54" i="21"/>
  <c r="R54" i="21"/>
  <c r="Q54" i="21"/>
  <c r="O54" i="21"/>
  <c r="N54" i="21"/>
  <c r="I54" i="21"/>
  <c r="Y75" i="21"/>
  <c r="X75" i="21"/>
  <c r="W75" i="21"/>
  <c r="V75" i="21"/>
  <c r="U75" i="21"/>
  <c r="T75" i="21"/>
  <c r="T54" i="21" s="1"/>
  <c r="S75" i="21"/>
  <c r="R75" i="21"/>
  <c r="T55" i="21"/>
  <c r="U68" i="21"/>
  <c r="U55" i="21"/>
  <c r="S55" i="21"/>
  <c r="R55" i="21"/>
  <c r="Q55" i="21"/>
  <c r="O55" i="21"/>
  <c r="N55" i="21"/>
  <c r="I55" i="21"/>
  <c r="AB9" i="21" l="1"/>
  <c r="M55" i="21"/>
  <c r="J71" i="21"/>
  <c r="K71" i="21" s="1"/>
  <c r="K76" i="21"/>
  <c r="J76" i="21"/>
  <c r="H76" i="21"/>
  <c r="J48" i="21"/>
  <c r="K48" i="21" s="1"/>
  <c r="J49" i="21"/>
  <c r="H49" i="21" s="1"/>
  <c r="J50" i="21"/>
  <c r="K50" i="21" s="1"/>
  <c r="H50" i="21"/>
  <c r="H71" i="21" l="1"/>
  <c r="H48" i="21"/>
  <c r="K49" i="21"/>
  <c r="J41" i="21"/>
  <c r="R34" i="21" l="1"/>
  <c r="S34" i="21"/>
  <c r="T34" i="21"/>
  <c r="U34" i="21"/>
  <c r="V34" i="21"/>
  <c r="W34" i="21"/>
  <c r="X34" i="21"/>
  <c r="Y34" i="21"/>
  <c r="N34" i="21"/>
  <c r="O34" i="21"/>
  <c r="P34" i="21"/>
  <c r="Q34" i="21"/>
  <c r="N38" i="21"/>
  <c r="I34" i="21"/>
  <c r="M34" i="21"/>
  <c r="K37" i="21"/>
  <c r="J37" i="21"/>
  <c r="H37" i="21"/>
  <c r="J36" i="21"/>
  <c r="K36" i="21" s="1"/>
  <c r="Y29" i="21"/>
  <c r="X29" i="21"/>
  <c r="W29" i="21"/>
  <c r="V29" i="21"/>
  <c r="V9" i="21" s="1"/>
  <c r="U29" i="21"/>
  <c r="T29" i="21"/>
  <c r="S29" i="21"/>
  <c r="R29" i="21"/>
  <c r="Q29" i="21"/>
  <c r="P29" i="21"/>
  <c r="O29" i="21"/>
  <c r="N29" i="21"/>
  <c r="M29" i="21"/>
  <c r="I29" i="21"/>
  <c r="H36" i="21" l="1"/>
  <c r="S36" i="19"/>
  <c r="O78" i="21" l="1"/>
  <c r="H78" i="21" s="1"/>
  <c r="O73" i="21"/>
  <c r="H73" i="21" s="1"/>
  <c r="O66" i="21"/>
  <c r="H66" i="21" s="1"/>
  <c r="O60" i="21"/>
  <c r="N77" i="21"/>
  <c r="H77" i="21" s="1"/>
  <c r="N72" i="21"/>
  <c r="H72" i="21" s="1"/>
  <c r="N65" i="21"/>
  <c r="H65" i="21" s="1"/>
  <c r="N59" i="21"/>
  <c r="H51" i="21"/>
  <c r="K9" i="21"/>
  <c r="AC9" i="21" s="1"/>
  <c r="J70" i="21"/>
  <c r="K70" i="21" s="1"/>
  <c r="J69" i="21"/>
  <c r="H69" i="21" s="1"/>
  <c r="J64" i="21"/>
  <c r="K64" i="21" s="1"/>
  <c r="J63" i="21"/>
  <c r="H63" i="21" s="1"/>
  <c r="J58" i="21"/>
  <c r="J57" i="21"/>
  <c r="H57" i="21" s="1"/>
  <c r="H56" i="21" s="1"/>
  <c r="J53" i="21"/>
  <c r="K53" i="21" s="1"/>
  <c r="J52" i="21"/>
  <c r="H52" i="21" s="1"/>
  <c r="J47" i="21"/>
  <c r="H47" i="21" s="1"/>
  <c r="J46" i="21"/>
  <c r="K46" i="21" s="1"/>
  <c r="J45" i="21"/>
  <c r="H45" i="21" s="1"/>
  <c r="J44" i="21"/>
  <c r="K44" i="21" s="1"/>
  <c r="J43" i="21"/>
  <c r="H43" i="21" s="1"/>
  <c r="J42" i="21"/>
  <c r="K42" i="21" s="1"/>
  <c r="K41" i="21"/>
  <c r="J40" i="21"/>
  <c r="H40" i="21" s="1"/>
  <c r="J39" i="21"/>
  <c r="K39" i="21" s="1"/>
  <c r="J35" i="21"/>
  <c r="J31" i="21"/>
  <c r="J32" i="21"/>
  <c r="H32" i="21" s="1"/>
  <c r="J33" i="21"/>
  <c r="K33" i="21" s="1"/>
  <c r="J30" i="21"/>
  <c r="K30" i="21" s="1"/>
  <c r="P55" i="21" l="1"/>
  <c r="P54" i="21"/>
  <c r="P8" i="21" s="1"/>
  <c r="K35" i="21"/>
  <c r="H35" i="21"/>
  <c r="H34" i="21" s="1"/>
  <c r="K31" i="21"/>
  <c r="K43" i="21"/>
  <c r="H39" i="21"/>
  <c r="H53" i="21"/>
  <c r="K47" i="21"/>
  <c r="H33" i="21"/>
  <c r="H64" i="21"/>
  <c r="H62" i="21" s="1"/>
  <c r="H30" i="21"/>
  <c r="H41" i="21"/>
  <c r="K45" i="21"/>
  <c r="H31" i="21"/>
  <c r="H70" i="21"/>
  <c r="K32" i="21"/>
  <c r="K52" i="21"/>
  <c r="K57" i="21"/>
  <c r="H42" i="21"/>
  <c r="H44" i="21"/>
  <c r="H46" i="21"/>
  <c r="K63" i="21"/>
  <c r="K40" i="21"/>
  <c r="H59" i="21"/>
  <c r="H60" i="21"/>
  <c r="H55" i="21" l="1"/>
  <c r="H54" i="21"/>
  <c r="H38" i="21"/>
  <c r="H29" i="21"/>
  <c r="Y88" i="21"/>
  <c r="Z88" i="21" s="1"/>
  <c r="AA88" i="21" s="1"/>
  <c r="BC36" i="19"/>
  <c r="AZ36" i="19"/>
  <c r="AW36" i="19"/>
  <c r="AP36" i="19"/>
  <c r="AI36" i="19"/>
  <c r="AB36" i="19"/>
  <c r="B33" i="19"/>
  <c r="D33" i="19" s="1"/>
  <c r="B34" i="19"/>
  <c r="BF34" i="19" s="1"/>
  <c r="B35" i="19"/>
  <c r="D35" i="19" s="1"/>
  <c r="B32" i="19"/>
  <c r="BF32" i="19" s="1"/>
  <c r="P33" i="19"/>
  <c r="P34" i="19"/>
  <c r="P35" i="19"/>
  <c r="J33" i="19"/>
  <c r="J34" i="19"/>
  <c r="J35" i="19"/>
  <c r="P32" i="19"/>
  <c r="J32" i="19"/>
  <c r="T10" i="21"/>
  <c r="U10" i="21"/>
  <c r="V10" i="21"/>
  <c r="W10" i="21"/>
  <c r="X10" i="21"/>
  <c r="Y10" i="21"/>
  <c r="I38" i="21"/>
  <c r="I9" i="21" s="1"/>
  <c r="H9" i="21" s="1"/>
  <c r="M38" i="21"/>
  <c r="O38" i="21"/>
  <c r="Q38" i="21"/>
  <c r="R38" i="21"/>
  <c r="S38" i="21"/>
  <c r="I56" i="21"/>
  <c r="M56" i="21"/>
  <c r="N56" i="21"/>
  <c r="O56" i="21"/>
  <c r="Q56" i="21"/>
  <c r="R56" i="21"/>
  <c r="S56" i="21"/>
  <c r="T56" i="21"/>
  <c r="U56" i="21"/>
  <c r="V56" i="21"/>
  <c r="W56" i="21"/>
  <c r="X56" i="21"/>
  <c r="Y56" i="21"/>
  <c r="I62" i="21"/>
  <c r="M62" i="21"/>
  <c r="N62" i="21"/>
  <c r="O62" i="21"/>
  <c r="Q62" i="21"/>
  <c r="R62" i="21"/>
  <c r="S62" i="21"/>
  <c r="T62" i="21"/>
  <c r="U62" i="21"/>
  <c r="V62" i="21"/>
  <c r="W62" i="21"/>
  <c r="X62" i="21"/>
  <c r="Y62" i="21"/>
  <c r="I68" i="21"/>
  <c r="M68" i="21"/>
  <c r="N68" i="21"/>
  <c r="O68" i="21"/>
  <c r="Q68" i="21"/>
  <c r="R68" i="21"/>
  <c r="S68" i="21"/>
  <c r="T68" i="21"/>
  <c r="V68" i="21"/>
  <c r="W68" i="21"/>
  <c r="N75" i="21"/>
  <c r="O75" i="21"/>
  <c r="Q75" i="21"/>
  <c r="X54" i="21" l="1"/>
  <c r="X55" i="21"/>
  <c r="V55" i="21"/>
  <c r="V54" i="21"/>
  <c r="L54" i="21"/>
  <c r="L8" i="21" s="1"/>
  <c r="L55" i="21"/>
  <c r="K55" i="21"/>
  <c r="K54" i="21"/>
  <c r="K8" i="21" s="1"/>
  <c r="W54" i="21"/>
  <c r="W55" i="21"/>
  <c r="J55" i="21"/>
  <c r="H8" i="21"/>
  <c r="AA86" i="21"/>
  <c r="Z87" i="21"/>
  <c r="AA87" i="21" s="1"/>
  <c r="D32" i="19"/>
  <c r="BF35" i="19"/>
  <c r="BF33" i="19"/>
  <c r="D34" i="19"/>
  <c r="B36" i="19"/>
  <c r="X8" i="21"/>
  <c r="V8" i="21"/>
  <c r="T8" i="21"/>
  <c r="R8" i="21"/>
  <c r="M8" i="21"/>
  <c r="I8" i="21"/>
  <c r="W8" i="21"/>
  <c r="U8" i="21"/>
  <c r="S8" i="21"/>
  <c r="Q8" i="21"/>
  <c r="AC8" i="21" s="1"/>
  <c r="AB8" i="21" l="1"/>
  <c r="AA8" i="21"/>
  <c r="BF36" i="19"/>
  <c r="D36" i="19"/>
</calcChain>
</file>

<file path=xl/sharedStrings.xml><?xml version="1.0" encoding="utf-8"?>
<sst xmlns="http://schemas.openxmlformats.org/spreadsheetml/2006/main" count="497" uniqueCount="382">
  <si>
    <t>Основы философии</t>
  </si>
  <si>
    <t>История</t>
  </si>
  <si>
    <t>Иностранный язык в профессиональной деятельности</t>
  </si>
  <si>
    <t>Физическая культура</t>
  </si>
  <si>
    <t>Математика</t>
  </si>
  <si>
    <t>Экологические основы природопользования</t>
  </si>
  <si>
    <t>Безопасность жизнедеятельности</t>
  </si>
  <si>
    <t>ОП.10</t>
  </si>
  <si>
    <t>Профессиональные модули</t>
  </si>
  <si>
    <t>Учебная практика</t>
  </si>
  <si>
    <t>Производственная практика</t>
  </si>
  <si>
    <t>Индекс</t>
  </si>
  <si>
    <t>Содержание</t>
  </si>
  <si>
    <t>*</t>
  </si>
  <si>
    <t>Всего</t>
  </si>
  <si>
    <t>Производственная практика (преддипломная)</t>
  </si>
  <si>
    <t>Государственная итоговая аттестация</t>
  </si>
  <si>
    <t>Сентябрь</t>
  </si>
  <si>
    <t>Октябрь</t>
  </si>
  <si>
    <t>Ноябрь</t>
  </si>
  <si>
    <t>Декабрь</t>
  </si>
  <si>
    <t>Январь</t>
  </si>
  <si>
    <t>Февраль</t>
  </si>
  <si>
    <t>Март</t>
  </si>
  <si>
    <t>Апрель</t>
  </si>
  <si>
    <t>Май</t>
  </si>
  <si>
    <t>Июнь</t>
  </si>
  <si>
    <t>Июль</t>
  </si>
  <si>
    <t>Август</t>
  </si>
  <si>
    <t>III</t>
  </si>
  <si>
    <t>Обозначения:</t>
  </si>
  <si>
    <t>Обучение по дисциплинам и междисциплинарным курсам</t>
  </si>
  <si>
    <t>Промежуточная аттестация</t>
  </si>
  <si>
    <t>ГИА</t>
  </si>
  <si>
    <t>Каникулы</t>
  </si>
  <si>
    <t>УЧЕБНЫЙ ПЛАН</t>
  </si>
  <si>
    <t>программы подготовки специалистов среднего звена</t>
  </si>
  <si>
    <t>Государственное бюджетное профессиональное образовательное учреждение Московской области «Щелковский колледж»</t>
  </si>
  <si>
    <t>по специальности среднего профессионального образования</t>
  </si>
  <si>
    <t>3г 10м</t>
  </si>
  <si>
    <t>при реализации программы среднего общего образования</t>
  </si>
  <si>
    <t xml:space="preserve">     № </t>
  </si>
  <si>
    <t>Объем образовательной программы в академических часах</t>
  </si>
  <si>
    <t>урок, лекция, семинар</t>
  </si>
  <si>
    <t>практическое занятие, лабораторное занятие</t>
  </si>
  <si>
    <t>курсовой проект (работа)</t>
  </si>
  <si>
    <t>учебная</t>
  </si>
  <si>
    <t>производственная</t>
  </si>
  <si>
    <t>Объем работы обучающихся во взаимодействии с преподавателем</t>
  </si>
  <si>
    <t>3. План учебного процесса</t>
  </si>
  <si>
    <t>Объем образовательной программы (час.)</t>
  </si>
  <si>
    <t>Распределение часов по курсам и семестрам (час. в семестр)</t>
  </si>
  <si>
    <t>1 курс</t>
  </si>
  <si>
    <t>2 курс</t>
  </si>
  <si>
    <t>3 курс</t>
  </si>
  <si>
    <t>4 курс</t>
  </si>
  <si>
    <t xml:space="preserve">экзамен </t>
  </si>
  <si>
    <t>зачет</t>
  </si>
  <si>
    <t>ОУД. 00</t>
  </si>
  <si>
    <t>ОУД. 01</t>
  </si>
  <si>
    <t>Русский язык</t>
  </si>
  <si>
    <t>2к</t>
  </si>
  <si>
    <t>ОУД .02</t>
  </si>
  <si>
    <t>Литература</t>
  </si>
  <si>
    <t>ОУД. 03</t>
  </si>
  <si>
    <t>Иностранный язык</t>
  </si>
  <si>
    <t>ОУД. 04</t>
  </si>
  <si>
    <t>Основы безопасности жизнедеятельности</t>
  </si>
  <si>
    <t>Информатика</t>
  </si>
  <si>
    <t>Индивидуальный учебный проект</t>
  </si>
  <si>
    <t>ОГСЭ.00</t>
  </si>
  <si>
    <t>ЕН.00</t>
  </si>
  <si>
    <t>ЕН.0.2</t>
  </si>
  <si>
    <t>ОП.00</t>
  </si>
  <si>
    <t>ОП.01</t>
  </si>
  <si>
    <t>ОП.09</t>
  </si>
  <si>
    <t>П.00</t>
  </si>
  <si>
    <t>ПМ.00</t>
  </si>
  <si>
    <t>ПДП.00</t>
  </si>
  <si>
    <t>ГИА.00</t>
  </si>
  <si>
    <t xml:space="preserve">ГИА.01 </t>
  </si>
  <si>
    <t xml:space="preserve">Подготовка выпускной квалификационной работы (с 18.05 по 14.06)  </t>
  </si>
  <si>
    <t>ГИА.02</t>
  </si>
  <si>
    <t>Защита выпускной квалификационной работы (с 15.06 по 28.06)</t>
  </si>
  <si>
    <t>Дисциплин и МДК</t>
  </si>
  <si>
    <t>Промежуточной аттестации</t>
  </si>
  <si>
    <t>Учебной практики</t>
  </si>
  <si>
    <t>Экзаменов</t>
  </si>
  <si>
    <t>Наименование циклов, предметов,
дисциплин, профессиональных модулей, МДК, практик</t>
  </si>
  <si>
    <t>дифференцированный зачет</t>
  </si>
  <si>
    <t>Самостоятельная работа</t>
  </si>
  <si>
    <t xml:space="preserve">   в том числе</t>
  </si>
  <si>
    <t xml:space="preserve">Формы контроля    </t>
  </si>
  <si>
    <t>практика</t>
  </si>
  <si>
    <t>Объем образовательной программы в академических часах, в т.ч. учебные занятия,самостоятельная работа,  практика, промежуточная аттестация, ГИА</t>
  </si>
  <si>
    <t>Всего учебных занятий</t>
  </si>
  <si>
    <t>ОУД. 05</t>
  </si>
  <si>
    <t>ОУД. 08</t>
  </si>
  <si>
    <t>ОУД .11</t>
  </si>
  <si>
    <t xml:space="preserve">Обществознание </t>
  </si>
  <si>
    <t>Контрольная работа</t>
  </si>
  <si>
    <t>Контрольных работ</t>
  </si>
  <si>
    <t>ОУД .06</t>
  </si>
  <si>
    <t>ОУД. 07</t>
  </si>
  <si>
    <t>Физика</t>
  </si>
  <si>
    <t>Химия</t>
  </si>
  <si>
    <t>Биология</t>
  </si>
  <si>
    <t>Астрономия</t>
  </si>
  <si>
    <t>ОГСЭ.01</t>
  </si>
  <si>
    <t>ОГСЭ.02</t>
  </si>
  <si>
    <t>ОГСЭ.03</t>
  </si>
  <si>
    <t>ОГСЭ.04</t>
  </si>
  <si>
    <t>ОП.02</t>
  </si>
  <si>
    <t>ОП.03</t>
  </si>
  <si>
    <t>ОП.04</t>
  </si>
  <si>
    <t>ОП.05</t>
  </si>
  <si>
    <t>ОП.06</t>
  </si>
  <si>
    <t>ОП.07</t>
  </si>
  <si>
    <t>ОП.08</t>
  </si>
  <si>
    <t>ПМ.01</t>
  </si>
  <si>
    <t>МДК.01.01</t>
  </si>
  <si>
    <t>МДК.01.02</t>
  </si>
  <si>
    <t>УП.01</t>
  </si>
  <si>
    <t xml:space="preserve">Учебная практика </t>
  </si>
  <si>
    <t>ПП.01</t>
  </si>
  <si>
    <t xml:space="preserve">Производственная практика </t>
  </si>
  <si>
    <t>ПМ.02</t>
  </si>
  <si>
    <t>МДК.02.01</t>
  </si>
  <si>
    <t>МДК.02.02</t>
  </si>
  <si>
    <t>УП.02</t>
  </si>
  <si>
    <t>ПП.02</t>
  </si>
  <si>
    <t>ПМ.03</t>
  </si>
  <si>
    <t>МДК.03.01</t>
  </si>
  <si>
    <t>МДК.03.02</t>
  </si>
  <si>
    <t>УП.03</t>
  </si>
  <si>
    <t>ПП.03</t>
  </si>
  <si>
    <t>ПМ.04</t>
  </si>
  <si>
    <t>УП.04</t>
  </si>
  <si>
    <t>Курсы</t>
  </si>
  <si>
    <t>29.IX - 5.X</t>
  </si>
  <si>
    <t>27.X - 2.XI</t>
  </si>
  <si>
    <t>29.XII - 4.I</t>
  </si>
  <si>
    <t>26.I - 1.II</t>
  </si>
  <si>
    <t>23.II - 1.III</t>
  </si>
  <si>
    <t>30.III - 5.IV</t>
  </si>
  <si>
    <t>27.IV - 3.V</t>
  </si>
  <si>
    <t>29.VI - 5.VII</t>
  </si>
  <si>
    <t>27.VII - 2.VIII</t>
  </si>
  <si>
    <t>═</t>
  </si>
  <si>
    <t>: :</t>
  </si>
  <si>
    <t>х</t>
  </si>
  <si>
    <t>∆</t>
  </si>
  <si>
    <t>Безопасности жизнедеятельности и охраны труда</t>
  </si>
  <si>
    <t>Микробиологии, физиологии питания, санитарии и гигиены</t>
  </si>
  <si>
    <t>Биологии, Экологических основ природопользования</t>
  </si>
  <si>
    <t>Организации хранения и контроля запасов и сырья</t>
  </si>
  <si>
    <t>Технологии кулинарного и кондитерского производства</t>
  </si>
  <si>
    <t>Лаборатории:</t>
  </si>
  <si>
    <t>Химии</t>
  </si>
  <si>
    <t>Организации обслуживания</t>
  </si>
  <si>
    <t>Технического оснащения кулинарного и кондитерского производства</t>
  </si>
  <si>
    <t>Мастерские:</t>
  </si>
  <si>
    <t>Учебная кухня ресторана с зонами для приготовления холодных, горячих бюд, кулинарных изделий, сладких блюд, десертов и напитков</t>
  </si>
  <si>
    <t>Учебный кондитерский цех</t>
  </si>
  <si>
    <t>Спортивный зал</t>
  </si>
  <si>
    <t>Залы:</t>
  </si>
  <si>
    <t xml:space="preserve">Библиотека, читальный зал с выходом в сеть Интернет </t>
  </si>
  <si>
    <t>Актовый зал</t>
  </si>
  <si>
    <t xml:space="preserve">      6. Пояснения к учебному плану</t>
  </si>
  <si>
    <t xml:space="preserve">1.     Учебный план разработан в соответствии с федеральным государственным образовательным стандартом среднего общего образования, утвержденным приказом Министерства образования и науки Российской Федерации от 17 мая 2012 года № 413, с учетом рекомендаций по организации получения среднего общего образования в пределах освоения образовательных программ  среднего профессионального образования на базе основного общего образования с учетом требований федеральных государственных образовательных стандартов и получаемой профессии или специальности среднего профессионального образования (письмо Министерства образования и науки Российской Федерации от 17 марта 2015 года № 06-259), Федеральным государственным образовательным стандартом среднего профессионального образования по специальности 43.02.15 Поварское и кондитерское дело, утвержденным  приказом Министерства образования и науки Российской Федерации от 09 декабря 2016 г. № 1565, зарегистрированным в Минюсте РФ 20 декабря 2016 г. № 44828,  Положением о практике обучающихся, осваивающих основные профессиональные образовательные программы среднего профессионального образования, утвержденным приказом Министерства образования и науки Российской Федерации от 18 апреля 2013 г. № 291, Порядком организации и осуществеления образовательной деятельности по образовательным программам среднего профессионального образования, утвержденным приказом Министерства образования и науки Российской Федерации от 14 июня 2013 г. № 464; профессиональный стандарт "Повар", утвержденный приказом приказом Министерства труда и социальной защиты Российской Федерации от 8 сентября 2015 г. № 610н (зарегистрирован Министерством юстиции Российской Федерации 
29 сентября 2015 г., регистрационный № 39023); профессиональный стандарт "Кондитер", утвержденный приказом Министерства труда и социальной защиты Российской Федерации от 7 сентября 2015 г. № 597н (зарегистрирован Министерством юстиции Российской Федерации 21 сентября 2015 г., регистрационный № 38940); профессиональный стандарт "Пекарь", утвержденный приказом приказом Министерства труда и социальной защиты Российской Федерации от 1 декабря 2015 г. № 914н (зарегистрирован Министерством юстиции Российской Федерации 25 декабря 2015 г., регистрационный № 40270)
</t>
  </si>
  <si>
    <t>2.  Начало учебных занятий – 1 сентября, окончание – в соответствии с календарным учебным графиком .</t>
  </si>
  <si>
    <t>3. Объем учебной нагрузки обучающегося составляет 36 академических часа в неделю, включая все виды учебных занятий во взаимодействии с преподавателем (урок, практическое занятие, лабораторное занятие, консультация, лекция, семинар), практики (в профессиональном цикле) и самостоятельную работу.</t>
  </si>
  <si>
    <t>4. Самостоятельная работа обучающихся составляет не более 30% от объема часов, отведенных на освоение дисциплины, профессионального модуля, включена в общий объем часов, содержание самостоятельной работы отражается в рабочей программе дисциплины, профессионального модуля.</t>
  </si>
  <si>
    <t>5. Общеобразовательный учебный цикл реализуется по естественнонаучному профилю. Определены учебные дисциплины по выбору из обязательных предметных областей: «Информатика», «Химия»,  "Биология" (профильные); «Физика», «Обществознание (вкл. экономку и право)» (базовые). Учебная  дисциплина "Индивидуальный учебный проект", включенная в общеобразовательный учебный цикл,  направлена на формирование общих компетенций и метапредметных результатов освоения основной образовательной программы. Индивидуальный проект выполняется обучающимися самостоятельно под руководством преподавателя по выбранной теме. Тематика проектов разрабатывается предметно-цикловыми комиссиями общеобразовательных дисциплин с учетом профиля обучения и осваиваемой специальности. Занятия по учебной дисциплине "Индивидуальный учебный проект" проводятся в учебных кабинетах и лабораториях общеобразовательных, общепрофессиональных дисциплин  и профессиональных модулей.</t>
  </si>
  <si>
    <t>6.  Объем времени, отведенный на вариативную часть образовательной программы, определен в соответствии с требованиями ФГОС СПО (не менее 30% от общего объема времени, отведенного на освоение программы),  с учетом рекомендаций примерной основной образовательной программы, требований профессиональных стандартов и использован на увеличение объема часов учебных дисциплин общепрофессионального учебного цикла, профессиональных модулей.</t>
  </si>
  <si>
    <t xml:space="preserve">7.  Перечень, содержание, объем и порядок реализации дисциплин и модулей образовательной программы определен с учетом примерной основной образовательной программы по специальности 43.02.15 Поварское и  кондитерское дело, профессиональных стандартов, потребностями регионального рынка труда  и направлена на соблюдение последовательности освоения профессиональных компетенций,  принятой в отрасли. 
</t>
  </si>
  <si>
    <t>8. Учебная дисциплина «Физическая культура» реализуется как в соответствии с требованиями ФГОС СОО в рамках общеобразовательного учебного учебного цикла (117 часов), так и в соответствии с требованиями ФГОС СПО в рамках общего гуманитарного и социально-экономического учебного цикла   в объеме 160 часов. Для обучающихся инвалидов и лиц с ограниченными возможностями здоровья устанавливается особый порядок освоения дисциплины с учетом состояния их здоровья.</t>
  </si>
  <si>
    <t>9. Учебным планом предусмотрено последовательное изучение дисциплин Физическая культура, Иностранный язык общеобразовательного учебного цикла и общего гуманитарного и социально-экономического цикла и дисциплин "Химия" общеобразовательного и естественнонаучного циклов.</t>
  </si>
  <si>
    <t xml:space="preserve">10. Промежуточная аттестация обучающихся осуществляется в рамках освоения программ дисциплин, профессиональных модулей соответствующих учебных циклов. Объем часов, предусмотренный на проведение промежуточной аттестации, включает часы на проведение экзаменов, консультаций. Контрольные работы и зачеты проводятся за счет часов, отведенных на изучение дисциплин и междисциплинарных курсов, практик. Формы промежуточной аттестации указаны в Плане учебного процесса (раздел 3) учебного плана.По завершении изучения общеобразовательных учебных дисциплин предусмотрены: письменный комплексный экзамен по дисциплинам Русский язык и Литература (2 семестр), письменный экзамен по дисциплине Математика: алгебра и начала математического анализа, геометрия (2 семестр); экзамены по дисциплинам Химия (2 семестр), Иностранный язык (2 семестр), экзамен по дисциплине "Индивидуальный учебный проект" проводится в виде защиты учебных проектов, исследований.  По завершении освоения программ профессиональных модулей предусмотрены экзамены по модулям,  по итогам проверки которого выносится решение: «основной вид деятельности освоен / не освоен» с оценкой": ПМ.01  Организация и ведение процессов приготовления и подготовки к реализации полуфабрикатов для блюд, кулинарных изделий сложного ассортимента (4 семестр), ПМ 02. Организация и ведение процессов приготовления, оформления и подготовки к реализации горячих блюд, кулинарных изделий, закусок сложного ассортимента с учетом потребностей различных категорий потребителей, видов и форм обслуживания (4 семестр),  ПМ 03. Организация и ведение процессов приготовления, оформления и подготовки к реализации холодных блюд, кулинарных изделий, закусок сложного ассортимента с учетом потребностей различных категорий потребителей, видов и форм обслуживания (5 семестр), ПМ 05. Организация и ведение процессов приготовления, оформления и подготовки к реализации хлебобулочных, мучных кондитерских изделий сложного ассортимента с учетом потребностей различных категорий потребителей, видов и форм обслуживания (6 семестр), ПМ 04. Организация и ведение процессов приготовления, оформления и подготовки к реализации холодных и горячих десертов, напитков сложного ассортимента с учетом потребностей различных категорий потребителей, видов и форм обслуживания (7 семестр), ПМ 07. Выполнение работ по одной или нескольким профессиям рабочих, должностям служащих (повар, кондитер, пекарь) (7 семестр), ПМ 06. Организация и контроль текущей деятельности подчиненного персонала (8 семестр). </t>
  </si>
  <si>
    <t>11.  Учебная и производственная практика реализуются в рамках профессиональных модулей профессионального учебного цикла по каждому из основных видов деятельности. Объем часов учебной практики составляет 13 недель (468 часов), объем производственной практики составляет 37 недель (1332 часа), включая часы (144 часа) на производственную практику (преддипломную), что составляет более 25% от часов, отведенных на профессиональный учебный цикл. Учебная практика  в объеме 13 недель реализуется по каждому из основных видов  деятельности, предусмотренных ФГОС СПО по специальности 43.02.15 Поварское и кондитерское дело, проводится в рамках профессиональных модулей рассредоточено по семестрам:  3 семестр ПМ. 01 - 2 недели, ПМ.02 - 2 недели, ПМ 07 - 2 недели; 5 семестр - ПМ.03 - 1 неделя, ПМ 07 - 1 неделя, 6 семестр - ПМ 05 -  2 недели, ПМ 07. - 1 неделя;  7 семестр - ПМ 04 - 1 неделя, ПМ 07 - 1 неделя. Производственная  практика  (по профилю специальности) в объеме 33 недель реализуется по каждому из основных видов  деятельности, предусмотренных ФГОС СПО по специальности 43.02.15 Поварское и кондитерское дело, проводится в рамках профессиональных модулей рассредоточено по семестрам:  4 семестр ПМ. 01 - 2 недели, ПМ 02 - 4 недели, ПМ 07 - 4 недели; 5 семестр - ПМ.03 - 3 недели, ПМ 07 - 3 недели; 6 семестр - ПМ 05 -  3 недели, ПМ 07 - 4 недели;  7 семестр - ПМ 04 - 2 недели, ПМ 07 - 2 недели; 8 семестр - ПМ 06 - 6 недель. В рамках освоения программы ПМ 07 Выполнение работ по одной или нескольким профессиям рабочих, должностям служащих осваиваются профессии повар, кондитер, пекарь.  Производственная практика (преддипломная) проводится  в 8 семестре концентрированно. Каждый вид и этап практики завершается зачетом с оценкой освоенных общих и профессиональных компетенций.</t>
  </si>
  <si>
    <t>12. В рамках профессиональных модулей предусмотрено выполнение курсовых работ: ПМ 02. Организация и ведение процессов приготовления, оформления и подготовки к реализации горячих блюд, кулинарных изделий, закусок сложного ассортимента с учетом потребностей различных категорий потребителей, видов и форм обслуживания (3,4 семестр), ПМ 06 Организация и контроль текущей деятельности подчиненного персонала (8 семестр).</t>
  </si>
  <si>
    <t>13.  Учебная дисциплина «Безопасность жизнедеятельности» реализуется в рамках общепрофессионального учебного цикла  в объеме 72 академических часов. Из них на освоение основ военной службы (для юношей) направлено 70% от общего объема времени, отведенного на указанную дисциплину.</t>
  </si>
  <si>
    <t>14. Государственная итоговая аттестация включает защиту  выпускной квалификационной работы (дипломная работа). Демонстрационный экзамен  включается в выпускную квалификационную работу.</t>
  </si>
  <si>
    <t>4. Учебная и производственная практика</t>
  </si>
  <si>
    <t>5. Перечень лабораторий, кабинетов, мастерских и др.</t>
  </si>
  <si>
    <t>№ п/п</t>
  </si>
  <si>
    <t>Наименование</t>
  </si>
  <si>
    <t>Семестр</t>
  </si>
  <si>
    <t xml:space="preserve">Недель </t>
  </si>
  <si>
    <t>УП.00</t>
  </si>
  <si>
    <t>3,5,6,7</t>
  </si>
  <si>
    <t>Кабинеты:</t>
  </si>
  <si>
    <t>ПП.00</t>
  </si>
  <si>
    <t>4,5,6,7,8</t>
  </si>
  <si>
    <t>Русского языка и литературы</t>
  </si>
  <si>
    <t>Иностранного языка (лингафонный)</t>
  </si>
  <si>
    <t>Всего:</t>
  </si>
  <si>
    <t>Математики: алгебры, начал математического анализа, геометрии</t>
  </si>
  <si>
    <t>Информатики, Информационных технологий в профессиональной деятельности</t>
  </si>
  <si>
    <t>Физики</t>
  </si>
  <si>
    <t>Социально-экономических дисциплин</t>
  </si>
  <si>
    <t>ОУД. 10</t>
  </si>
  <si>
    <t>ОУД .12</t>
  </si>
  <si>
    <t>ОУД. 09</t>
  </si>
  <si>
    <t>Естествознание:</t>
  </si>
  <si>
    <t>ОП.11</t>
  </si>
  <si>
    <t>Способы поиска работы, рекомендации по трудоустройству</t>
  </si>
  <si>
    <t>ОП.12</t>
  </si>
  <si>
    <t>Основы предпринимательства, открытие собственного дела</t>
  </si>
  <si>
    <t>2 Сводные данные по бюджету времени</t>
  </si>
  <si>
    <t>Курс</t>
  </si>
  <si>
    <t>Практики</t>
  </si>
  <si>
    <t>Производственная практика (по профилю специальности)</t>
  </si>
  <si>
    <t>Подго-_x000D_
товка</t>
  </si>
  <si>
    <t>Прове-_x000D_
дение</t>
  </si>
  <si>
    <t>1 сем</t>
  </si>
  <si>
    <t>2 сем</t>
  </si>
  <si>
    <t>нед.</t>
  </si>
  <si>
    <t>час. обяз. уч. занятий</t>
  </si>
  <si>
    <t>I</t>
  </si>
  <si>
    <t xml:space="preserve">11 </t>
  </si>
  <si>
    <t>II</t>
  </si>
  <si>
    <t xml:space="preserve">2 </t>
  </si>
  <si>
    <t xml:space="preserve">1 </t>
  </si>
  <si>
    <t xml:space="preserve">10 </t>
  </si>
  <si>
    <t>IV</t>
  </si>
  <si>
    <t>X</t>
  </si>
  <si>
    <t xml:space="preserve">   Обучение по дисциплинам и междисциплинарным курсам</t>
  </si>
  <si>
    <t>0</t>
  </si>
  <si>
    <t xml:space="preserve">   Учебная практика</t>
  </si>
  <si>
    <t>D</t>
  </si>
  <si>
    <t xml:space="preserve">   Подготовка к государственной итоговой аттестации</t>
  </si>
  <si>
    <t>::</t>
  </si>
  <si>
    <t xml:space="preserve">   Промежуточная аттестация</t>
  </si>
  <si>
    <t>8</t>
  </si>
  <si>
    <t xml:space="preserve">   Производственная практика (по профилю специальности)</t>
  </si>
  <si>
    <t xml:space="preserve">   Государственная итоговая аттестация</t>
  </si>
  <si>
    <t>=</t>
  </si>
  <si>
    <t xml:space="preserve">   Каникулы</t>
  </si>
  <si>
    <t xml:space="preserve">   Производственная практика (преддипломная)</t>
  </si>
  <si>
    <t xml:space="preserve">   Неделя отсутствует</t>
  </si>
  <si>
    <t>1</t>
  </si>
  <si>
    <t>2</t>
  </si>
  <si>
    <t>3</t>
  </si>
  <si>
    <t>4</t>
  </si>
  <si>
    <t>5</t>
  </si>
  <si>
    <t>6</t>
  </si>
  <si>
    <t>7</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</si>
  <si>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</si>
  <si>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</si>
  <si>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</si>
  <si>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</si>
  <si>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</si>
  <si>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</si>
  <si>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</si>
  <si>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</si>
  <si>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</si>
  <si>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</si>
  <si>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</si>
  <si>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</si>
  <si>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</si>
  <si>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</si>
  <si>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</si>
  <si>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</si>
  <si>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</si>
  <si>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</si>
  <si>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</si>
  <si>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</si>
  <si>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</si>
  <si>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</si>
  <si>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</si>
  <si>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</si>
  <si>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</si>
  <si>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</si>
  <si>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</si>
  <si>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</si>
  <si>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</si>
  <si>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</si>
  <si>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</si>
  <si>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</si>
  <si>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</si>
  <si>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</si>
  <si>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</si>
  <si>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</si>
  <si>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</si>
  <si>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</si>
  <si>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</si>
  <si>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</si>
  <si>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</si>
  <si>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</si>
  <si>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</si>
  <si>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</si>
  <si>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Производственной практики (по профилю специальности)</t>
  </si>
  <si>
    <t>Производственной практики (преддипломной)</t>
  </si>
  <si>
    <t>ПМ.1.ЭК</t>
  </si>
  <si>
    <t>Экзамен квалификационный</t>
  </si>
  <si>
    <t>ПМ.2.ЭК</t>
  </si>
  <si>
    <t>ПМ.3.ЭК</t>
  </si>
  <si>
    <t>ПМ.4.ЭК</t>
  </si>
  <si>
    <t>3,4,5,6,7,8</t>
  </si>
  <si>
    <t>Промежуточная аттестация Консультации</t>
  </si>
  <si>
    <t>ЕН.0.1</t>
  </si>
  <si>
    <t>3,5,7</t>
  </si>
  <si>
    <t>Дифференцированных зачетов</t>
  </si>
  <si>
    <t>Общеобразовательный цикл</t>
  </si>
  <si>
    <t>Обязательные учебные предметы</t>
  </si>
  <si>
    <t>Учебные предметы по выбору из обязательных предметных областей</t>
  </si>
  <si>
    <t>Дополнительные предметы по выбору обучающихся</t>
  </si>
  <si>
    <t>Адаптационная дисциплина: "Социальная адаптация и основы социально-правовых знаний"</t>
  </si>
  <si>
    <t xml:space="preserve">Общий гуманитарный и социально-экономический цикл </t>
  </si>
  <si>
    <t xml:space="preserve">Математический и общий естественнонаучный цикл </t>
  </si>
  <si>
    <t>Общепрофессиональный цикл</t>
  </si>
  <si>
    <t>Профессиональный цикл</t>
  </si>
  <si>
    <t>Министерство образования Московской области</t>
  </si>
  <si>
    <t>(ГБПОУ МО «Щелковский колледж»)</t>
  </si>
  <si>
    <t>УТВЕРЖДАЮ</t>
  </si>
  <si>
    <t>«_____»__________________2017  г.</t>
  </si>
  <si>
    <t>Монтаж, техническое обслуживание и ремонт промышленного оборудования (по отраслям)</t>
  </si>
  <si>
    <t>15.02.12</t>
  </si>
  <si>
    <t>1. Календарный  график учебного процесса 15.02.12 Монтаж, техническое обслуживание и ремонт промышленного оборудования (по отраслям)</t>
  </si>
  <si>
    <t>4,6,8</t>
  </si>
  <si>
    <t>ЕН.0.3</t>
  </si>
  <si>
    <t xml:space="preserve">Информатика </t>
  </si>
  <si>
    <t>Инженерная графика</t>
  </si>
  <si>
    <t>Материаловедение</t>
  </si>
  <si>
    <t>Техническая механика</t>
  </si>
  <si>
    <t>Метрология, стандартизация и подтверждение соответствия</t>
  </si>
  <si>
    <t>Электротехника и основы электроники</t>
  </si>
  <si>
    <t>Технологическое оборудование</t>
  </si>
  <si>
    <t>Технология отрасли</t>
  </si>
  <si>
    <t>Обработка металлов резанием, станки и инструменты</t>
  </si>
  <si>
    <t>Охрана труда и бережливое производство</t>
  </si>
  <si>
    <t>Экономика отрасли</t>
  </si>
  <si>
    <t>ОП.13</t>
  </si>
  <si>
    <t>ОП.14</t>
  </si>
  <si>
    <t>ОП.15</t>
  </si>
  <si>
    <t>Информационные технологии в профессиональной деятельности</t>
  </si>
  <si>
    <t>Монтаж промышленного оборудования и пусконаладочные работы</t>
  </si>
  <si>
    <t>Осуществление монтажных работ промышленного оборудования</t>
  </si>
  <si>
    <t>Осуществление пусконаладочных работ промышленного оборудования</t>
  </si>
  <si>
    <t>Техническое обслуживание и ремонт промышленного оборудования</t>
  </si>
  <si>
    <t>Техническое обслуживание промышленного оборудования</t>
  </si>
  <si>
    <t>Управление ремонтом промышленного оборудования и контроль над ним</t>
  </si>
  <si>
    <t>Организация ремонтных работ по промышленному оборудованию</t>
  </si>
  <si>
    <t>Организация монтажных работ по промышленному оборудованию</t>
  </si>
  <si>
    <t>Организация наладочных работ по промышленному оборудованию</t>
  </si>
  <si>
    <t>Организация ремонтных, монтажных и наладочных работы по промышленному оборудованию</t>
  </si>
  <si>
    <t>Выполнение работ по одной или нескольким профессиям рабочих, должностям служащих</t>
  </si>
  <si>
    <t>1 сем.           17   недель</t>
  </si>
  <si>
    <t>2 сем.             22    недели</t>
  </si>
  <si>
    <t>3 сем.           16  недель</t>
  </si>
  <si>
    <t>4 сем.       18/5/0  недели</t>
  </si>
  <si>
    <t>5 сем.          13/3/0 недель</t>
  </si>
  <si>
    <t>6 сем.          14/3/7 недели</t>
  </si>
  <si>
    <t>7 сем.              13/4/0     недель</t>
  </si>
  <si>
    <t xml:space="preserve">8 сем.             9/0/4/4/6       недели </t>
  </si>
  <si>
    <t>Выполнение работ по профессии</t>
  </si>
  <si>
    <t>МДК.04.01</t>
  </si>
  <si>
    <t>МДК.03.03</t>
  </si>
  <si>
    <t>6к</t>
  </si>
  <si>
    <t>6+8</t>
  </si>
  <si>
    <t>194</t>
  </si>
  <si>
    <t>34(2)</t>
  </si>
  <si>
    <t>Эффективное поведение на рынке труда/Психология</t>
  </si>
  <si>
    <t>СОГЛАСОВАНО</t>
  </si>
  <si>
    <t>Представители  работодателя:</t>
  </si>
  <si>
    <t>Директор ГБПОУ МО «Щелковский колледж»</t>
  </si>
  <si>
    <t>____________________________________</t>
  </si>
  <si>
    <t>Квалификация</t>
  </si>
  <si>
    <t>Форма обучения</t>
  </si>
  <si>
    <t>очная</t>
  </si>
  <si>
    <t xml:space="preserve">Нормативный срок обучения - </t>
  </si>
  <si>
    <t>на базе основного  общего образования</t>
  </si>
  <si>
    <t>Профиль получаемого профессионального образования</t>
  </si>
  <si>
    <t xml:space="preserve">Приказ об утверждении ФГОС от </t>
  </si>
  <si>
    <t>Группа</t>
  </si>
  <si>
    <t>Год начала подготовки по УП</t>
  </si>
  <si>
    <t>техник-механик</t>
  </si>
  <si>
    <t>По программе базовой подготовки</t>
  </si>
  <si>
    <t>Технологический</t>
  </si>
  <si>
    <t>1727</t>
  </si>
  <si>
    <t>_____________________ В. И. Нерсесян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</si>
</sst>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numFmts>
  <fonts count="49" x14ac:knownFonts="1">
    <font>
      <sz val="8"/>
      <color indexed="8"/>
      <name val="Tahoma"/>
      <charset val="252"/>
    </font>
    <font>
      <sz val="8"/>
      <color indexed="8"/>
      <name val="Tahoma"/>
      <family val="2"/>
      <charset val="204"/>
    </font>
    <font>
      <sz val="9"/>
      <color indexed="8"/>
      <name val="Tahoma"/>
      <family val="2"/>
      <charset val="204"/>
    </font>
    <font>
      <sz val="9"/>
      <color indexed="8"/>
      <name val="Tahoma"/>
      <family val="2"/>
      <charset val="204"/>
    </font>
    <font>
      <sz val="9"/>
      <color indexed="8"/>
      <name val="Arial"/>
      <family val="2"/>
      <charset val="204"/>
    </font>
    <font>
      <b/>
      <sz val="10"/>
      <color indexed="8"/>
      <name val="Arial"/>
      <family val="2"/>
      <charset val="204"/>
    </font>
    <font>
      <b/>
      <sz val="10"/>
      <name val="Times New Roman"/>
      <family val="1"/>
      <charset val="204"/>
    </font>
    <font>
      <sz val="10"/>
      <name val="Times New Roman"/>
      <family val="1"/>
      <charset val="204"/>
    </font>
    <font>
      <sz val="12"/>
      <name val="Times New Roman"/>
      <family val="1"/>
      <charset val="204"/>
    </font>
    <font>
      <b/>
      <sz val="14"/>
      <name val="Times New Roman"/>
      <family val="1"/>
      <charset val="204"/>
    </font>
    <font>
      <b/>
      <sz val="10"/>
      <name val="Arial"/>
      <family val="2"/>
      <charset val="204"/>
    </font>
    <font>
      <sz val="7"/>
      <name val="Times New Roman"/>
      <family val="1"/>
      <charset val="204"/>
    </font>
    <font>
      <sz val="8"/>
      <name val="Times New Roman"/>
      <family val="1"/>
      <charset val="204"/>
    </font>
    <font>
      <sz val="8"/>
      <name val="Arial"/>
      <family val="2"/>
      <charset val="204"/>
    </font>
    <font>
      <b/>
      <sz val="7"/>
      <name val="Times New Roman"/>
      <family val="1"/>
      <charset val="204"/>
    </font>
    <font>
      <b/>
      <sz val="8"/>
      <name val="Times New Roman"/>
      <family val="1"/>
      <charset val="204"/>
    </font>
    <font>
      <sz val="9"/>
      <name val="Times New Roman"/>
      <family val="1"/>
      <charset val="204"/>
    </font>
    <font>
      <sz val="11"/>
      <name val="Times New Roman"/>
      <family val="1"/>
      <charset val="204"/>
    </font>
    <font>
      <sz val="10"/>
      <name val="Arial"/>
      <family val="2"/>
      <charset val="204"/>
    </font>
    <font>
      <b/>
      <sz val="11"/>
      <name val="Times New Roman"/>
      <family val="1"/>
      <charset val="204"/>
    </font>
    <font>
      <sz val="10"/>
      <color rgb="FFFF0000"/>
      <name val="Times New Roman"/>
      <family val="1"/>
      <charset val="204"/>
    </font>
    <font>
      <sz val="12"/>
      <color indexed="8"/>
      <name val="Tahoma"/>
      <family val="2"/>
      <charset val="204"/>
    </font>
    <font>
      <b/>
      <sz val="12"/>
      <color indexed="8"/>
      <name val="Times New Roman"/>
      <family val="1"/>
      <charset val="204"/>
    </font>
    <font>
      <sz val="12"/>
      <name val="Tahoma"/>
      <family val="2"/>
      <charset val="204"/>
    </font>
    <font>
      <sz val="12"/>
      <color indexed="8"/>
      <name val="Times New Roman"/>
      <family val="1"/>
      <charset val="204"/>
    </font>
    <font>
      <b/>
      <sz val="11"/>
      <color indexed="8"/>
      <name val="Arial"/>
      <family val="2"/>
      <charset val="204"/>
    </font>
    <font>
      <sz val="8"/>
      <color indexed="8"/>
      <name val="Symbol"/>
      <family val="1"/>
      <charset val="2"/>
    </font>
    <font>
      <b/>
      <sz val="11"/>
      <color indexed="8"/>
      <name val="Times New Roman"/>
      <family val="1"/>
      <charset val="204"/>
    </font>
    <font>
      <sz val="8"/>
      <color indexed="8"/>
      <name val="Times New Roman"/>
      <family val="1"/>
      <charset val="204"/>
    </font>
    <font>
      <sz val="7"/>
      <color indexed="8"/>
      <name val="Times New Roman"/>
      <family val="1"/>
      <charset val="204"/>
    </font>
    <font>
      <b/>
      <sz val="8"/>
      <color indexed="8"/>
      <name val="Times New Roman"/>
      <family val="1"/>
      <charset val="204"/>
    </font>
    <font>
      <b/>
      <sz val="12"/>
      <name val="Tahoma"/>
      <family val="2"/>
      <charset val="204"/>
    </font>
    <font>
      <b/>
      <sz val="9"/>
      <name val="Times New Roman"/>
      <family val="1"/>
      <charset val="204"/>
    </font>
    <font>
      <b/>
      <sz val="9"/>
      <color theme="1"/>
      <name val="Times New Roman"/>
      <family val="1"/>
      <charset val="204"/>
    </font>
    <font>
      <sz val="9"/>
      <color theme="1"/>
      <name val="Times New Roman"/>
      <family val="1"/>
      <charset val="204"/>
    </font>
    <font>
      <sz val="9"/>
      <color rgb="FFFF0000"/>
      <name val="Times New Roman"/>
      <family val="1"/>
      <charset val="204"/>
    </font>
    <font>
      <sz val="9"/>
      <color indexed="8"/>
      <name val="Times New Roman"/>
      <family val="1"/>
      <charset val="204"/>
    </font>
    <font>
      <b/>
      <sz val="9"/>
      <color indexed="8"/>
      <name val="Times New Roman"/>
      <family val="1"/>
      <charset val="204"/>
    </font>
    <font>
      <sz val="9"/>
      <color rgb="FF00B050"/>
      <name val="Times New Roman"/>
      <family val="1"/>
      <charset val="204"/>
    </font>
    <font>
      <b/>
      <sz val="9"/>
      <color indexed="10"/>
      <name val="Times New Roman"/>
      <family val="1"/>
      <charset val="204"/>
    </font>
    <font>
      <sz val="9"/>
      <name val="Tahoma"/>
      <family val="2"/>
      <charset val="204"/>
    </font>
    <font>
      <b/>
      <sz val="12"/>
      <name val="Times New Roman"/>
      <family val="1"/>
      <charset val="204"/>
    </font>
    <font>
      <sz val="12"/>
      <color rgb="FFFF0000"/>
      <name val="Times New Roman"/>
      <family val="1"/>
      <charset val="204"/>
    </font>
    <font>
      <sz val="14"/>
      <color rgb="FF000000"/>
      <name val="Times New Roman"/>
      <family val="1"/>
      <charset val="204"/>
    </font>
    <font>
      <i/>
      <sz val="12"/>
      <color indexed="8"/>
      <name val="Times New Roman"/>
      <family val="1"/>
      <charset val="204"/>
    </font>
    <font>
      <sz val="8"/>
      <name val="Tahoma"/>
      <family val="2"/>
      <charset val="204"/>
    </font>
    <font>
      <sz val="8"/>
      <color theme="0"/>
      <name val="Tahoma"/>
      <family val="2"/>
      <charset val="204"/>
    </font>
    <font>
      <b/>
      <sz val="12"/>
      <color theme="0"/>
      <name val="Times New Roman"/>
      <family val="1"/>
      <charset val="204"/>
    </font>
    <font>
      <sz val="12"/>
      <color theme="0"/>
      <name val="Times New Roman"/>
      <family val="1"/>
      <charset val="204"/>
    </font>
  </fonts>
  <fills count="10">
    <fill>
      <patternFill patternType="none"/>
    </fill>
    <fill>
      <patternFill patternType="gray125"/>
    </fill>
    <fill>
      <patternFill patternType="solid">
        <fgColor indexed="9"/>
        <bgColor indexed="16"/>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
      <patternFill patternType="solid">
        <fgColor theme="2" tint="-0.249977111117893"/>
        <bgColor indexed="64"/>
      </patternFill>
    </fill>
    <fill>
      <patternFill patternType="solid">
        <fgColor theme="5" tint="0.39997558519241921"/>
        <bgColor indexed="64"/>
      </patternFill>
    </fill>
    <fill>
      <patternFill patternType="solid">
        <fgColor rgb="FF00B0F0"/>
        <bgColor indexed="64"/>
      </patternFill>
    </fill>
    <fill>
      <patternFill patternType="solid">
        <fgColor theme="8" tint="0.59999389629810485"/>
        <bgColor indexed="64"/>
      </patternFill>
    </fill>
  </fills>
  <borders count="7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medium">
        <color indexed="64"/>
      </right>
      <top/>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top/>
      <bottom/>
      <diagonal/>
    </border>
    <border>
      <left style="medium">
        <color indexed="64"/>
      </left>
      <right/>
      <top style="thin">
        <color indexed="64"/>
      </top>
      <bottom/>
      <diagonal/>
    </border>
    <border>
      <left style="medium">
        <color indexed="64"/>
      </left>
      <right style="thin">
        <color indexed="64"/>
      </right>
      <top/>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style="medium">
        <color indexed="64"/>
      </right>
      <top style="medium">
        <color indexed="64"/>
      </top>
      <bottom/>
      <diagonal/>
    </border>
  </borders>
  <cellStyleXfs count="4">
    <xf numFmtId="0" fontId="0" fillId="0" borderId="0"/>
    <xf numFmtId="0" fontId="2" fillId="0" borderId="0"/>
    <xf numFmtId="0" fontId="3" fillId="0" borderId="0"/>
    <xf numFmtId="0" fontId="1" fillId="0" borderId="0"/>
  </cellStyleXfs>
  <cellXfs count="560">
    <xf numFmtId="0" fontId="0" fillId="0" borderId="0" xfId="0"/>
    <xf numFmtId="0" fontId="3" fillId="0" borderId="0" xfId="2"/>
    <xf numFmtId="0" fontId="1" fillId="0" borderId="0" xfId="3"/>
    <xf numFmtId="0" fontId="4" fillId="2" borderId="1" xfId="2" applyFont="1" applyFill="1" applyBorder="1" applyAlignment="1" applyProtection="1">
      <alignment horizontal="center" vertical="center"/>
      <protection locked="0"/>
    </xf>
    <xf numFmtId="0" fontId="1" fillId="0" borderId="0" xfId="3" applyFont="1" applyAlignment="1" applyProtection="1">
      <alignment horizontal="center" vertical="center"/>
      <protection locked="0"/>
    </xf>
    <xf numFmtId="0" fontId="7" fillId="0" borderId="0" xfId="0" applyNumberFormat="1" applyFont="1" applyFill="1" applyBorder="1" applyAlignment="1" applyProtection="1">
      <alignment horizontal="center" vertical="center"/>
    </xf>
    <xf numFmtId="0" fontId="0" fillId="0" borderId="0" xfId="0" applyFill="1" applyBorder="1"/>
    <xf numFmtId="0" fontId="20" fillId="0" borderId="0" xfId="0" applyNumberFormat="1" applyFont="1" applyFill="1" applyBorder="1" applyAlignment="1" applyProtection="1">
      <alignment horizontal="center" vertical="center"/>
    </xf>
    <xf numFmtId="0" fontId="6" fillId="0" borderId="1" xfId="0" applyNumberFormat="1" applyFont="1" applyFill="1" applyBorder="1" applyAlignment="1" applyProtection="1">
      <alignment horizontal="center" vertical="center" wrapText="1"/>
    </xf>
    <xf numFmtId="0" fontId="7" fillId="0" borderId="1" xfId="0" applyNumberFormat="1" applyFont="1" applyFill="1" applyBorder="1" applyAlignment="1" applyProtection="1">
      <alignment horizontal="center" vertical="center" wrapText="1"/>
    </xf>
    <xf numFmtId="0" fontId="7" fillId="0" borderId="1" xfId="0" applyNumberFormat="1" applyFont="1" applyFill="1" applyBorder="1" applyAlignment="1" applyProtection="1">
      <alignment horizontal="left" vertical="top" wrapText="1"/>
    </xf>
    <xf numFmtId="0" fontId="7" fillId="0" borderId="1" xfId="0" applyNumberFormat="1" applyFont="1" applyFill="1" applyBorder="1" applyAlignment="1" applyProtection="1">
      <alignment vertical="top" wrapText="1"/>
    </xf>
    <xf numFmtId="0" fontId="11" fillId="0" borderId="5" xfId="0" applyNumberFormat="1" applyFont="1" applyFill="1" applyBorder="1" applyAlignment="1" applyProtection="1">
      <alignment horizontal="center" vertical="center"/>
    </xf>
    <xf numFmtId="0" fontId="11" fillId="0" borderId="0" xfId="0" applyNumberFormat="1" applyFont="1" applyFill="1" applyBorder="1" applyAlignment="1" applyProtection="1">
      <alignment horizontal="center" vertical="center"/>
    </xf>
    <xf numFmtId="0" fontId="11" fillId="0" borderId="6" xfId="0" applyNumberFormat="1" applyFont="1" applyFill="1" applyBorder="1" applyAlignment="1" applyProtection="1">
      <alignment horizontal="center" vertical="center"/>
    </xf>
    <xf numFmtId="0" fontId="11" fillId="0" borderId="7" xfId="0" applyNumberFormat="1" applyFont="1" applyFill="1" applyBorder="1" applyAlignment="1" applyProtection="1">
      <alignment horizontal="center" vertical="center"/>
    </xf>
    <xf numFmtId="0" fontId="11" fillId="0" borderId="9" xfId="0" applyNumberFormat="1" applyFont="1" applyFill="1" applyBorder="1" applyAlignment="1" applyProtection="1">
      <alignment horizontal="center" vertical="center"/>
    </xf>
    <xf numFmtId="0" fontId="11" fillId="0" borderId="1" xfId="0" applyNumberFormat="1" applyFont="1" applyFill="1" applyBorder="1" applyAlignment="1" applyProtection="1">
      <alignment horizontal="center" vertical="center"/>
    </xf>
    <xf numFmtId="0" fontId="15" fillId="0" borderId="1" xfId="0" applyNumberFormat="1" applyFont="1" applyFill="1" applyBorder="1" applyAlignment="1" applyProtection="1">
      <alignment horizontal="center"/>
    </xf>
    <xf numFmtId="0" fontId="12" fillId="0" borderId="1" xfId="0" applyNumberFormat="1" applyFont="1" applyFill="1" applyBorder="1" applyAlignment="1" applyProtection="1">
      <alignment horizontal="center" vertical="center"/>
    </xf>
    <xf numFmtId="0" fontId="11" fillId="0" borderId="13" xfId="0" applyNumberFormat="1" applyFont="1" applyFill="1" applyBorder="1" applyAlignment="1" applyProtection="1">
      <alignment horizontal="center" vertical="center"/>
    </xf>
    <xf numFmtId="0" fontId="12" fillId="0" borderId="13" xfId="0" applyNumberFormat="1" applyFont="1" applyFill="1" applyBorder="1" applyAlignment="1" applyProtection="1">
      <alignment horizontal="center" vertical="center"/>
    </xf>
    <xf numFmtId="0" fontId="15" fillId="0" borderId="13" xfId="0" applyNumberFormat="1" applyFont="1" applyFill="1" applyBorder="1" applyAlignment="1" applyProtection="1">
      <alignment horizontal="center" vertical="center"/>
    </xf>
    <xf numFmtId="0" fontId="12" fillId="0" borderId="0" xfId="0" applyNumberFormat="1" applyFont="1" applyFill="1" applyBorder="1" applyAlignment="1" applyProtection="1">
      <alignment horizontal="center" vertical="center"/>
    </xf>
    <xf numFmtId="0" fontId="15" fillId="0" borderId="1" xfId="0" applyNumberFormat="1" applyFont="1" applyFill="1" applyBorder="1" applyAlignment="1" applyProtection="1">
      <alignment horizontal="center" vertical="center"/>
    </xf>
    <xf numFmtId="0" fontId="15" fillId="0" borderId="13" xfId="0" applyNumberFormat="1" applyFont="1" applyFill="1" applyBorder="1" applyAlignment="1" applyProtection="1">
      <alignment horizontal="left" vertical="center"/>
    </xf>
    <xf numFmtId="0" fontId="15" fillId="0" borderId="1" xfId="0" applyNumberFormat="1" applyFont="1" applyFill="1" applyBorder="1" applyAlignment="1" applyProtection="1">
      <alignment horizontal="left" vertical="center"/>
    </xf>
    <xf numFmtId="0" fontId="12" fillId="0" borderId="1" xfId="0" applyNumberFormat="1" applyFont="1" applyFill="1" applyBorder="1" applyAlignment="1" applyProtection="1">
      <alignment horizontal="left" vertical="center"/>
    </xf>
    <xf numFmtId="0" fontId="7" fillId="0" borderId="0" xfId="0" applyNumberFormat="1" applyFont="1" applyFill="1" applyBorder="1" applyAlignment="1" applyProtection="1">
      <alignment vertical="top"/>
    </xf>
    <xf numFmtId="0" fontId="16" fillId="0" borderId="0" xfId="0" applyNumberFormat="1" applyFont="1" applyFill="1" applyBorder="1" applyAlignment="1" applyProtection="1">
      <alignment vertical="top"/>
    </xf>
    <xf numFmtId="0" fontId="16" fillId="0" borderId="0" xfId="0" applyNumberFormat="1" applyFont="1" applyFill="1" applyBorder="1" applyAlignment="1" applyProtection="1">
      <alignment vertical="top" wrapText="1"/>
    </xf>
    <xf numFmtId="0" fontId="7" fillId="0" borderId="0" xfId="0" applyNumberFormat="1" applyFont="1" applyFill="1" applyBorder="1" applyAlignment="1" applyProtection="1">
      <alignment vertical="top" wrapText="1"/>
    </xf>
    <xf numFmtId="0" fontId="7" fillId="0" borderId="5" xfId="0" applyNumberFormat="1" applyFont="1" applyFill="1" applyBorder="1" applyAlignment="1" applyProtection="1">
      <alignment horizontal="center" vertical="center" wrapText="1"/>
    </xf>
    <xf numFmtId="0" fontId="17" fillId="0" borderId="15" xfId="0" applyNumberFormat="1" applyFont="1" applyFill="1" applyBorder="1" applyAlignment="1" applyProtection="1">
      <alignment horizontal="left" vertical="top" wrapText="1"/>
    </xf>
    <xf numFmtId="0" fontId="17" fillId="0" borderId="17" xfId="0" applyNumberFormat="1" applyFont="1" applyFill="1" applyBorder="1" applyAlignment="1" applyProtection="1">
      <alignment horizontal="left" vertical="top" wrapText="1"/>
    </xf>
    <xf numFmtId="0" fontId="18" fillId="0" borderId="15" xfId="0" applyNumberFormat="1" applyFont="1" applyFill="1" applyBorder="1" applyAlignment="1" applyProtection="1">
      <alignment horizontal="left"/>
    </xf>
    <xf numFmtId="0" fontId="18" fillId="0" borderId="17" xfId="0" applyNumberFormat="1" applyFont="1" applyFill="1" applyBorder="1" applyAlignment="1" applyProtection="1">
      <alignment horizontal="left"/>
    </xf>
    <xf numFmtId="0" fontId="7" fillId="0" borderId="0"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center" vertical="top" wrapText="1"/>
    </xf>
    <xf numFmtId="0" fontId="7" fillId="0" borderId="1" xfId="0" applyNumberFormat="1" applyFont="1" applyFill="1" applyBorder="1" applyAlignment="1" applyProtection="1">
      <alignment horizontal="center" vertical="top" wrapText="1"/>
    </xf>
    <xf numFmtId="0" fontId="6" fillId="0" borderId="15"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right" vertical="top" wrapText="1"/>
    </xf>
    <xf numFmtId="0" fontId="6" fillId="0" borderId="18" xfId="0" applyNumberFormat="1" applyFont="1" applyFill="1" applyBorder="1" applyAlignment="1" applyProtection="1">
      <alignment horizontal="center" vertical="center" wrapText="1"/>
    </xf>
    <xf numFmtId="0" fontId="6" fillId="0" borderId="15" xfId="0" applyNumberFormat="1" applyFont="1" applyFill="1" applyBorder="1" applyAlignment="1" applyProtection="1">
      <alignment horizontal="center" vertical="center" wrapText="1"/>
    </xf>
    <xf numFmtId="0" fontId="7" fillId="0" borderId="3" xfId="0" applyNumberFormat="1" applyFont="1" applyFill="1" applyBorder="1" applyAlignment="1" applyProtection="1">
      <alignment vertical="top" wrapText="1"/>
    </xf>
    <xf numFmtId="0" fontId="7" fillId="0" borderId="15" xfId="0" applyNumberFormat="1" applyFont="1" applyFill="1" applyBorder="1" applyAlignment="1" applyProtection="1">
      <alignment horizontal="center" vertical="top" wrapText="1"/>
    </xf>
    <xf numFmtId="0" fontId="7" fillId="0" borderId="14" xfId="0" applyNumberFormat="1" applyFont="1" applyFill="1" applyBorder="1" applyAlignment="1" applyProtection="1">
      <alignment vertical="top" wrapText="1"/>
    </xf>
    <xf numFmtId="0" fontId="7" fillId="0" borderId="19" xfId="0" applyNumberFormat="1" applyFont="1" applyFill="1" applyBorder="1" applyAlignment="1" applyProtection="1">
      <alignment horizontal="center" vertical="top" wrapText="1"/>
    </xf>
    <xf numFmtId="0" fontId="6" fillId="0" borderId="1" xfId="0" applyNumberFormat="1" applyFont="1" applyFill="1" applyBorder="1" applyAlignment="1" applyProtection="1">
      <alignment horizontal="right" vertical="top" wrapText="1"/>
    </xf>
    <xf numFmtId="0" fontId="7" fillId="0" borderId="19" xfId="0" applyNumberFormat="1" applyFont="1" applyFill="1" applyBorder="1" applyAlignment="1" applyProtection="1">
      <alignment horizontal="left" vertical="top" wrapText="1"/>
    </xf>
    <xf numFmtId="0" fontId="7" fillId="0" borderId="0" xfId="0" applyNumberFormat="1" applyFont="1" applyFill="1" applyBorder="1" applyAlignment="1" applyProtection="1">
      <alignment horizontal="center" vertical="top" wrapText="1"/>
    </xf>
    <xf numFmtId="0" fontId="21" fillId="0" borderId="0" xfId="0" applyFont="1" applyFill="1" applyBorder="1"/>
    <xf numFmtId="0" fontId="21" fillId="0" borderId="9" xfId="0" applyFont="1" applyFill="1" applyBorder="1"/>
    <xf numFmtId="0" fontId="21" fillId="0" borderId="9" xfId="0" applyFont="1" applyFill="1" applyBorder="1" applyAlignment="1">
      <alignment vertical="center"/>
    </xf>
    <xf numFmtId="0" fontId="21" fillId="0" borderId="6" xfId="0" applyFont="1" applyFill="1" applyBorder="1" applyAlignment="1">
      <alignment vertical="center"/>
    </xf>
    <xf numFmtId="0" fontId="23" fillId="0" borderId="0" xfId="0" applyFont="1" applyFill="1" applyBorder="1"/>
    <xf numFmtId="0" fontId="14" fillId="0" borderId="18" xfId="0" applyNumberFormat="1" applyFont="1" applyFill="1" applyBorder="1" applyAlignment="1" applyProtection="1">
      <alignment horizontal="center" vertical="center"/>
    </xf>
    <xf numFmtId="0" fontId="14" fillId="0" borderId="14" xfId="0" applyNumberFormat="1" applyFont="1" applyFill="1" applyBorder="1" applyAlignment="1" applyProtection="1">
      <alignment horizontal="center" vertical="center"/>
    </xf>
    <xf numFmtId="0" fontId="23" fillId="0" borderId="9" xfId="0" applyFont="1" applyFill="1" applyBorder="1"/>
    <xf numFmtId="0" fontId="1" fillId="0" borderId="0" xfId="3" applyFont="1" applyAlignment="1" applyProtection="1">
      <alignment horizontal="left" vertical="center"/>
      <protection locked="0"/>
    </xf>
    <xf numFmtId="0" fontId="1" fillId="0" borderId="1" xfId="3" applyNumberFormat="1" applyFont="1" applyBorder="1" applyAlignment="1" applyProtection="1">
      <alignment horizontal="center" vertical="center"/>
      <protection locked="0"/>
    </xf>
    <xf numFmtId="0" fontId="1" fillId="0" borderId="0" xfId="3" applyFont="1" applyAlignment="1" applyProtection="1">
      <alignment horizontal="left" vertical="top" wrapText="1"/>
      <protection locked="0"/>
    </xf>
    <xf numFmtId="0" fontId="26" fillId="0" borderId="1" xfId="3" applyNumberFormat="1" applyFont="1" applyBorder="1" applyAlignment="1" applyProtection="1">
      <alignment horizontal="center" vertical="center"/>
      <protection locked="0"/>
    </xf>
    <xf numFmtId="0" fontId="11" fillId="0" borderId="6" xfId="0" applyNumberFormat="1" applyFont="1" applyFill="1" applyBorder="1" applyAlignment="1" applyProtection="1">
      <alignment horizontal="center"/>
    </xf>
    <xf numFmtId="0" fontId="14" fillId="0" borderId="40" xfId="0" applyNumberFormat="1" applyFont="1" applyFill="1" applyBorder="1" applyAlignment="1" applyProtection="1">
      <alignment horizontal="center" vertical="center"/>
    </xf>
    <xf numFmtId="0" fontId="15" fillId="0" borderId="13" xfId="0" applyNumberFormat="1" applyFont="1" applyFill="1" applyBorder="1" applyAlignment="1" applyProtection="1">
      <alignment horizontal="center"/>
    </xf>
    <xf numFmtId="0" fontId="1" fillId="0" borderId="42" xfId="3" applyNumberFormat="1" applyFont="1" applyBorder="1" applyAlignment="1" applyProtection="1">
      <alignment horizontal="center" vertical="center"/>
      <protection locked="0"/>
    </xf>
    <xf numFmtId="0" fontId="1" fillId="2" borderId="2" xfId="3" applyNumberFormat="1" applyFont="1" applyFill="1" applyBorder="1" applyAlignment="1" applyProtection="1">
      <alignment horizontal="center" vertical="center"/>
      <protection locked="0"/>
    </xf>
    <xf numFmtId="0" fontId="1" fillId="2" borderId="2" xfId="3" applyNumberFormat="1" applyFont="1" applyFill="1" applyBorder="1" applyAlignment="1" applyProtection="1">
      <alignment horizontal="left" vertical="center"/>
      <protection locked="0"/>
    </xf>
    <xf numFmtId="0" fontId="23" fillId="0" borderId="6" xfId="0" applyFont="1" applyFill="1" applyBorder="1"/>
    <xf numFmtId="0" fontId="21" fillId="0" borderId="0" xfId="0" applyFont="1" applyFill="1" applyBorder="1" applyAlignment="1">
      <alignment vertical="center"/>
    </xf>
    <xf numFmtId="0" fontId="1" fillId="0" borderId="0" xfId="3" applyBorder="1"/>
    <xf numFmtId="0" fontId="15" fillId="0" borderId="0" xfId="0" applyNumberFormat="1" applyFont="1" applyFill="1" applyBorder="1" applyAlignment="1" applyProtection="1">
      <alignment horizontal="center" vertical="center"/>
    </xf>
    <xf numFmtId="0" fontId="28" fillId="0" borderId="0" xfId="3" applyFont="1" applyAlignment="1" applyProtection="1">
      <alignment horizontal="left" vertical="center"/>
      <protection locked="0"/>
    </xf>
    <xf numFmtId="0" fontId="28" fillId="0" borderId="0" xfId="3" applyFont="1" applyAlignment="1" applyProtection="1">
      <alignment horizontal="center" vertical="center"/>
      <protection locked="0"/>
    </xf>
    <xf numFmtId="0" fontId="28" fillId="0" borderId="0" xfId="3" applyFont="1"/>
    <xf numFmtId="0" fontId="28" fillId="0" borderId="1" xfId="3" applyNumberFormat="1" applyFont="1" applyBorder="1" applyAlignment="1" applyProtection="1">
      <alignment horizontal="center" vertical="center"/>
      <protection locked="0"/>
    </xf>
    <xf numFmtId="0" fontId="30" fillId="0" borderId="1" xfId="3" applyNumberFormat="1" applyFont="1" applyBorder="1" applyAlignment="1" applyProtection="1">
      <alignment horizontal="center" vertical="center"/>
      <protection locked="0"/>
    </xf>
    <xf numFmtId="0" fontId="31" fillId="0" borderId="0" xfId="0" applyFont="1" applyFill="1" applyBorder="1"/>
    <xf numFmtId="0" fontId="32" fillId="0" borderId="17" xfId="0" applyNumberFormat="1" applyFont="1" applyFill="1" applyBorder="1" applyAlignment="1" applyProtection="1">
      <alignment horizontal="center" textRotation="90" wrapText="1"/>
    </xf>
    <xf numFmtId="0" fontId="32" fillId="0" borderId="19" xfId="0" applyNumberFormat="1" applyFont="1" applyFill="1" applyBorder="1" applyAlignment="1" applyProtection="1">
      <alignment horizontal="center" textRotation="90" wrapText="1"/>
    </xf>
    <xf numFmtId="0" fontId="16" fillId="0" borderId="14" xfId="0" applyNumberFormat="1" applyFont="1" applyFill="1" applyBorder="1" applyAlignment="1" applyProtection="1">
      <alignment horizontal="center" vertical="center" wrapText="1"/>
    </xf>
    <xf numFmtId="0" fontId="16" fillId="0" borderId="17" xfId="0" applyNumberFormat="1" applyFont="1" applyFill="1" applyBorder="1" applyAlignment="1" applyProtection="1">
      <alignment horizontal="center" vertical="center" wrapText="1"/>
    </xf>
    <xf numFmtId="0" fontId="16" fillId="0" borderId="1" xfId="0" applyNumberFormat="1" applyFont="1" applyFill="1" applyBorder="1" applyAlignment="1" applyProtection="1">
      <alignment horizontal="center" vertical="center" wrapText="1"/>
    </xf>
    <xf numFmtId="0" fontId="16" fillId="0" borderId="16" xfId="0" applyNumberFormat="1" applyFont="1" applyFill="1" applyBorder="1" applyAlignment="1" applyProtection="1">
      <alignment horizontal="center" vertical="center" wrapText="1"/>
    </xf>
    <xf numFmtId="0" fontId="16" fillId="0" borderId="30" xfId="0" applyNumberFormat="1" applyFont="1" applyFill="1" applyBorder="1" applyAlignment="1" applyProtection="1">
      <alignment horizontal="center" vertical="center"/>
    </xf>
    <xf numFmtId="0" fontId="16" fillId="0" borderId="5" xfId="0" applyNumberFormat="1" applyFont="1" applyFill="1" applyBorder="1" applyAlignment="1" applyProtection="1">
      <alignment horizontal="center" vertical="center"/>
    </xf>
    <xf numFmtId="0" fontId="32" fillId="0" borderId="29" xfId="0" applyNumberFormat="1" applyFont="1" applyFill="1" applyBorder="1" applyAlignment="1" applyProtection="1">
      <alignment horizontal="center" vertical="center"/>
    </xf>
    <xf numFmtId="0" fontId="16" fillId="0" borderId="31" xfId="0" applyNumberFormat="1" applyFont="1" applyFill="1" applyBorder="1" applyAlignment="1" applyProtection="1">
      <alignment horizontal="center" vertical="center"/>
    </xf>
    <xf numFmtId="0" fontId="16" fillId="0" borderId="48" xfId="0" applyNumberFormat="1" applyFont="1" applyFill="1" applyBorder="1" applyAlignment="1" applyProtection="1">
      <alignment horizontal="center" vertical="center"/>
    </xf>
    <xf numFmtId="0" fontId="16" fillId="0" borderId="49" xfId="0" applyNumberFormat="1" applyFont="1" applyFill="1" applyBorder="1" applyAlignment="1" applyProtection="1">
      <alignment horizontal="center" vertical="center"/>
    </xf>
    <xf numFmtId="0" fontId="16" fillId="0" borderId="50" xfId="0" applyNumberFormat="1" applyFont="1" applyFill="1" applyBorder="1" applyAlignment="1" applyProtection="1">
      <alignment horizontal="center" vertical="center"/>
    </xf>
    <xf numFmtId="0" fontId="16" fillId="0" borderId="53" xfId="0" applyNumberFormat="1" applyFont="1" applyFill="1" applyBorder="1" applyAlignment="1" applyProtection="1">
      <alignment horizontal="center" vertical="center"/>
    </xf>
    <xf numFmtId="0" fontId="32" fillId="0" borderId="27" xfId="0" applyNumberFormat="1" applyFont="1" applyFill="1" applyBorder="1" applyAlignment="1" applyProtection="1">
      <alignment horizontal="center" vertical="top"/>
    </xf>
    <xf numFmtId="0" fontId="32" fillId="0" borderId="2" xfId="0" applyNumberFormat="1" applyFont="1" applyFill="1" applyBorder="1" applyAlignment="1" applyProtection="1">
      <alignment horizontal="left" vertical="top" wrapText="1"/>
    </xf>
    <xf numFmtId="0" fontId="32" fillId="0" borderId="28" xfId="0" applyNumberFormat="1" applyFont="1" applyFill="1" applyBorder="1" applyAlignment="1" applyProtection="1">
      <alignment horizontal="center" vertical="center"/>
    </xf>
    <xf numFmtId="0" fontId="32" fillId="0" borderId="2" xfId="0" applyNumberFormat="1" applyFont="1" applyFill="1" applyBorder="1" applyAlignment="1" applyProtection="1">
      <alignment horizontal="center" vertical="center"/>
    </xf>
    <xf numFmtId="0" fontId="32" fillId="0" borderId="37" xfId="0" applyNumberFormat="1" applyFont="1" applyFill="1" applyBorder="1" applyAlignment="1" applyProtection="1">
      <alignment horizontal="center" vertical="center"/>
    </xf>
    <xf numFmtId="0" fontId="32" fillId="0" borderId="32" xfId="0" applyNumberFormat="1" applyFont="1" applyFill="1" applyBorder="1" applyAlignment="1" applyProtection="1">
      <alignment horizontal="center" vertical="center"/>
    </xf>
    <xf numFmtId="0" fontId="32" fillId="0" borderId="33" xfId="0" applyNumberFormat="1" applyFont="1" applyFill="1" applyBorder="1" applyAlignment="1" applyProtection="1">
      <alignment horizontal="center" vertical="center"/>
    </xf>
    <xf numFmtId="0" fontId="32" fillId="0" borderId="42" xfId="0" applyNumberFormat="1" applyFont="1" applyFill="1" applyBorder="1" applyAlignment="1" applyProtection="1">
      <alignment horizontal="center" vertical="center"/>
    </xf>
    <xf numFmtId="0" fontId="32" fillId="0" borderId="43" xfId="0" applyNumberFormat="1" applyFont="1" applyFill="1" applyBorder="1" applyAlignment="1" applyProtection="1">
      <alignment horizontal="center" vertical="center"/>
    </xf>
    <xf numFmtId="0" fontId="32" fillId="0" borderId="6" xfId="0" applyNumberFormat="1" applyFont="1" applyFill="1" applyBorder="1" applyAlignment="1" applyProtection="1">
      <alignment horizontal="left" vertical="top" wrapText="1"/>
    </xf>
    <xf numFmtId="0" fontId="32" fillId="0" borderId="6" xfId="0" applyNumberFormat="1" applyFont="1" applyFill="1" applyBorder="1" applyAlignment="1" applyProtection="1">
      <alignment horizontal="center" vertical="center"/>
    </xf>
    <xf numFmtId="0" fontId="32" fillId="0" borderId="9" xfId="0" applyNumberFormat="1" applyFont="1" applyFill="1" applyBorder="1" applyAlignment="1" applyProtection="1">
      <alignment horizontal="center" vertical="center"/>
    </xf>
    <xf numFmtId="0" fontId="32" fillId="0" borderId="58" xfId="0" applyNumberFormat="1" applyFont="1" applyFill="1" applyBorder="1" applyAlignment="1" applyProtection="1">
      <alignment horizontal="center" vertical="center"/>
    </xf>
    <xf numFmtId="0" fontId="32" fillId="0" borderId="8" xfId="0" applyNumberFormat="1" applyFont="1" applyFill="1" applyBorder="1" applyAlignment="1" applyProtection="1">
      <alignment horizontal="center" vertical="center"/>
    </xf>
    <xf numFmtId="0" fontId="32" fillId="0" borderId="27" xfId="0" applyNumberFormat="1" applyFont="1" applyFill="1" applyBorder="1" applyAlignment="1" applyProtection="1">
      <alignment horizontal="left" vertical="center"/>
    </xf>
    <xf numFmtId="0" fontId="32" fillId="0" borderId="27" xfId="0" applyNumberFormat="1" applyFont="1" applyFill="1" applyBorder="1" applyAlignment="1" applyProtection="1">
      <alignment horizontal="center" vertical="center"/>
    </xf>
    <xf numFmtId="0" fontId="32" fillId="0" borderId="36" xfId="0" applyNumberFormat="1" applyFont="1" applyFill="1" applyBorder="1" applyAlignment="1" applyProtection="1">
      <alignment horizontal="center" vertical="center"/>
    </xf>
    <xf numFmtId="0" fontId="32" fillId="0" borderId="13" xfId="0" applyNumberFormat="1" applyFont="1" applyFill="1" applyBorder="1" applyAlignment="1" applyProtection="1">
      <alignment horizontal="center" vertical="center"/>
    </xf>
    <xf numFmtId="0" fontId="32" fillId="0" borderId="20" xfId="0" applyNumberFormat="1" applyFont="1" applyFill="1" applyBorder="1" applyAlignment="1" applyProtection="1">
      <alignment horizontal="center" vertical="center"/>
    </xf>
    <xf numFmtId="0" fontId="32" fillId="0" borderId="10" xfId="0" applyNumberFormat="1" applyFont="1" applyFill="1" applyBorder="1" applyAlignment="1" applyProtection="1">
      <alignment horizontal="center" vertical="center"/>
    </xf>
    <xf numFmtId="0" fontId="16" fillId="0" borderId="11" xfId="0" applyNumberFormat="1" applyFont="1" applyFill="1" applyBorder="1" applyAlignment="1" applyProtection="1">
      <alignment horizontal="center" vertical="center"/>
    </xf>
    <xf numFmtId="0" fontId="16" fillId="0" borderId="47" xfId="0" applyNumberFormat="1" applyFont="1" applyFill="1" applyBorder="1" applyAlignment="1" applyProtection="1">
      <alignment horizontal="center" vertical="center"/>
    </xf>
    <xf numFmtId="0" fontId="16" fillId="0" borderId="4" xfId="0" applyNumberFormat="1" applyFont="1" applyFill="1" applyBorder="1" applyAlignment="1" applyProtection="1">
      <alignment horizontal="center" vertical="center"/>
    </xf>
    <xf numFmtId="0" fontId="16" fillId="0" borderId="3" xfId="0" applyNumberFormat="1" applyFont="1" applyFill="1" applyBorder="1" applyAlignment="1" applyProtection="1">
      <alignment horizontal="center" vertical="center"/>
    </xf>
    <xf numFmtId="0" fontId="16" fillId="0" borderId="47" xfId="0" applyNumberFormat="1" applyFont="1" applyFill="1" applyBorder="1" applyAlignment="1" applyProtection="1">
      <alignment horizontal="center" vertical="top"/>
    </xf>
    <xf numFmtId="0" fontId="32" fillId="0" borderId="7" xfId="0" applyNumberFormat="1" applyFont="1" applyFill="1" applyBorder="1" applyAlignment="1" applyProtection="1">
      <alignment horizontal="center" vertical="center"/>
    </xf>
    <xf numFmtId="0" fontId="16" fillId="0" borderId="7" xfId="0" applyNumberFormat="1" applyFont="1" applyFill="1" applyBorder="1" applyAlignment="1" applyProtection="1">
      <alignment horizontal="center" vertical="center"/>
    </xf>
    <xf numFmtId="0" fontId="16" fillId="0" borderId="13" xfId="0" applyNumberFormat="1" applyFont="1" applyFill="1" applyBorder="1" applyAlignment="1" applyProtection="1">
      <alignment horizontal="center" vertical="center"/>
    </xf>
    <xf numFmtId="0" fontId="16" fillId="0" borderId="20" xfId="0" applyNumberFormat="1" applyFont="1" applyFill="1" applyBorder="1" applyAlignment="1" applyProtection="1">
      <alignment horizontal="center" vertical="center"/>
    </xf>
    <xf numFmtId="0" fontId="16" fillId="0" borderId="60" xfId="0" applyNumberFormat="1" applyFont="1" applyFill="1" applyBorder="1" applyAlignment="1" applyProtection="1">
      <alignment horizontal="center" vertical="center"/>
    </xf>
    <xf numFmtId="0" fontId="16" fillId="0" borderId="40" xfId="0" applyNumberFormat="1" applyFont="1" applyFill="1" applyBorder="1" applyAlignment="1" applyProtection="1">
      <alignment horizontal="center" vertical="center"/>
    </xf>
    <xf numFmtId="0" fontId="16" fillId="0" borderId="41" xfId="0" applyNumberFormat="1" applyFont="1" applyFill="1" applyBorder="1" applyAlignment="1" applyProtection="1">
      <alignment horizontal="center" vertical="center"/>
    </xf>
    <xf numFmtId="0" fontId="16" fillId="0" borderId="41" xfId="0" applyNumberFormat="1" applyFont="1" applyFill="1" applyBorder="1" applyAlignment="1" applyProtection="1">
      <alignment horizontal="center" vertical="top"/>
    </xf>
    <xf numFmtId="0" fontId="16" fillId="0" borderId="15" xfId="0" applyNumberFormat="1" applyFont="1" applyFill="1" applyBorder="1" applyAlignment="1" applyProtection="1">
      <alignment horizontal="left" vertical="center"/>
    </xf>
    <xf numFmtId="0" fontId="16" fillId="0" borderId="1" xfId="0" applyNumberFormat="1" applyFont="1" applyFill="1" applyBorder="1" applyAlignment="1" applyProtection="1">
      <alignment horizontal="center" vertical="center"/>
    </xf>
    <xf numFmtId="0" fontId="16" fillId="0" borderId="14" xfId="0" applyNumberFormat="1" applyFont="1" applyFill="1" applyBorder="1" applyAlignment="1" applyProtection="1">
      <alignment horizontal="center" vertical="center"/>
    </xf>
    <xf numFmtId="0" fontId="16" fillId="0" borderId="16" xfId="0" applyNumberFormat="1" applyFont="1" applyFill="1" applyBorder="1" applyAlignment="1" applyProtection="1">
      <alignment horizontal="center" vertical="center"/>
    </xf>
    <xf numFmtId="0" fontId="16" fillId="0" borderId="17" xfId="0" applyNumberFormat="1" applyFont="1" applyFill="1" applyBorder="1" applyAlignment="1" applyProtection="1">
      <alignment horizontal="center" vertical="center"/>
    </xf>
    <xf numFmtId="0" fontId="16" fillId="0" borderId="15" xfId="0" applyNumberFormat="1" applyFont="1" applyFill="1" applyBorder="1" applyAlignment="1" applyProtection="1">
      <alignment horizontal="center" vertical="center"/>
    </xf>
    <xf numFmtId="0" fontId="16" fillId="0" borderId="16" xfId="0" applyNumberFormat="1" applyFont="1" applyFill="1" applyBorder="1" applyAlignment="1" applyProtection="1">
      <alignment horizontal="center" vertical="top"/>
    </xf>
    <xf numFmtId="0" fontId="32" fillId="0" borderId="17" xfId="0" applyNumberFormat="1" applyFont="1" applyFill="1" applyBorder="1" applyAlignment="1" applyProtection="1">
      <alignment horizontal="center" vertical="center"/>
    </xf>
    <xf numFmtId="0" fontId="16" fillId="0" borderId="19" xfId="0" applyNumberFormat="1" applyFont="1" applyFill="1" applyBorder="1" applyAlignment="1" applyProtection="1">
      <alignment horizontal="center" vertical="center"/>
    </xf>
    <xf numFmtId="0" fontId="16" fillId="0" borderId="29" xfId="0" applyNumberFormat="1" applyFont="1" applyFill="1" applyBorder="1" applyAlignment="1" applyProtection="1">
      <alignment horizontal="center" vertical="center"/>
    </xf>
    <xf numFmtId="0" fontId="16" fillId="0" borderId="0" xfId="0" applyNumberFormat="1" applyFont="1" applyFill="1" applyBorder="1" applyAlignment="1" applyProtection="1">
      <alignment horizontal="center" vertical="center"/>
    </xf>
    <xf numFmtId="0" fontId="32" fillId="0" borderId="39" xfId="0" applyNumberFormat="1" applyFont="1" applyFill="1" applyBorder="1" applyAlignment="1" applyProtection="1">
      <alignment horizontal="center" vertical="center"/>
    </xf>
    <xf numFmtId="0" fontId="32" fillId="0" borderId="54" xfId="0" applyNumberFormat="1" applyFont="1" applyFill="1" applyBorder="1" applyAlignment="1" applyProtection="1">
      <alignment horizontal="center" vertical="center"/>
    </xf>
    <xf numFmtId="0" fontId="32" fillId="0" borderId="30" xfId="0" applyNumberFormat="1" applyFont="1" applyFill="1" applyBorder="1" applyAlignment="1" applyProtection="1">
      <alignment horizontal="center" vertical="center"/>
    </xf>
    <xf numFmtId="0" fontId="32" fillId="0" borderId="54" xfId="0" applyNumberFormat="1" applyFont="1" applyFill="1" applyBorder="1" applyAlignment="1" applyProtection="1">
      <alignment horizontal="center" vertical="top"/>
    </xf>
    <xf numFmtId="0" fontId="32" fillId="0" borderId="1" xfId="0" applyNumberFormat="1" applyFont="1" applyFill="1" applyBorder="1" applyAlignment="1" applyProtection="1">
      <alignment horizontal="center" vertical="center"/>
    </xf>
    <xf numFmtId="0" fontId="32" fillId="0" borderId="19" xfId="0" applyNumberFormat="1" applyFont="1" applyFill="1" applyBorder="1" applyAlignment="1" applyProtection="1">
      <alignment horizontal="center" vertical="center"/>
    </xf>
    <xf numFmtId="0" fontId="32" fillId="0" borderId="4" xfId="0" applyNumberFormat="1" applyFont="1" applyFill="1" applyBorder="1" applyAlignment="1" applyProtection="1">
      <alignment horizontal="center" vertical="center"/>
    </xf>
    <xf numFmtId="0" fontId="16" fillId="0" borderId="30" xfId="0" applyNumberFormat="1" applyFont="1" applyFill="1" applyBorder="1" applyAlignment="1" applyProtection="1">
      <alignment horizontal="left" vertical="center"/>
    </xf>
    <xf numFmtId="0" fontId="16" fillId="0" borderId="39" xfId="0" applyNumberFormat="1" applyFont="1" applyFill="1" applyBorder="1" applyAlignment="1" applyProtection="1">
      <alignment horizontal="center" vertical="center"/>
    </xf>
    <xf numFmtId="0" fontId="16" fillId="0" borderId="54" xfId="0" applyNumberFormat="1" applyFont="1" applyFill="1" applyBorder="1" applyAlignment="1" applyProtection="1">
      <alignment horizontal="center" vertical="center"/>
    </xf>
    <xf numFmtId="0" fontId="16" fillId="0" borderId="54" xfId="0" applyNumberFormat="1" applyFont="1" applyFill="1" applyBorder="1" applyAlignment="1" applyProtection="1">
      <alignment horizontal="center" vertical="top"/>
    </xf>
    <xf numFmtId="0" fontId="32" fillId="0" borderId="15" xfId="0" applyNumberFormat="1" applyFont="1" applyFill="1" applyBorder="1" applyAlignment="1" applyProtection="1">
      <alignment horizontal="center" vertical="center"/>
    </xf>
    <xf numFmtId="0" fontId="32" fillId="0" borderId="18" xfId="0" applyNumberFormat="1" applyFont="1" applyFill="1" applyBorder="1" applyAlignment="1" applyProtection="1">
      <alignment horizontal="center" vertical="center"/>
    </xf>
    <xf numFmtId="0" fontId="32" fillId="0" borderId="14" xfId="0" applyNumberFormat="1" applyFont="1" applyFill="1" applyBorder="1" applyAlignment="1" applyProtection="1">
      <alignment horizontal="center" vertical="center"/>
    </xf>
    <xf numFmtId="0" fontId="32" fillId="0" borderId="16" xfId="0" applyNumberFormat="1" applyFont="1" applyFill="1" applyBorder="1" applyAlignment="1" applyProtection="1">
      <alignment horizontal="center" vertical="center"/>
    </xf>
    <xf numFmtId="0" fontId="16" fillId="0" borderId="51" xfId="0" applyNumberFormat="1" applyFont="1" applyFill="1" applyBorder="1" applyAlignment="1" applyProtection="1">
      <alignment horizontal="center" vertical="center"/>
    </xf>
    <xf numFmtId="0" fontId="16" fillId="0" borderId="55" xfId="0" applyNumberFormat="1" applyFont="1" applyFill="1" applyBorder="1" applyAlignment="1" applyProtection="1">
      <alignment horizontal="center" vertical="center"/>
    </xf>
    <xf numFmtId="0" fontId="33" fillId="0" borderId="27" xfId="0" applyNumberFormat="1" applyFont="1" applyFill="1" applyBorder="1" applyAlignment="1" applyProtection="1">
      <alignment horizontal="left" vertical="top"/>
    </xf>
    <xf numFmtId="0" fontId="32" fillId="0" borderId="2" xfId="3" applyNumberFormat="1" applyFont="1" applyFill="1" applyBorder="1" applyAlignment="1" applyProtection="1">
      <alignment horizontal="center" vertical="center"/>
      <protection locked="0"/>
    </xf>
    <xf numFmtId="0" fontId="32" fillId="0" borderId="37" xfId="3" applyNumberFormat="1" applyFont="1" applyFill="1" applyBorder="1" applyAlignment="1" applyProtection="1">
      <alignment horizontal="center" vertical="center"/>
      <protection locked="0"/>
    </xf>
    <xf numFmtId="0" fontId="32" fillId="0" borderId="62" xfId="3" applyNumberFormat="1" applyFont="1" applyFill="1" applyBorder="1" applyAlignment="1" applyProtection="1">
      <alignment horizontal="center" vertical="center"/>
      <protection locked="0"/>
    </xf>
    <xf numFmtId="0" fontId="32" fillId="0" borderId="61" xfId="3" applyNumberFormat="1" applyFont="1" applyFill="1" applyBorder="1" applyAlignment="1" applyProtection="1">
      <alignment horizontal="center" vertical="center"/>
      <protection locked="0"/>
    </xf>
    <xf numFmtId="0" fontId="32" fillId="0" borderId="63" xfId="3" applyNumberFormat="1" applyFont="1" applyFill="1" applyBorder="1" applyAlignment="1" applyProtection="1">
      <alignment horizontal="center" vertical="center"/>
      <protection locked="0"/>
    </xf>
    <xf numFmtId="0" fontId="32" fillId="0" borderId="33" xfId="3" applyNumberFormat="1" applyFont="1" applyFill="1" applyBorder="1" applyAlignment="1" applyProtection="1">
      <alignment horizontal="center" vertical="center"/>
      <protection locked="0"/>
    </xf>
    <xf numFmtId="0" fontId="32" fillId="0" borderId="27" xfId="3" applyNumberFormat="1" applyFont="1" applyFill="1" applyBorder="1" applyAlignment="1" applyProtection="1">
      <alignment horizontal="center" vertical="center"/>
      <protection locked="0"/>
    </xf>
    <xf numFmtId="0" fontId="32" fillId="0" borderId="43" xfId="3" applyNumberFormat="1" applyFont="1" applyFill="1" applyBorder="1" applyAlignment="1" applyProtection="1">
      <alignment horizontal="center" vertical="center"/>
      <protection locked="0"/>
    </xf>
    <xf numFmtId="0" fontId="16" fillId="0" borderId="3" xfId="0" applyFont="1" applyFill="1" applyBorder="1" applyAlignment="1">
      <alignment wrapText="1"/>
    </xf>
    <xf numFmtId="0" fontId="32" fillId="0" borderId="11" xfId="0" applyNumberFormat="1" applyFont="1" applyFill="1" applyBorder="1" applyAlignment="1" applyProtection="1">
      <alignment horizontal="center" vertical="center"/>
    </xf>
    <xf numFmtId="0" fontId="16" fillId="0" borderId="10" xfId="0" applyNumberFormat="1" applyFont="1" applyFill="1" applyBorder="1" applyAlignment="1" applyProtection="1">
      <alignment horizontal="center" vertical="center"/>
    </xf>
    <xf numFmtId="0" fontId="32" fillId="0" borderId="47" xfId="0" applyNumberFormat="1" applyFont="1" applyFill="1" applyBorder="1" applyAlignment="1" applyProtection="1">
      <alignment horizontal="center" vertical="center"/>
    </xf>
    <xf numFmtId="0" fontId="16" fillId="0" borderId="20" xfId="0" applyFont="1" applyFill="1" applyBorder="1" applyAlignment="1">
      <alignment horizontal="center" vertical="center" wrapText="1"/>
    </xf>
    <xf numFmtId="0" fontId="32" fillId="0" borderId="3" xfId="3" applyNumberFormat="1" applyFont="1" applyFill="1" applyBorder="1" applyAlignment="1" applyProtection="1">
      <alignment horizontal="center" vertical="center"/>
      <protection locked="0"/>
    </xf>
    <xf numFmtId="0" fontId="16" fillId="0" borderId="13" xfId="0" applyFont="1" applyFill="1" applyBorder="1" applyAlignment="1">
      <alignment horizontal="center" vertical="center" wrapText="1"/>
    </xf>
    <xf numFmtId="0" fontId="16" fillId="0" borderId="20" xfId="3" applyNumberFormat="1" applyFont="1" applyFill="1" applyBorder="1" applyAlignment="1" applyProtection="1">
      <alignment horizontal="center" vertical="center"/>
      <protection locked="0"/>
    </xf>
    <xf numFmtId="0" fontId="32" fillId="0" borderId="3" xfId="0" applyNumberFormat="1" applyFont="1" applyFill="1" applyBorder="1" applyAlignment="1" applyProtection="1">
      <alignment horizontal="center" vertical="center"/>
    </xf>
    <xf numFmtId="0" fontId="32" fillId="0" borderId="60" xfId="0" applyNumberFormat="1" applyFont="1" applyFill="1" applyBorder="1" applyAlignment="1" applyProtection="1">
      <alignment horizontal="center" vertical="center"/>
    </xf>
    <xf numFmtId="0" fontId="32" fillId="0" borderId="41" xfId="0" applyNumberFormat="1" applyFont="1" applyFill="1" applyBorder="1" applyAlignment="1" applyProtection="1">
      <alignment horizontal="center" vertical="center"/>
    </xf>
    <xf numFmtId="0" fontId="32" fillId="0" borderId="46" xfId="0" applyNumberFormat="1" applyFont="1" applyFill="1" applyBorder="1" applyAlignment="1" applyProtection="1">
      <alignment horizontal="center" vertical="center"/>
    </xf>
    <xf numFmtId="0" fontId="32" fillId="0" borderId="40" xfId="3" applyNumberFormat="1" applyFont="1" applyFill="1" applyBorder="1" applyAlignment="1" applyProtection="1">
      <alignment horizontal="center" vertical="center"/>
      <protection locked="0"/>
    </xf>
    <xf numFmtId="0" fontId="32" fillId="0" borderId="41" xfId="3" applyNumberFormat="1" applyFont="1" applyFill="1" applyBorder="1" applyAlignment="1" applyProtection="1">
      <alignment horizontal="center" vertical="center"/>
      <protection locked="0"/>
    </xf>
    <xf numFmtId="0" fontId="32" fillId="0" borderId="4" xfId="3" applyNumberFormat="1" applyFont="1" applyFill="1" applyBorder="1" applyAlignment="1" applyProtection="1">
      <alignment horizontal="center" vertical="center"/>
      <protection locked="0"/>
    </xf>
    <xf numFmtId="0" fontId="16" fillId="0" borderId="0" xfId="0" applyFont="1" applyFill="1" applyBorder="1"/>
    <xf numFmtId="0" fontId="16" fillId="0" borderId="40" xfId="3" applyNumberFormat="1" applyFont="1" applyFill="1" applyBorder="1" applyAlignment="1" applyProtection="1">
      <alignment horizontal="center" vertical="center"/>
      <protection locked="0"/>
    </xf>
    <xf numFmtId="0" fontId="16" fillId="0" borderId="15" xfId="0" applyFont="1" applyFill="1" applyBorder="1" applyAlignment="1">
      <alignment wrapText="1"/>
    </xf>
    <xf numFmtId="0" fontId="16" fillId="0" borderId="19" xfId="0" applyFont="1" applyFill="1" applyBorder="1" applyAlignment="1">
      <alignment horizontal="center" vertical="center" wrapText="1"/>
    </xf>
    <xf numFmtId="0" fontId="32" fillId="0" borderId="15" xfId="3" applyNumberFormat="1" applyFont="1" applyFill="1" applyBorder="1" applyAlignment="1" applyProtection="1">
      <alignment horizontal="center" vertical="center"/>
      <protection locked="0"/>
    </xf>
    <xf numFmtId="0" fontId="16" fillId="0" borderId="1" xfId="0" applyFont="1" applyFill="1" applyBorder="1" applyAlignment="1">
      <alignment horizontal="center" vertical="center" wrapText="1"/>
    </xf>
    <xf numFmtId="0" fontId="16" fillId="0" borderId="19" xfId="3" applyNumberFormat="1" applyFont="1" applyFill="1" applyBorder="1" applyAlignment="1" applyProtection="1">
      <alignment horizontal="center" vertical="center"/>
      <protection locked="0"/>
    </xf>
    <xf numFmtId="0" fontId="16" fillId="0" borderId="15" xfId="3" applyNumberFormat="1" applyFont="1" applyFill="1" applyBorder="1" applyAlignment="1" applyProtection="1">
      <alignment horizontal="center" vertical="center"/>
      <protection locked="0"/>
    </xf>
    <xf numFmtId="0" fontId="34" fillId="0" borderId="15" xfId="0" applyFont="1" applyFill="1" applyBorder="1" applyAlignment="1">
      <alignment wrapText="1"/>
    </xf>
    <xf numFmtId="0" fontId="32" fillId="0" borderId="5" xfId="0" applyNumberFormat="1" applyFont="1" applyFill="1" applyBorder="1" applyAlignment="1" applyProtection="1">
      <alignment horizontal="center" vertical="center"/>
    </xf>
    <xf numFmtId="0" fontId="16" fillId="0" borderId="31" xfId="0" applyFont="1" applyFill="1" applyBorder="1" applyAlignment="1">
      <alignment horizontal="center" vertical="center" wrapText="1"/>
    </xf>
    <xf numFmtId="0" fontId="33" fillId="0" borderId="30" xfId="3" applyNumberFormat="1" applyFont="1" applyFill="1" applyBorder="1" applyAlignment="1" applyProtection="1">
      <alignment horizontal="center" vertical="center"/>
      <protection locked="0"/>
    </xf>
    <xf numFmtId="0" fontId="16" fillId="0" borderId="5" xfId="0" applyFont="1" applyFill="1" applyBorder="1" applyAlignment="1">
      <alignment horizontal="center" vertical="center" wrapText="1"/>
    </xf>
    <xf numFmtId="0" fontId="16" fillId="0" borderId="31" xfId="3" applyNumberFormat="1" applyFont="1" applyFill="1" applyBorder="1" applyAlignment="1" applyProtection="1">
      <alignment horizontal="center" vertical="center"/>
      <protection locked="0"/>
    </xf>
    <xf numFmtId="0" fontId="32" fillId="0" borderId="30" xfId="3" applyNumberFormat="1" applyFont="1" applyFill="1" applyBorder="1" applyAlignment="1" applyProtection="1">
      <alignment horizontal="center" vertical="center"/>
      <protection locked="0"/>
    </xf>
    <xf numFmtId="0" fontId="33" fillId="0" borderId="30" xfId="0" applyNumberFormat="1" applyFont="1" applyFill="1" applyBorder="1" applyAlignment="1" applyProtection="1">
      <alignment horizontal="center" vertical="center"/>
    </xf>
    <xf numFmtId="0" fontId="33" fillId="0" borderId="57" xfId="0" applyNumberFormat="1" applyFont="1" applyFill="1" applyBorder="1" applyAlignment="1" applyProtection="1">
      <alignment horizontal="center" vertical="center"/>
    </xf>
    <xf numFmtId="0" fontId="33" fillId="0" borderId="54" xfId="0" applyNumberFormat="1" applyFont="1" applyFill="1" applyBorder="1" applyAlignment="1" applyProtection="1">
      <alignment horizontal="center" vertical="center"/>
    </xf>
    <xf numFmtId="0" fontId="33" fillId="0" borderId="31" xfId="0" applyNumberFormat="1" applyFont="1" applyFill="1" applyBorder="1" applyAlignment="1" applyProtection="1">
      <alignment horizontal="center" vertical="center"/>
    </xf>
    <xf numFmtId="0" fontId="33" fillId="0" borderId="27" xfId="0" applyNumberFormat="1" applyFont="1" applyFill="1" applyBorder="1" applyAlignment="1" applyProtection="1">
      <alignment vertical="center" wrapText="1"/>
    </xf>
    <xf numFmtId="0" fontId="16" fillId="0" borderId="3" xfId="0" applyNumberFormat="1" applyFont="1" applyFill="1" applyBorder="1" applyAlignment="1" applyProtection="1">
      <alignment vertical="center" wrapText="1"/>
    </xf>
    <xf numFmtId="0" fontId="16" fillId="0" borderId="13" xfId="3" applyNumberFormat="1" applyFont="1" applyFill="1" applyBorder="1" applyAlignment="1" applyProtection="1">
      <alignment horizontal="center" vertical="center"/>
      <protection locked="0"/>
    </xf>
    <xf numFmtId="0" fontId="35" fillId="0" borderId="3" xfId="3" applyNumberFormat="1" applyFont="1" applyFill="1" applyBorder="1" applyAlignment="1" applyProtection="1">
      <alignment horizontal="center" vertical="center"/>
      <protection locked="0"/>
    </xf>
    <xf numFmtId="0" fontId="16" fillId="0" borderId="57" xfId="0" applyNumberFormat="1" applyFont="1" applyFill="1" applyBorder="1" applyAlignment="1" applyProtection="1">
      <alignment horizontal="center" vertical="center"/>
    </xf>
    <xf numFmtId="0" fontId="16" fillId="0" borderId="54" xfId="3" applyNumberFormat="1" applyFont="1" applyFill="1" applyBorder="1" applyAlignment="1">
      <alignment horizontal="center" vertical="center"/>
    </xf>
    <xf numFmtId="0" fontId="33" fillId="0" borderId="27" xfId="0" applyNumberFormat="1" applyFont="1" applyFill="1" applyBorder="1" applyAlignment="1" applyProtection="1">
      <alignment horizontal="left" vertical="center"/>
    </xf>
    <xf numFmtId="0" fontId="16" fillId="0" borderId="3" xfId="0" applyNumberFormat="1" applyFont="1" applyFill="1" applyBorder="1" applyAlignment="1" applyProtection="1">
      <alignment horizontal="left" vertical="top"/>
    </xf>
    <xf numFmtId="0" fontId="36" fillId="0" borderId="3" xfId="3" applyNumberFormat="1" applyFont="1" applyFill="1" applyBorder="1" applyAlignment="1" applyProtection="1">
      <alignment horizontal="center" vertical="center"/>
      <protection locked="0"/>
    </xf>
    <xf numFmtId="0" fontId="16" fillId="0" borderId="15" xfId="0" applyNumberFormat="1" applyFont="1" applyFill="1" applyBorder="1" applyAlignment="1" applyProtection="1">
      <alignment horizontal="left" vertical="top"/>
    </xf>
    <xf numFmtId="0" fontId="36" fillId="0" borderId="15" xfId="3" applyNumberFormat="1" applyFont="1" applyFill="1" applyBorder="1" applyAlignment="1" applyProtection="1">
      <alignment horizontal="center" vertical="center"/>
      <protection locked="0"/>
    </xf>
    <xf numFmtId="0" fontId="16" fillId="0" borderId="18" xfId="0" applyNumberFormat="1" applyFont="1" applyFill="1" applyBorder="1" applyAlignment="1" applyProtection="1">
      <alignment horizontal="center" vertical="center"/>
    </xf>
    <xf numFmtId="0" fontId="34" fillId="0" borderId="15" xfId="3" applyNumberFormat="1" applyFont="1" applyFill="1" applyBorder="1" applyAlignment="1" applyProtection="1">
      <alignment horizontal="center" vertical="center"/>
      <protection locked="0"/>
    </xf>
    <xf numFmtId="0" fontId="16" fillId="0" borderId="14" xfId="0" applyFont="1" applyFill="1" applyBorder="1"/>
    <xf numFmtId="0" fontId="16" fillId="0" borderId="15" xfId="3" applyNumberFormat="1" applyFont="1" applyFill="1" applyBorder="1" applyAlignment="1">
      <alignment horizontal="center" vertical="center"/>
    </xf>
    <xf numFmtId="0" fontId="16" fillId="0" borderId="17" xfId="3" applyNumberFormat="1" applyFont="1" applyFill="1" applyBorder="1" applyAlignment="1">
      <alignment horizontal="center" vertical="center"/>
    </xf>
    <xf numFmtId="0" fontId="16" fillId="0" borderId="14" xfId="3" applyNumberFormat="1" applyFont="1" applyFill="1" applyBorder="1" applyAlignment="1">
      <alignment horizontal="center" vertical="center"/>
    </xf>
    <xf numFmtId="0" fontId="16" fillId="0" borderId="16" xfId="3" applyNumberFormat="1" applyFont="1" applyFill="1" applyBorder="1" applyAlignment="1">
      <alignment horizontal="center" vertical="center"/>
    </xf>
    <xf numFmtId="0" fontId="35" fillId="0" borderId="15" xfId="3" applyNumberFormat="1" applyFont="1" applyFill="1" applyBorder="1" applyAlignment="1" applyProtection="1">
      <alignment horizontal="center" vertical="center"/>
      <protection locked="0"/>
    </xf>
    <xf numFmtId="0" fontId="35" fillId="0" borderId="15" xfId="0" applyNumberFormat="1" applyFont="1" applyFill="1" applyBorder="1" applyAlignment="1" applyProtection="1">
      <alignment horizontal="center" vertical="center"/>
    </xf>
    <xf numFmtId="0" fontId="35" fillId="0" borderId="18" xfId="0" applyNumberFormat="1" applyFont="1" applyFill="1" applyBorder="1" applyAlignment="1" applyProtection="1">
      <alignment horizontal="center" vertical="center"/>
    </xf>
    <xf numFmtId="0" fontId="35" fillId="0" borderId="16" xfId="0" applyNumberFormat="1" applyFont="1" applyFill="1" applyBorder="1" applyAlignment="1" applyProtection="1">
      <alignment horizontal="center" vertical="center"/>
    </xf>
    <xf numFmtId="0" fontId="35" fillId="0" borderId="19" xfId="0" applyNumberFormat="1" applyFont="1" applyFill="1" applyBorder="1" applyAlignment="1" applyProtection="1">
      <alignment horizontal="center" vertical="center"/>
    </xf>
    <xf numFmtId="0" fontId="34" fillId="0" borderId="30" xfId="3" applyNumberFormat="1" applyFont="1" applyFill="1" applyBorder="1" applyAlignment="1" applyProtection="1">
      <alignment horizontal="center" vertical="center"/>
      <protection locked="0"/>
    </xf>
    <xf numFmtId="0" fontId="16" fillId="0" borderId="30" xfId="3" applyNumberFormat="1" applyFont="1" applyFill="1" applyBorder="1" applyAlignment="1">
      <alignment horizontal="center" vertical="center"/>
    </xf>
    <xf numFmtId="0" fontId="16" fillId="0" borderId="39" xfId="3" applyNumberFormat="1" applyFont="1" applyFill="1" applyBorder="1" applyAlignment="1">
      <alignment horizontal="center" vertical="center"/>
    </xf>
    <xf numFmtId="0" fontId="16" fillId="0" borderId="29" xfId="3" applyNumberFormat="1" applyFont="1" applyFill="1" applyBorder="1" applyAlignment="1">
      <alignment horizontal="center" vertical="center"/>
    </xf>
    <xf numFmtId="0" fontId="32" fillId="0" borderId="37" xfId="0" applyNumberFormat="1" applyFont="1" applyFill="1" applyBorder="1" applyAlignment="1" applyProtection="1">
      <alignment horizontal="left" vertical="top" wrapText="1"/>
    </xf>
    <xf numFmtId="0" fontId="32" fillId="0" borderId="9" xfId="0" applyNumberFormat="1" applyFont="1" applyFill="1" applyBorder="1" applyAlignment="1" applyProtection="1">
      <alignment horizontal="left" vertical="center"/>
    </xf>
    <xf numFmtId="0" fontId="32" fillId="0" borderId="9" xfId="0" applyNumberFormat="1" applyFont="1" applyFill="1" applyBorder="1" applyAlignment="1" applyProtection="1">
      <alignment horizontal="left" vertical="top"/>
    </xf>
    <xf numFmtId="0" fontId="32" fillId="0" borderId="58" xfId="0" applyNumberFormat="1" applyFont="1" applyFill="1" applyBorder="1" applyAlignment="1" applyProtection="1">
      <alignment horizontal="center" vertical="center" wrapText="1"/>
    </xf>
    <xf numFmtId="0" fontId="32" fillId="0" borderId="6" xfId="3" applyNumberFormat="1" applyFont="1" applyFill="1" applyBorder="1" applyAlignment="1" applyProtection="1">
      <alignment horizontal="center" vertical="center"/>
      <protection locked="0"/>
    </xf>
    <xf numFmtId="0" fontId="32" fillId="0" borderId="6" xfId="0" applyNumberFormat="1" applyFont="1" applyFill="1" applyBorder="1" applyAlignment="1" applyProtection="1">
      <alignment horizontal="center" vertical="center" wrapText="1"/>
    </xf>
    <xf numFmtId="0" fontId="32" fillId="0" borderId="0" xfId="3" applyNumberFormat="1" applyFont="1" applyFill="1" applyBorder="1" applyAlignment="1" applyProtection="1">
      <alignment horizontal="center" vertical="center"/>
      <protection locked="0"/>
    </xf>
    <xf numFmtId="0" fontId="32" fillId="0" borderId="9" xfId="3" applyNumberFormat="1" applyFont="1" applyFill="1" applyBorder="1" applyAlignment="1" applyProtection="1">
      <alignment horizontal="center" vertical="center"/>
      <protection locked="0"/>
    </xf>
    <xf numFmtId="0" fontId="32" fillId="0" borderId="56" xfId="3" applyNumberFormat="1" applyFont="1" applyFill="1" applyBorder="1" applyAlignment="1" applyProtection="1">
      <alignment horizontal="center" vertical="center"/>
      <protection locked="0"/>
    </xf>
    <xf numFmtId="0" fontId="32" fillId="0" borderId="8" xfId="3" applyNumberFormat="1" applyFont="1" applyFill="1" applyBorder="1" applyAlignment="1" applyProtection="1">
      <alignment horizontal="center" vertical="center"/>
      <protection locked="0"/>
    </xf>
    <xf numFmtId="0" fontId="32" fillId="0" borderId="42" xfId="0" applyNumberFormat="1" applyFont="1" applyFill="1" applyBorder="1" applyAlignment="1" applyProtection="1">
      <alignment horizontal="center" vertical="center" wrapText="1"/>
    </xf>
    <xf numFmtId="0" fontId="32" fillId="0" borderId="2" xfId="0" applyNumberFormat="1" applyFont="1" applyFill="1" applyBorder="1" applyAlignment="1" applyProtection="1">
      <alignment horizontal="center" vertical="center" wrapText="1"/>
    </xf>
    <xf numFmtId="0" fontId="32" fillId="0" borderId="40" xfId="0" applyNumberFormat="1" applyFont="1" applyFill="1" applyBorder="1" applyAlignment="1" applyProtection="1">
      <alignment horizontal="center" vertical="center" wrapText="1"/>
    </xf>
    <xf numFmtId="0" fontId="32" fillId="0" borderId="13" xfId="3" applyNumberFormat="1" applyFont="1" applyFill="1" applyBorder="1" applyAlignment="1" applyProtection="1">
      <alignment horizontal="center" vertical="center"/>
      <protection locked="0"/>
    </xf>
    <xf numFmtId="0" fontId="16" fillId="0" borderId="13" xfId="0" applyNumberFormat="1" applyFont="1" applyFill="1" applyBorder="1" applyAlignment="1" applyProtection="1">
      <alignment horizontal="center" vertical="center" wrapText="1"/>
    </xf>
    <xf numFmtId="0" fontId="37" fillId="0" borderId="3" xfId="3" applyNumberFormat="1" applyFont="1" applyFill="1" applyBorder="1" applyAlignment="1" applyProtection="1">
      <alignment horizontal="center" vertical="center"/>
      <protection locked="0"/>
    </xf>
    <xf numFmtId="0" fontId="32" fillId="0" borderId="41" xfId="0" applyNumberFormat="1" applyFont="1" applyFill="1" applyBorder="1" applyAlignment="1" applyProtection="1">
      <alignment horizontal="center" vertical="top"/>
    </xf>
    <xf numFmtId="0" fontId="32" fillId="0" borderId="14" xfId="0" applyNumberFormat="1" applyFont="1" applyFill="1" applyBorder="1" applyAlignment="1" applyProtection="1">
      <alignment horizontal="center" vertical="center" wrapText="1"/>
    </xf>
    <xf numFmtId="0" fontId="32" fillId="0" borderId="1" xfId="3" applyNumberFormat="1" applyFont="1" applyFill="1" applyBorder="1" applyAlignment="1" applyProtection="1">
      <alignment horizontal="center" vertical="center"/>
      <protection locked="0"/>
    </xf>
    <xf numFmtId="0" fontId="37" fillId="0" borderId="15" xfId="3" applyNumberFormat="1" applyFont="1" applyFill="1" applyBorder="1" applyAlignment="1" applyProtection="1">
      <alignment horizontal="center" vertical="center"/>
      <protection locked="0"/>
    </xf>
    <xf numFmtId="0" fontId="32" fillId="0" borderId="39" xfId="0" applyNumberFormat="1" applyFont="1" applyFill="1" applyBorder="1" applyAlignment="1" applyProtection="1">
      <alignment horizontal="center" vertical="center" wrapText="1"/>
    </xf>
    <xf numFmtId="0" fontId="32" fillId="0" borderId="5" xfId="3" applyNumberFormat="1" applyFont="1" applyFill="1" applyBorder="1" applyAlignment="1" applyProtection="1">
      <alignment horizontal="center" vertical="center"/>
      <protection locked="0"/>
    </xf>
    <xf numFmtId="0" fontId="16" fillId="0" borderId="5" xfId="0" applyNumberFormat="1" applyFont="1" applyFill="1" applyBorder="1" applyAlignment="1" applyProtection="1">
      <alignment horizontal="center" vertical="center" wrapText="1"/>
    </xf>
    <xf numFmtId="0" fontId="37" fillId="0" borderId="30" xfId="3" applyNumberFormat="1" applyFont="1" applyFill="1" applyBorder="1" applyAlignment="1" applyProtection="1">
      <alignment horizontal="center" vertical="center"/>
      <protection locked="0"/>
    </xf>
    <xf numFmtId="0" fontId="32" fillId="0" borderId="31" xfId="0" applyNumberFormat="1" applyFont="1" applyFill="1" applyBorder="1" applyAlignment="1" applyProtection="1">
      <alignment horizontal="center" vertical="center"/>
    </xf>
    <xf numFmtId="0" fontId="32" fillId="0" borderId="5" xfId="0" applyNumberFormat="1" applyFont="1" applyFill="1" applyBorder="1" applyAlignment="1" applyProtection="1">
      <alignment horizontal="center" vertical="center" wrapText="1"/>
    </xf>
    <xf numFmtId="0" fontId="32" fillId="0" borderId="57" xfId="0" applyNumberFormat="1" applyFont="1" applyFill="1" applyBorder="1" applyAlignment="1" applyProtection="1">
      <alignment horizontal="center" vertical="center"/>
    </xf>
    <xf numFmtId="0" fontId="33" fillId="0" borderId="37" xfId="0" applyNumberFormat="1" applyFont="1" applyFill="1" applyBorder="1" applyAlignment="1" applyProtection="1">
      <alignment horizontal="left" vertical="top" wrapText="1"/>
    </xf>
    <xf numFmtId="0" fontId="16" fillId="0" borderId="2" xfId="0" applyNumberFormat="1" applyFont="1" applyFill="1" applyBorder="1" applyAlignment="1" applyProtection="1">
      <alignment horizontal="center" vertical="center" wrapText="1"/>
    </xf>
    <xf numFmtId="0" fontId="32" fillId="0" borderId="43" xfId="0" applyNumberFormat="1" applyFont="1" applyFill="1" applyBorder="1" applyAlignment="1" applyProtection="1">
      <alignment horizontal="center" vertical="center" wrapText="1"/>
    </xf>
    <xf numFmtId="0" fontId="33" fillId="0" borderId="37" xfId="0" applyNumberFormat="1" applyFont="1" applyFill="1" applyBorder="1" applyAlignment="1" applyProtection="1">
      <alignment horizontal="center" vertical="center"/>
    </xf>
    <xf numFmtId="0" fontId="33" fillId="0" borderId="27" xfId="0" applyNumberFormat="1" applyFont="1" applyFill="1" applyBorder="1" applyAlignment="1" applyProtection="1">
      <alignment horizontal="center" vertical="center"/>
    </xf>
    <xf numFmtId="0" fontId="33" fillId="0" borderId="43" xfId="0" applyNumberFormat="1" applyFont="1" applyFill="1" applyBorder="1" applyAlignment="1" applyProtection="1">
      <alignment horizontal="center" vertical="center"/>
    </xf>
    <xf numFmtId="0" fontId="34" fillId="0" borderId="33" xfId="0" applyNumberFormat="1" applyFont="1" applyFill="1" applyBorder="1" applyAlignment="1" applyProtection="1">
      <alignment horizontal="center" vertical="center"/>
    </xf>
    <xf numFmtId="0" fontId="34" fillId="0" borderId="43" xfId="0" applyNumberFormat="1" applyFont="1" applyFill="1" applyBorder="1" applyAlignment="1" applyProtection="1">
      <alignment horizontal="center" vertical="center"/>
    </xf>
    <xf numFmtId="0" fontId="16" fillId="0" borderId="42" xfId="0" applyNumberFormat="1" applyFont="1" applyFill="1" applyBorder="1" applyAlignment="1" applyProtection="1">
      <alignment horizontal="center" vertical="center"/>
    </xf>
    <xf numFmtId="0" fontId="16" fillId="0" borderId="43" xfId="0" applyNumberFormat="1" applyFont="1" applyFill="1" applyBorder="1" applyAlignment="1" applyProtection="1">
      <alignment horizontal="center" vertical="center"/>
    </xf>
    <xf numFmtId="0" fontId="16" fillId="0" borderId="33" xfId="0" applyNumberFormat="1" applyFont="1" applyFill="1" applyBorder="1" applyAlignment="1" applyProtection="1">
      <alignment horizontal="center" vertical="center"/>
    </xf>
    <xf numFmtId="0" fontId="16" fillId="0" borderId="37" xfId="0" applyNumberFormat="1" applyFont="1" applyFill="1" applyBorder="1" applyAlignment="1" applyProtection="1">
      <alignment horizontal="center" vertical="center"/>
    </xf>
    <xf numFmtId="0" fontId="34" fillId="0" borderId="37" xfId="0" applyNumberFormat="1" applyFont="1" applyFill="1" applyBorder="1" applyAlignment="1" applyProtection="1">
      <alignment horizontal="center" vertical="center"/>
    </xf>
    <xf numFmtId="0" fontId="34" fillId="0" borderId="27" xfId="0" applyNumberFormat="1" applyFont="1" applyFill="1" applyBorder="1" applyAlignment="1" applyProtection="1">
      <alignment horizontal="center" vertical="center"/>
    </xf>
    <xf numFmtId="0" fontId="16" fillId="0" borderId="44" xfId="0" applyNumberFormat="1" applyFont="1" applyFill="1" applyBorder="1" applyAlignment="1" applyProtection="1">
      <alignment horizontal="left" vertical="top"/>
    </xf>
    <xf numFmtId="0" fontId="16" fillId="0" borderId="12" xfId="0" applyNumberFormat="1" applyFont="1" applyFill="1" applyBorder="1" applyAlignment="1" applyProtection="1">
      <alignment horizontal="left" vertical="top" wrapText="1"/>
    </xf>
    <xf numFmtId="0" fontId="32" fillId="0" borderId="11" xfId="0" applyNumberFormat="1" applyFont="1" applyFill="1" applyBorder="1" applyAlignment="1" applyProtection="1">
      <alignment horizontal="center" vertical="center" wrapText="1"/>
    </xf>
    <xf numFmtId="0" fontId="32" fillId="0" borderId="10" xfId="0" applyNumberFormat="1" applyFont="1" applyFill="1" applyBorder="1" applyAlignment="1" applyProtection="1">
      <alignment horizontal="center" vertical="center" wrapText="1"/>
    </xf>
    <xf numFmtId="0" fontId="16" fillId="0" borderId="10" xfId="0" applyNumberFormat="1" applyFont="1" applyFill="1" applyBorder="1" applyAlignment="1" applyProtection="1">
      <alignment horizontal="center" vertical="center" wrapText="1"/>
    </xf>
    <xf numFmtId="0" fontId="32" fillId="0" borderId="47" xfId="0" applyNumberFormat="1" applyFont="1" applyFill="1" applyBorder="1" applyAlignment="1" applyProtection="1">
      <alignment horizontal="center" vertical="center" wrapText="1"/>
    </xf>
    <xf numFmtId="0" fontId="16" fillId="0" borderId="46" xfId="0" applyNumberFormat="1" applyFont="1" applyFill="1" applyBorder="1" applyAlignment="1" applyProtection="1">
      <alignment horizontal="center" vertical="center"/>
    </xf>
    <xf numFmtId="0" fontId="16" fillId="0" borderId="12" xfId="0" applyNumberFormat="1" applyFont="1" applyFill="1" applyBorder="1" applyAlignment="1" applyProtection="1">
      <alignment horizontal="center" vertical="center"/>
    </xf>
    <xf numFmtId="0" fontId="16" fillId="0" borderId="44" xfId="0" applyNumberFormat="1" applyFont="1" applyFill="1" applyBorder="1" applyAlignment="1" applyProtection="1">
      <alignment horizontal="center" vertical="center"/>
    </xf>
    <xf numFmtId="0" fontId="16" fillId="0" borderId="45" xfId="0" applyNumberFormat="1" applyFont="1" applyFill="1" applyBorder="1" applyAlignment="1" applyProtection="1">
      <alignment horizontal="center" vertical="center"/>
    </xf>
    <xf numFmtId="0" fontId="16" fillId="0" borderId="48" xfId="0" applyNumberFormat="1" applyFont="1" applyFill="1" applyBorder="1" applyAlignment="1" applyProtection="1">
      <alignment vertical="top"/>
    </xf>
    <xf numFmtId="0" fontId="32" fillId="0" borderId="55" xfId="0" applyNumberFormat="1" applyFont="1" applyFill="1" applyBorder="1" applyAlignment="1" applyProtection="1">
      <alignment horizontal="center" vertical="center" wrapText="1"/>
    </xf>
    <xf numFmtId="0" fontId="32" fillId="0" borderId="49" xfId="0" applyNumberFormat="1" applyFont="1" applyFill="1" applyBorder="1" applyAlignment="1" applyProtection="1">
      <alignment horizontal="center" vertical="center" wrapText="1"/>
    </xf>
    <xf numFmtId="0" fontId="16" fillId="0" borderId="49" xfId="0" applyNumberFormat="1" applyFont="1" applyFill="1" applyBorder="1" applyAlignment="1" applyProtection="1">
      <alignment horizontal="center" vertical="center" wrapText="1"/>
    </xf>
    <xf numFmtId="0" fontId="16" fillId="0" borderId="53" xfId="0" applyNumberFormat="1" applyFont="1" applyFill="1" applyBorder="1" applyAlignment="1" applyProtection="1">
      <alignment horizontal="center" vertical="center" wrapText="1"/>
    </xf>
    <xf numFmtId="0" fontId="16" fillId="0" borderId="52" xfId="0" applyNumberFormat="1" applyFont="1" applyFill="1" applyBorder="1" applyAlignment="1" applyProtection="1">
      <alignment horizontal="center" vertical="center"/>
    </xf>
    <xf numFmtId="0" fontId="32" fillId="0" borderId="12" xfId="0" applyNumberFormat="1" applyFont="1" applyFill="1" applyBorder="1" applyAlignment="1" applyProtection="1">
      <alignment horizontal="center" vertical="center"/>
    </xf>
    <xf numFmtId="0" fontId="32" fillId="0" borderId="45" xfId="0" applyNumberFormat="1" applyFont="1" applyFill="1" applyBorder="1" applyAlignment="1" applyProtection="1">
      <alignment horizontal="center" vertical="center"/>
    </xf>
    <xf numFmtId="0" fontId="36" fillId="0" borderId="31" xfId="0" applyFont="1" applyFill="1" applyBorder="1"/>
    <xf numFmtId="0" fontId="36" fillId="0" borderId="0" xfId="0" applyFont="1" applyFill="1" applyBorder="1"/>
    <xf numFmtId="0" fontId="36" fillId="0" borderId="56" xfId="0" applyFont="1" applyFill="1" applyBorder="1"/>
    <xf numFmtId="0" fontId="36" fillId="0" borderId="18" xfId="0" applyFont="1" applyFill="1" applyBorder="1"/>
    <xf numFmtId="0" fontId="36" fillId="0" borderId="19" xfId="0" applyFont="1" applyFill="1" applyBorder="1"/>
    <xf numFmtId="0" fontId="35" fillId="0" borderId="56" xfId="0" applyFont="1" applyFill="1" applyBorder="1"/>
    <xf numFmtId="0" fontId="35" fillId="0" borderId="0" xfId="0" applyFont="1" applyFill="1" applyBorder="1"/>
    <xf numFmtId="0" fontId="38" fillId="0" borderId="56" xfId="0" applyFont="1" applyFill="1" applyBorder="1"/>
    <xf numFmtId="0" fontId="38" fillId="0" borderId="0" xfId="0" applyFont="1" applyFill="1" applyBorder="1"/>
    <xf numFmtId="0" fontId="16" fillId="0" borderId="56" xfId="0" applyFont="1" applyFill="1" applyBorder="1"/>
    <xf numFmtId="0" fontId="34" fillId="0" borderId="0" xfId="0" applyFont="1" applyFill="1" applyBorder="1"/>
    <xf numFmtId="0" fontId="34" fillId="0" borderId="19" xfId="0" applyFont="1" applyFill="1" applyBorder="1"/>
    <xf numFmtId="0" fontId="22" fillId="0" borderId="0" xfId="0" applyFont="1" applyAlignment="1">
      <alignment horizontal="center"/>
    </xf>
    <xf numFmtId="0" fontId="22" fillId="0" borderId="0" xfId="0" applyFont="1"/>
    <xf numFmtId="0" fontId="16" fillId="0" borderId="30" xfId="3" applyNumberFormat="1" applyFont="1" applyFill="1" applyBorder="1" applyAlignment="1" applyProtection="1">
      <alignment horizontal="center" vertical="center"/>
      <protection locked="0"/>
    </xf>
    <xf numFmtId="0" fontId="32" fillId="0" borderId="9" xfId="0" applyNumberFormat="1" applyFont="1" applyFill="1" applyBorder="1" applyAlignment="1" applyProtection="1">
      <alignment horizontal="center" vertical="top"/>
    </xf>
    <xf numFmtId="0" fontId="32" fillId="0" borderId="15" xfId="0" applyNumberFormat="1" applyFont="1" applyFill="1" applyBorder="1" applyAlignment="1" applyProtection="1">
      <alignment horizontal="center" textRotation="90" wrapText="1"/>
    </xf>
    <xf numFmtId="0" fontId="32" fillId="0" borderId="14" xfId="0" applyNumberFormat="1" applyFont="1" applyFill="1" applyBorder="1" applyAlignment="1" applyProtection="1">
      <alignment horizontal="center" vertical="center" wrapText="1"/>
    </xf>
    <xf numFmtId="0" fontId="16" fillId="0" borderId="1" xfId="0" applyNumberFormat="1" applyFont="1" applyFill="1" applyBorder="1" applyAlignment="1" applyProtection="1">
      <alignment horizontal="center" vertical="center"/>
    </xf>
    <xf numFmtId="0" fontId="16" fillId="0" borderId="16" xfId="0" applyNumberFormat="1" applyFont="1" applyFill="1" applyBorder="1" applyAlignment="1" applyProtection="1">
      <alignment horizontal="center" vertical="center"/>
    </xf>
    <xf numFmtId="0" fontId="16" fillId="0" borderId="14" xfId="0" applyNumberFormat="1" applyFont="1" applyFill="1" applyBorder="1" applyAlignment="1" applyProtection="1">
      <alignment horizontal="center" vertical="center"/>
    </xf>
    <xf numFmtId="0" fontId="32" fillId="0" borderId="1" xfId="0" applyNumberFormat="1" applyFont="1" applyFill="1" applyBorder="1" applyAlignment="1" applyProtection="1">
      <alignment horizontal="center" textRotation="90" wrapText="1"/>
    </xf>
    <xf numFmtId="0" fontId="16" fillId="0" borderId="58" xfId="0" applyNumberFormat="1" applyFont="1" applyFill="1" applyBorder="1" applyAlignment="1" applyProtection="1">
      <alignment horizontal="center" vertical="center"/>
    </xf>
    <xf numFmtId="0" fontId="16" fillId="0" borderId="40" xfId="0" applyNumberFormat="1" applyFont="1" applyFill="1" applyBorder="1" applyAlignment="1" applyProtection="1">
      <alignment horizontal="center" vertical="center"/>
    </xf>
    <xf numFmtId="0" fontId="16" fillId="0" borderId="9" xfId="0" applyNumberFormat="1" applyFont="1" applyFill="1" applyBorder="1" applyAlignment="1" applyProtection="1">
      <alignment vertical="center" wrapText="1"/>
    </xf>
    <xf numFmtId="0" fontId="16" fillId="0" borderId="6" xfId="3" applyNumberFormat="1" applyFont="1" applyFill="1" applyBorder="1" applyAlignment="1" applyProtection="1">
      <alignment horizontal="center" vertical="center"/>
      <protection locked="0"/>
    </xf>
    <xf numFmtId="0" fontId="16" fillId="0" borderId="6" xfId="0" applyNumberFormat="1" applyFont="1" applyFill="1" applyBorder="1" applyAlignment="1" applyProtection="1">
      <alignment horizontal="center" vertical="center"/>
    </xf>
    <xf numFmtId="0" fontId="16" fillId="0" borderId="8" xfId="0" applyNumberFormat="1" applyFont="1" applyFill="1" applyBorder="1" applyAlignment="1" applyProtection="1">
      <alignment horizontal="center" vertical="center"/>
    </xf>
    <xf numFmtId="0" fontId="35" fillId="0" borderId="9" xfId="3" applyNumberFormat="1" applyFont="1" applyFill="1" applyBorder="1" applyAlignment="1" applyProtection="1">
      <alignment horizontal="center" vertical="center"/>
      <protection locked="0"/>
    </xf>
    <xf numFmtId="0" fontId="16" fillId="0" borderId="9" xfId="0" applyNumberFormat="1" applyFont="1" applyFill="1" applyBorder="1" applyAlignment="1" applyProtection="1">
      <alignment horizontal="center" vertical="center"/>
    </xf>
    <xf numFmtId="0" fontId="16" fillId="0" borderId="56" xfId="0" applyNumberFormat="1" applyFont="1" applyFill="1" applyBorder="1" applyAlignment="1" applyProtection="1">
      <alignment horizontal="center" vertical="center"/>
    </xf>
    <xf numFmtId="0" fontId="16" fillId="0" borderId="8" xfId="0" applyNumberFormat="1" applyFont="1" applyFill="1" applyBorder="1" applyAlignment="1" applyProtection="1">
      <alignment horizontal="center" vertical="top"/>
    </xf>
    <xf numFmtId="0" fontId="36" fillId="0" borderId="20" xfId="0" applyFont="1" applyFill="1" applyBorder="1"/>
    <xf numFmtId="0" fontId="35" fillId="0" borderId="40" xfId="0" applyNumberFormat="1" applyFont="1" applyFill="1" applyBorder="1" applyAlignment="1" applyProtection="1">
      <alignment horizontal="center" vertical="center"/>
    </xf>
    <xf numFmtId="0" fontId="32" fillId="0" borderId="42" xfId="3" applyNumberFormat="1" applyFont="1" applyFill="1" applyBorder="1" applyAlignment="1" applyProtection="1">
      <alignment horizontal="center" vertical="center"/>
      <protection locked="0"/>
    </xf>
    <xf numFmtId="0" fontId="32" fillId="0" borderId="28" xfId="3" applyNumberFormat="1" applyFont="1" applyFill="1" applyBorder="1" applyAlignment="1" applyProtection="1">
      <alignment horizontal="center" vertical="center"/>
      <protection locked="0"/>
    </xf>
    <xf numFmtId="0" fontId="33" fillId="0" borderId="23" xfId="0" applyNumberFormat="1" applyFont="1" applyFill="1" applyBorder="1" applyAlignment="1" applyProtection="1">
      <alignment horizontal="left" vertical="center" wrapText="1"/>
    </xf>
    <xf numFmtId="0" fontId="16" fillId="0" borderId="34" xfId="3" applyNumberFormat="1" applyFont="1" applyFill="1" applyBorder="1" applyAlignment="1" applyProtection="1">
      <alignment horizontal="left" vertical="center" wrapText="1"/>
      <protection locked="0"/>
    </xf>
    <xf numFmtId="0" fontId="16" fillId="0" borderId="38" xfId="3" applyNumberFormat="1" applyFont="1" applyFill="1" applyBorder="1" applyAlignment="1" applyProtection="1">
      <alignment horizontal="left" vertical="center" wrapText="1"/>
      <protection locked="0"/>
    </xf>
    <xf numFmtId="0" fontId="16" fillId="0" borderId="65" xfId="3" applyNumberFormat="1" applyFont="1" applyFill="1" applyBorder="1" applyAlignment="1" applyProtection="1">
      <alignment horizontal="left" vertical="center" wrapText="1"/>
      <protection locked="0"/>
    </xf>
    <xf numFmtId="0" fontId="16" fillId="0" borderId="16" xfId="0" applyNumberFormat="1" applyFont="1" applyFill="1" applyBorder="1" applyAlignment="1" applyProtection="1">
      <alignment horizontal="center" vertical="center"/>
    </xf>
    <xf numFmtId="0" fontId="16" fillId="0" borderId="14" xfId="0" applyNumberFormat="1" applyFont="1" applyFill="1" applyBorder="1" applyAlignment="1" applyProtection="1">
      <alignment horizontal="center" vertical="center"/>
    </xf>
    <xf numFmtId="0" fontId="16" fillId="0" borderId="41" xfId="0" applyFont="1" applyFill="1" applyBorder="1"/>
    <xf numFmtId="0" fontId="16" fillId="0" borderId="30" xfId="0" applyNumberFormat="1" applyFont="1" applyFill="1" applyBorder="1" applyAlignment="1" applyProtection="1">
      <alignment horizontal="left" vertical="top"/>
    </xf>
    <xf numFmtId="0" fontId="32" fillId="0" borderId="11" xfId="0" applyNumberFormat="1" applyFont="1" applyFill="1" applyBorder="1" applyAlignment="1" applyProtection="1">
      <alignment horizontal="center" vertical="center" wrapText="1"/>
    </xf>
    <xf numFmtId="0" fontId="16" fillId="0" borderId="1" xfId="0" applyNumberFormat="1" applyFont="1" applyFill="1" applyBorder="1" applyAlignment="1" applyProtection="1">
      <alignment horizontal="center" vertical="center"/>
    </xf>
    <xf numFmtId="0" fontId="16" fillId="0" borderId="16" xfId="0" applyNumberFormat="1" applyFont="1" applyFill="1" applyBorder="1" applyAlignment="1" applyProtection="1">
      <alignment horizontal="center" vertical="center"/>
    </xf>
    <xf numFmtId="0" fontId="16" fillId="0" borderId="14" xfId="0" applyNumberFormat="1" applyFont="1" applyFill="1" applyBorder="1" applyAlignment="1" applyProtection="1">
      <alignment horizontal="center" vertical="center"/>
    </xf>
    <xf numFmtId="0" fontId="16" fillId="0" borderId="14" xfId="0" applyFont="1" applyFill="1" applyBorder="1" applyAlignment="1">
      <alignment horizontal="center" vertical="center"/>
    </xf>
    <xf numFmtId="0" fontId="16" fillId="0" borderId="0" xfId="0" applyFont="1" applyFill="1" applyBorder="1" applyAlignment="1">
      <alignment horizontal="center" vertical="center"/>
    </xf>
    <xf numFmtId="0" fontId="36" fillId="0" borderId="34" xfId="0" applyFont="1" applyBorder="1" applyAlignment="1">
      <alignment horizontal="left" vertical="center" wrapText="1"/>
    </xf>
    <xf numFmtId="0" fontId="16" fillId="0" borderId="5" xfId="0" applyNumberFormat="1" applyFont="1" applyFill="1" applyBorder="1" applyAlignment="1" applyProtection="1">
      <alignment horizontal="left" vertical="center"/>
    </xf>
    <xf numFmtId="0" fontId="16" fillId="0" borderId="32" xfId="0" applyFont="1" applyBorder="1" applyAlignment="1">
      <alignment horizontal="left" vertical="center" wrapText="1"/>
    </xf>
    <xf numFmtId="0" fontId="16" fillId="0" borderId="59" xfId="0" applyFont="1" applyBorder="1" applyAlignment="1">
      <alignment horizontal="left" vertical="center" wrapText="1"/>
    </xf>
    <xf numFmtId="0" fontId="33" fillId="0" borderId="37" xfId="0" applyNumberFormat="1" applyFont="1" applyFill="1" applyBorder="1" applyAlignment="1" applyProtection="1">
      <alignment horizontal="left" vertical="center" wrapText="1"/>
    </xf>
    <xf numFmtId="0" fontId="36" fillId="0" borderId="32" xfId="0" applyFont="1" applyBorder="1" applyAlignment="1">
      <alignment horizontal="left" vertical="center" wrapText="1"/>
    </xf>
    <xf numFmtId="0" fontId="36" fillId="0" borderId="64" xfId="0" applyFont="1" applyBorder="1" applyAlignment="1">
      <alignment horizontal="left" vertical="center" wrapText="1"/>
    </xf>
    <xf numFmtId="0" fontId="36" fillId="0" borderId="59" xfId="0" applyFont="1" applyBorder="1" applyAlignment="1">
      <alignment horizontal="left" vertical="center" wrapText="1"/>
    </xf>
    <xf numFmtId="0" fontId="36" fillId="0" borderId="38" xfId="0" applyFont="1" applyBorder="1" applyAlignment="1">
      <alignment horizontal="left" vertical="center" wrapText="1"/>
    </xf>
    <xf numFmtId="0" fontId="16" fillId="0" borderId="3" xfId="0" applyNumberFormat="1" applyFont="1" applyFill="1" applyBorder="1" applyAlignment="1" applyProtection="1">
      <alignment horizontal="left" vertical="top" wrapText="1"/>
    </xf>
    <xf numFmtId="0" fontId="16" fillId="0" borderId="51" xfId="0" applyNumberFormat="1" applyFont="1" applyFill="1" applyBorder="1" applyAlignment="1" applyProtection="1">
      <alignment horizontal="left" vertical="top" wrapText="1"/>
    </xf>
    <xf numFmtId="0" fontId="21" fillId="0" borderId="0" xfId="0" applyFont="1" applyFill="1" applyBorder="1" applyAlignment="1">
      <alignment horizontal="left"/>
    </xf>
    <xf numFmtId="0" fontId="21" fillId="0" borderId="6" xfId="0" applyFont="1" applyFill="1" applyBorder="1" applyAlignment="1">
      <alignment horizontal="left"/>
    </xf>
    <xf numFmtId="0" fontId="16" fillId="6" borderId="17" xfId="0" applyNumberFormat="1" applyFont="1" applyFill="1" applyBorder="1" applyAlignment="1" applyProtection="1">
      <alignment horizontal="center" vertical="center"/>
    </xf>
    <xf numFmtId="0" fontId="32" fillId="0" borderId="10" xfId="3" applyNumberFormat="1" applyFont="1" applyFill="1" applyBorder="1" applyAlignment="1" applyProtection="1">
      <alignment horizontal="center" vertical="center"/>
      <protection locked="0"/>
    </xf>
    <xf numFmtId="0" fontId="32" fillId="0" borderId="44" xfId="0" applyNumberFormat="1" applyFont="1" applyFill="1" applyBorder="1" applyAlignment="1" applyProtection="1">
      <alignment horizontal="center" vertical="center"/>
    </xf>
    <xf numFmtId="0" fontId="34" fillId="0" borderId="12" xfId="0" applyNumberFormat="1" applyFont="1" applyFill="1" applyBorder="1" applyAlignment="1" applyProtection="1">
      <alignment horizontal="left" vertical="top" wrapText="1"/>
    </xf>
    <xf numFmtId="164" fontId="32" fillId="0" borderId="7" xfId="0" applyNumberFormat="1" applyFont="1" applyFill="1" applyBorder="1" applyAlignment="1" applyProtection="1">
      <alignment horizontal="center" vertical="center"/>
    </xf>
    <xf numFmtId="0" fontId="16" fillId="7" borderId="39" xfId="0" applyNumberFormat="1" applyFont="1" applyFill="1" applyBorder="1" applyAlignment="1" applyProtection="1">
      <alignment horizontal="center" vertical="center" wrapText="1"/>
    </xf>
    <xf numFmtId="0" fontId="16" fillId="8" borderId="39" xfId="0" applyNumberFormat="1" applyFont="1" applyFill="1" applyBorder="1" applyAlignment="1" applyProtection="1">
      <alignment horizontal="center" vertical="center" wrapText="1"/>
    </xf>
    <xf numFmtId="0" fontId="16" fillId="8" borderId="2" xfId="0" applyNumberFormat="1" applyFont="1" applyFill="1" applyBorder="1" applyAlignment="1" applyProtection="1">
      <alignment horizontal="center" vertical="center" wrapText="1"/>
    </xf>
    <xf numFmtId="0" fontId="16" fillId="8" borderId="1" xfId="0" applyNumberFormat="1" applyFont="1" applyFill="1" applyBorder="1" applyAlignment="1" applyProtection="1">
      <alignment horizontal="center" vertical="center" wrapText="1"/>
    </xf>
    <xf numFmtId="0" fontId="16" fillId="8" borderId="13" xfId="0" applyNumberFormat="1" applyFont="1" applyFill="1" applyBorder="1" applyAlignment="1" applyProtection="1">
      <alignment horizontal="center" vertical="center" wrapText="1"/>
    </xf>
    <xf numFmtId="0" fontId="16" fillId="8" borderId="1" xfId="0" applyNumberFormat="1" applyFont="1" applyFill="1" applyBorder="1" applyAlignment="1" applyProtection="1">
      <alignment horizontal="center" vertical="center"/>
    </xf>
    <xf numFmtId="0" fontId="16" fillId="8" borderId="5" xfId="0" applyNumberFormat="1" applyFont="1" applyFill="1" applyBorder="1" applyAlignment="1" applyProtection="1">
      <alignment horizontal="center" vertical="center"/>
    </xf>
    <xf numFmtId="0" fontId="16" fillId="5" borderId="1" xfId="0" applyNumberFormat="1" applyFont="1" applyFill="1" applyBorder="1" applyAlignment="1" applyProtection="1">
      <alignment horizontal="center" vertical="center" wrapText="1"/>
    </xf>
    <xf numFmtId="0" fontId="16" fillId="5" borderId="1" xfId="0" applyNumberFormat="1" applyFont="1" applyFill="1" applyBorder="1" applyAlignment="1" applyProtection="1">
      <alignment horizontal="center" vertical="center"/>
    </xf>
    <xf numFmtId="0" fontId="16" fillId="4" borderId="1" xfId="0" applyNumberFormat="1" applyFont="1" applyFill="1" applyBorder="1" applyAlignment="1" applyProtection="1">
      <alignment horizontal="center" vertical="center"/>
    </xf>
    <xf numFmtId="0" fontId="16" fillId="4" borderId="13" xfId="0" applyNumberFormat="1" applyFont="1" applyFill="1" applyBorder="1" applyAlignment="1" applyProtection="1">
      <alignment horizontal="center" vertical="center" wrapText="1"/>
    </xf>
    <xf numFmtId="0" fontId="16" fillId="4" borderId="1" xfId="0" applyNumberFormat="1" applyFont="1" applyFill="1" applyBorder="1" applyAlignment="1" applyProtection="1">
      <alignment horizontal="center" vertical="center" wrapText="1"/>
    </xf>
    <xf numFmtId="0" fontId="16" fillId="4" borderId="5" xfId="0" applyNumberFormat="1" applyFont="1" applyFill="1" applyBorder="1" applyAlignment="1" applyProtection="1">
      <alignment horizontal="center" vertical="center" wrapText="1"/>
    </xf>
    <xf numFmtId="0" fontId="16" fillId="4" borderId="39" xfId="0" applyNumberFormat="1" applyFont="1" applyFill="1" applyBorder="1" applyAlignment="1" applyProtection="1">
      <alignment horizontal="center" vertical="center" wrapText="1"/>
    </xf>
    <xf numFmtId="0" fontId="32" fillId="4" borderId="17" xfId="0" applyNumberFormat="1" applyFont="1" applyFill="1" applyBorder="1" applyAlignment="1" applyProtection="1">
      <alignment horizontal="center" vertical="center"/>
    </xf>
    <xf numFmtId="0" fontId="32" fillId="7" borderId="10" xfId="0" applyNumberFormat="1" applyFont="1" applyFill="1" applyBorder="1" applyAlignment="1" applyProtection="1">
      <alignment horizontal="center" vertical="center" wrapText="1"/>
    </xf>
    <xf numFmtId="0" fontId="16" fillId="7" borderId="13" xfId="0" applyNumberFormat="1" applyFont="1" applyFill="1" applyBorder="1" applyAlignment="1" applyProtection="1">
      <alignment horizontal="center" vertical="center" wrapText="1"/>
    </xf>
    <xf numFmtId="0" fontId="16" fillId="7" borderId="1" xfId="0" applyNumberFormat="1" applyFont="1" applyFill="1" applyBorder="1" applyAlignment="1" applyProtection="1">
      <alignment horizontal="center" vertical="center"/>
    </xf>
    <xf numFmtId="0" fontId="16" fillId="7" borderId="13" xfId="0" applyNumberFormat="1" applyFont="1" applyFill="1" applyBorder="1" applyAlignment="1" applyProtection="1">
      <alignment horizontal="center" vertical="center"/>
    </xf>
    <xf numFmtId="0" fontId="32" fillId="7" borderId="17" xfId="0" applyNumberFormat="1" applyFont="1" applyFill="1" applyBorder="1" applyAlignment="1" applyProtection="1">
      <alignment horizontal="center" vertical="center"/>
    </xf>
    <xf numFmtId="0" fontId="16" fillId="7" borderId="17" xfId="0" applyNumberFormat="1" applyFont="1" applyFill="1" applyBorder="1" applyAlignment="1" applyProtection="1">
      <alignment horizontal="center" vertical="center"/>
    </xf>
    <xf numFmtId="0" fontId="16" fillId="6" borderId="13" xfId="0" applyNumberFormat="1" applyFont="1" applyFill="1" applyBorder="1" applyAlignment="1" applyProtection="1">
      <alignment horizontal="center" vertical="center"/>
    </xf>
    <xf numFmtId="0" fontId="32" fillId="6" borderId="17" xfId="0" applyNumberFormat="1" applyFont="1" applyFill="1" applyBorder="1" applyAlignment="1" applyProtection="1">
      <alignment horizontal="center" vertical="center"/>
    </xf>
    <xf numFmtId="0" fontId="33" fillId="0" borderId="62" xfId="0" applyNumberFormat="1" applyFont="1" applyFill="1" applyBorder="1" applyAlignment="1" applyProtection="1">
      <alignment horizontal="left" vertical="top"/>
    </xf>
    <xf numFmtId="0" fontId="33" fillId="0" borderId="66" xfId="0" applyNumberFormat="1" applyFont="1" applyFill="1" applyBorder="1" applyAlignment="1" applyProtection="1">
      <alignment horizontal="left" vertical="top" wrapText="1"/>
    </xf>
    <xf numFmtId="0" fontId="32" fillId="0" borderId="67" xfId="0" applyNumberFormat="1" applyFont="1" applyFill="1" applyBorder="1" applyAlignment="1" applyProtection="1">
      <alignment horizontal="center" vertical="center"/>
    </xf>
    <xf numFmtId="0" fontId="32" fillId="0" borderId="66" xfId="0" applyNumberFormat="1" applyFont="1" applyFill="1" applyBorder="1" applyAlignment="1" applyProtection="1">
      <alignment horizontal="center" vertical="center"/>
    </xf>
    <xf numFmtId="0" fontId="32" fillId="0" borderId="66" xfId="3" applyNumberFormat="1" applyFont="1" applyFill="1" applyBorder="1" applyAlignment="1" applyProtection="1">
      <alignment horizontal="center" vertical="center"/>
      <protection locked="0"/>
    </xf>
    <xf numFmtId="0" fontId="32" fillId="0" borderId="61" xfId="0" applyNumberFormat="1" applyFont="1" applyFill="1" applyBorder="1" applyAlignment="1" applyProtection="1">
      <alignment horizontal="center" vertical="center"/>
    </xf>
    <xf numFmtId="0" fontId="32" fillId="0" borderId="21" xfId="3" applyNumberFormat="1" applyFont="1" applyFill="1" applyBorder="1" applyAlignment="1" applyProtection="1">
      <alignment horizontal="center" vertical="center"/>
      <protection locked="0"/>
    </xf>
    <xf numFmtId="0" fontId="16" fillId="0" borderId="28" xfId="0" applyNumberFormat="1" applyFont="1" applyFill="1" applyBorder="1" applyAlignment="1" applyProtection="1">
      <alignment horizontal="center" vertical="center"/>
    </xf>
    <xf numFmtId="0" fontId="16" fillId="0" borderId="43" xfId="0" applyNumberFormat="1" applyFont="1" applyFill="1" applyBorder="1" applyAlignment="1" applyProtection="1">
      <alignment horizontal="center" vertical="top"/>
    </xf>
    <xf numFmtId="164" fontId="32" fillId="0" borderId="9" xfId="0" applyNumberFormat="1" applyFont="1" applyFill="1" applyBorder="1" applyAlignment="1" applyProtection="1">
      <alignment horizontal="center" vertical="center"/>
    </xf>
    <xf numFmtId="164" fontId="32" fillId="0" borderId="6" xfId="0" applyNumberFormat="1" applyFont="1" applyFill="1" applyBorder="1" applyAlignment="1" applyProtection="1">
      <alignment horizontal="center" vertical="center"/>
    </xf>
    <xf numFmtId="164" fontId="32" fillId="0" borderId="59" xfId="0" applyNumberFormat="1" applyFont="1" applyFill="1" applyBorder="1" applyAlignment="1" applyProtection="1">
      <alignment horizontal="center" vertical="center"/>
    </xf>
    <xf numFmtId="164" fontId="32" fillId="0" borderId="0" xfId="0" applyNumberFormat="1" applyFont="1" applyFill="1" applyBorder="1" applyAlignment="1" applyProtection="1">
      <alignment horizontal="center" vertical="center"/>
    </xf>
    <xf numFmtId="164" fontId="32" fillId="0" borderId="2" xfId="0" applyNumberFormat="1" applyFont="1" applyFill="1" applyBorder="1" applyAlignment="1" applyProtection="1">
      <alignment horizontal="center" vertical="center"/>
    </xf>
    <xf numFmtId="49" fontId="16" fillId="0" borderId="19" xfId="0" applyNumberFormat="1" applyFont="1" applyFill="1" applyBorder="1" applyAlignment="1">
      <alignment horizontal="center" vertical="center" wrapText="1"/>
    </xf>
    <xf numFmtId="164" fontId="32" fillId="0" borderId="32" xfId="0" applyNumberFormat="1" applyFont="1" applyFill="1" applyBorder="1" applyAlignment="1" applyProtection="1">
      <alignment horizontal="center" vertical="center"/>
    </xf>
    <xf numFmtId="49" fontId="32" fillId="0" borderId="33" xfId="0" applyNumberFormat="1" applyFont="1" applyFill="1" applyBorder="1" applyAlignment="1" applyProtection="1">
      <alignment horizontal="center" vertical="center"/>
    </xf>
    <xf numFmtId="49" fontId="32" fillId="0" borderId="33" xfId="3" applyNumberFormat="1" applyFont="1" applyFill="1" applyBorder="1" applyAlignment="1" applyProtection="1">
      <alignment horizontal="center" vertical="center"/>
      <protection locked="0"/>
    </xf>
    <xf numFmtId="49" fontId="16" fillId="3" borderId="15" xfId="0" applyNumberFormat="1" applyFont="1" applyFill="1" applyBorder="1" applyAlignment="1" applyProtection="1">
      <alignment horizontal="center" vertical="center"/>
    </xf>
    <xf numFmtId="0" fontId="16" fillId="0" borderId="15" xfId="0" applyNumberFormat="1" applyFont="1" applyFill="1" applyBorder="1" applyAlignment="1" applyProtection="1">
      <alignment horizontal="left" vertical="top" wrapText="1"/>
    </xf>
    <xf numFmtId="0" fontId="16" fillId="0" borderId="30" xfId="0" applyNumberFormat="1" applyFont="1" applyFill="1" applyBorder="1" applyAlignment="1" applyProtection="1">
      <alignment horizontal="left" vertical="top" wrapText="1"/>
    </xf>
    <xf numFmtId="0" fontId="16" fillId="9" borderId="1" xfId="0" applyNumberFormat="1" applyFont="1" applyFill="1" applyBorder="1" applyAlignment="1" applyProtection="1">
      <alignment horizontal="center" vertical="center"/>
    </xf>
    <xf numFmtId="0" fontId="16" fillId="0" borderId="1" xfId="0" applyNumberFormat="1" applyFont="1" applyFill="1" applyBorder="1" applyAlignment="1" applyProtection="1">
      <alignment horizontal="center" vertical="center"/>
    </xf>
    <xf numFmtId="164" fontId="36" fillId="0" borderId="0" xfId="0" applyNumberFormat="1" applyFont="1" applyFill="1" applyBorder="1"/>
    <xf numFmtId="164" fontId="36" fillId="0" borderId="19" xfId="0" applyNumberFormat="1" applyFont="1" applyFill="1" applyBorder="1"/>
    <xf numFmtId="3" fontId="32" fillId="0" borderId="32" xfId="0" applyNumberFormat="1" applyFont="1" applyFill="1" applyBorder="1" applyAlignment="1" applyProtection="1">
      <alignment horizontal="center" vertical="center"/>
    </xf>
    <xf numFmtId="3" fontId="32" fillId="0" borderId="28" xfId="0" applyNumberFormat="1" applyFont="1" applyFill="1" applyBorder="1" applyAlignment="1" applyProtection="1">
      <alignment horizontal="center" vertical="center"/>
    </xf>
    <xf numFmtId="3" fontId="36" fillId="0" borderId="0" xfId="0" applyNumberFormat="1" applyFont="1" applyFill="1" applyBorder="1"/>
    <xf numFmtId="0" fontId="32" fillId="0" borderId="32" xfId="0" applyNumberFormat="1" applyFont="1" applyFill="1" applyBorder="1" applyAlignment="1" applyProtection="1">
      <alignment horizontal="left" vertical="top"/>
    </xf>
    <xf numFmtId="0" fontId="32" fillId="0" borderId="42" xfId="0" applyNumberFormat="1" applyFont="1" applyFill="1" applyBorder="1" applyAlignment="1" applyProtection="1">
      <alignment horizontal="center" vertical="top"/>
    </xf>
    <xf numFmtId="0" fontId="39" fillId="0" borderId="28" xfId="0" applyNumberFormat="1" applyFont="1" applyFill="1" applyBorder="1" applyAlignment="1" applyProtection="1">
      <alignment horizontal="center" vertical="top"/>
    </xf>
    <xf numFmtId="164" fontId="32" fillId="0" borderId="43" xfId="0" applyNumberFormat="1" applyFont="1" applyFill="1" applyBorder="1" applyAlignment="1" applyProtection="1">
      <alignment horizontal="center" vertical="center"/>
    </xf>
    <xf numFmtId="0" fontId="32" fillId="0" borderId="28" xfId="0" applyNumberFormat="1" applyFont="1" applyFill="1" applyBorder="1" applyAlignment="1" applyProtection="1">
      <alignment horizontal="center" vertical="top"/>
    </xf>
    <xf numFmtId="164" fontId="32" fillId="0" borderId="42" xfId="0" applyNumberFormat="1" applyFont="1" applyFill="1" applyBorder="1" applyAlignment="1" applyProtection="1">
      <alignment horizontal="center" vertical="center"/>
    </xf>
    <xf numFmtId="0" fontId="16" fillId="0" borderId="60" xfId="0" applyNumberFormat="1" applyFont="1" applyFill="1" applyBorder="1" applyAlignment="1" applyProtection="1">
      <alignment horizontal="left" vertical="center"/>
    </xf>
    <xf numFmtId="0" fontId="16" fillId="0" borderId="34" xfId="0" applyNumberFormat="1" applyFont="1" applyFill="1" applyBorder="1" applyAlignment="1" applyProtection="1">
      <alignment horizontal="left" vertical="top"/>
    </xf>
    <xf numFmtId="0" fontId="16" fillId="0" borderId="26" xfId="0" applyNumberFormat="1" applyFont="1" applyFill="1" applyBorder="1" applyAlignment="1" applyProtection="1">
      <alignment horizontal="center" vertical="center"/>
    </xf>
    <xf numFmtId="0" fontId="16" fillId="0" borderId="34" xfId="0" applyNumberFormat="1" applyFont="1" applyFill="1" applyBorder="1" applyAlignment="1" applyProtection="1">
      <alignment horizontal="center" vertical="center"/>
    </xf>
    <xf numFmtId="164" fontId="16" fillId="0" borderId="34" xfId="0" applyNumberFormat="1" applyFont="1" applyFill="1" applyBorder="1" applyAlignment="1" applyProtection="1">
      <alignment horizontal="center" vertical="center"/>
    </xf>
    <xf numFmtId="164" fontId="40" fillId="0" borderId="40" xfId="3" applyNumberFormat="1" applyFont="1" applyFill="1" applyBorder="1" applyAlignment="1" applyProtection="1">
      <alignment horizontal="center" vertical="center"/>
      <protection locked="0"/>
    </xf>
    <xf numFmtId="164" fontId="40" fillId="0" borderId="41" xfId="3" applyNumberFormat="1" applyFont="1" applyFill="1" applyBorder="1" applyAlignment="1" applyProtection="1">
      <alignment horizontal="center" vertical="center"/>
      <protection locked="0"/>
    </xf>
    <xf numFmtId="0" fontId="16" fillId="0" borderId="18" xfId="0" applyNumberFormat="1" applyFont="1" applyFill="1" applyBorder="1" applyAlignment="1" applyProtection="1">
      <alignment horizontal="left" vertical="center"/>
    </xf>
    <xf numFmtId="0" fontId="16" fillId="0" borderId="38" xfId="0" applyNumberFormat="1" applyFont="1" applyFill="1" applyBorder="1" applyAlignment="1" applyProtection="1">
      <alignment horizontal="left" vertical="top"/>
    </xf>
    <xf numFmtId="164" fontId="40" fillId="0" borderId="14" xfId="3" applyNumberFormat="1" applyFont="1" applyFill="1" applyBorder="1" applyAlignment="1" applyProtection="1">
      <alignment horizontal="center" vertical="center"/>
      <protection locked="0"/>
    </xf>
    <xf numFmtId="164" fontId="40" fillId="0" borderId="16" xfId="3" applyNumberFormat="1" applyFont="1" applyFill="1" applyBorder="1" applyAlignment="1" applyProtection="1">
      <alignment horizontal="center" vertical="center"/>
      <protection locked="0"/>
    </xf>
    <xf numFmtId="0" fontId="16" fillId="0" borderId="38" xfId="0" applyNumberFormat="1" applyFont="1" applyFill="1" applyBorder="1" applyAlignment="1" applyProtection="1">
      <alignment horizontal="left" vertical="top" wrapText="1"/>
    </xf>
    <xf numFmtId="0" fontId="16" fillId="0" borderId="38" xfId="0" applyNumberFormat="1" applyFont="1" applyFill="1" applyBorder="1" applyAlignment="1" applyProtection="1">
      <alignment horizontal="left" vertical="center" wrapText="1"/>
    </xf>
    <xf numFmtId="0" fontId="16" fillId="0" borderId="56" xfId="0" applyNumberFormat="1" applyFont="1" applyFill="1" applyBorder="1" applyAlignment="1" applyProtection="1">
      <alignment horizontal="left" vertical="center"/>
    </xf>
    <xf numFmtId="0" fontId="32" fillId="0" borderId="32" xfId="0" applyNumberFormat="1" applyFont="1" applyFill="1" applyBorder="1" applyAlignment="1" applyProtection="1">
      <alignment horizontal="left" vertical="top" wrapText="1"/>
    </xf>
    <xf numFmtId="0" fontId="32" fillId="0" borderId="68" xfId="0" applyNumberFormat="1" applyFont="1" applyFill="1" applyBorder="1" applyAlignment="1" applyProtection="1">
      <alignment horizontal="left" vertical="center"/>
    </xf>
    <xf numFmtId="0" fontId="32" fillId="0" borderId="69" xfId="0" applyNumberFormat="1" applyFont="1" applyFill="1" applyBorder="1" applyAlignment="1" applyProtection="1">
      <alignment horizontal="left" vertical="top" wrapText="1"/>
    </xf>
    <xf numFmtId="0" fontId="32" fillId="0" borderId="70" xfId="0" applyNumberFormat="1" applyFont="1" applyFill="1" applyBorder="1" applyAlignment="1" applyProtection="1">
      <alignment horizontal="center" vertical="top"/>
    </xf>
    <xf numFmtId="0" fontId="32" fillId="0" borderId="25" xfId="0" applyNumberFormat="1" applyFont="1" applyFill="1" applyBorder="1" applyAlignment="1" applyProtection="1">
      <alignment horizontal="center" vertical="top"/>
    </xf>
    <xf numFmtId="0" fontId="32" fillId="0" borderId="22" xfId="0" applyNumberFormat="1" applyFont="1" applyFill="1" applyBorder="1" applyAlignment="1" applyProtection="1">
      <alignment horizontal="center" vertical="center"/>
    </xf>
    <xf numFmtId="0" fontId="32" fillId="0" borderId="71" xfId="0" applyNumberFormat="1" applyFont="1" applyFill="1" applyBorder="1" applyAlignment="1" applyProtection="1">
      <alignment horizontal="center" vertical="center"/>
    </xf>
    <xf numFmtId="0" fontId="32" fillId="0" borderId="70" xfId="0" applyNumberFormat="1" applyFont="1" applyFill="1" applyBorder="1" applyAlignment="1" applyProtection="1">
      <alignment horizontal="center" vertical="center"/>
    </xf>
    <xf numFmtId="0" fontId="16" fillId="0" borderId="27" xfId="0" applyNumberFormat="1" applyFont="1" applyFill="1" applyBorder="1" applyAlignment="1" applyProtection="1">
      <alignment horizontal="left" vertical="center"/>
    </xf>
    <xf numFmtId="0" fontId="16" fillId="0" borderId="32" xfId="0" applyNumberFormat="1" applyFont="1" applyFill="1" applyBorder="1" applyAlignment="1" applyProtection="1">
      <alignment horizontal="left" vertical="top" wrapText="1"/>
    </xf>
    <xf numFmtId="0" fontId="16" fillId="0" borderId="2" xfId="0" applyNumberFormat="1" applyFont="1" applyFill="1" applyBorder="1" applyAlignment="1" applyProtection="1">
      <alignment horizontal="center" vertical="center"/>
    </xf>
    <xf numFmtId="0" fontId="16" fillId="0" borderId="36" xfId="0" applyNumberFormat="1" applyFont="1" applyFill="1" applyBorder="1" applyAlignment="1" applyProtection="1">
      <alignment horizontal="center" vertical="center"/>
    </xf>
    <xf numFmtId="0" fontId="16" fillId="0" borderId="32" xfId="0" applyNumberFormat="1" applyFont="1" applyFill="1" applyBorder="1" applyAlignment="1" applyProtection="1">
      <alignment horizontal="center" vertical="center"/>
    </xf>
    <xf numFmtId="164" fontId="40" fillId="0" borderId="42" xfId="3" applyNumberFormat="1" applyFont="1" applyFill="1" applyBorder="1" applyAlignment="1" applyProtection="1">
      <alignment horizontal="center" vertical="center"/>
      <protection locked="0"/>
    </xf>
    <xf numFmtId="164" fontId="40" fillId="0" borderId="43" xfId="3" applyNumberFormat="1" applyFont="1" applyFill="1" applyBorder="1" applyAlignment="1" applyProtection="1">
      <alignment horizontal="center" vertical="center"/>
      <protection locked="0"/>
    </xf>
    <xf numFmtId="0" fontId="28" fillId="0" borderId="0" xfId="3" applyFont="1"/>
    <xf numFmtId="0" fontId="24" fillId="0" borderId="0" xfId="3" applyFont="1"/>
    <xf numFmtId="0" fontId="8" fillId="0" borderId="0" xfId="3" applyFont="1"/>
    <xf numFmtId="0" fontId="41" fillId="0" borderId="0" xfId="0" applyFont="1" applyAlignment="1">
      <alignment horizontal="center"/>
    </xf>
    <xf numFmtId="0" fontId="42" fillId="0" borderId="0" xfId="3" applyFont="1"/>
    <xf numFmtId="0" fontId="22" fillId="0" borderId="0" xfId="3" applyFont="1"/>
    <xf numFmtId="0" fontId="24" fillId="0" borderId="0" xfId="0" applyFont="1"/>
    <xf numFmtId="0" fontId="43" fillId="0" borderId="0" xfId="0" applyFont="1"/>
    <xf numFmtId="0" fontId="24" fillId="0" borderId="0" xfId="3" applyFont="1" applyAlignment="1" applyProtection="1">
      <alignment horizontal="center" vertical="center"/>
      <protection locked="0"/>
    </xf>
    <xf numFmtId="0" fontId="24" fillId="2" borderId="0" xfId="3" applyFont="1" applyFill="1" applyBorder="1" applyAlignment="1" applyProtection="1">
      <alignment horizontal="left" vertical="center"/>
      <protection locked="0"/>
    </xf>
    <xf numFmtId="0" fontId="22" fillId="2" borderId="0" xfId="3" applyFont="1" applyFill="1" applyBorder="1" applyAlignment="1" applyProtection="1">
      <alignment horizontal="left" vertical="center"/>
      <protection locked="0"/>
    </xf>
    <xf numFmtId="0" fontId="24" fillId="2" borderId="0" xfId="3" applyNumberFormat="1" applyFont="1" applyFill="1" applyBorder="1" applyAlignment="1" applyProtection="1">
      <alignment horizontal="left" vertical="center" wrapText="1"/>
      <protection locked="0"/>
    </xf>
    <xf numFmtId="0" fontId="8" fillId="0" borderId="0" xfId="0" applyFont="1"/>
    <xf numFmtId="0" fontId="45" fillId="0" borderId="0" xfId="3" applyFont="1"/>
    <xf numFmtId="0" fontId="8" fillId="2" borderId="0" xfId="3" applyFont="1" applyFill="1" applyBorder="1" applyAlignment="1" applyProtection="1">
      <alignment horizontal="center" vertical="center"/>
      <protection locked="0"/>
    </xf>
    <xf numFmtId="0" fontId="41" fillId="0" borderId="0" xfId="3" applyFont="1"/>
    <xf numFmtId="0" fontId="46" fillId="0" borderId="0" xfId="3" applyFont="1"/>
    <xf numFmtId="0" fontId="48" fillId="0" borderId="0" xfId="3" applyFont="1"/>
    <xf numFmtId="0" fontId="48" fillId="2" borderId="0" xfId="3" applyFont="1" applyFill="1" applyBorder="1" applyAlignment="1" applyProtection="1">
      <alignment horizontal="left" vertical="center"/>
      <protection locked="0"/>
    </xf>
    <xf numFmtId="0" fontId="44" fillId="2" borderId="0" xfId="3" applyFont="1" applyFill="1" applyBorder="1" applyAlignment="1" applyProtection="1">
      <alignment horizontal="center" vertical="top"/>
      <protection locked="0"/>
    </xf>
    <xf numFmtId="0" fontId="22" fillId="0" borderId="0" xfId="3" applyFont="1" applyAlignment="1" applyProtection="1">
      <alignment horizontal="center" vertical="center"/>
      <protection locked="0"/>
    </xf>
    <xf numFmtId="0" fontId="41" fillId="0" borderId="0" xfId="3" applyFont="1" applyAlignment="1" applyProtection="1">
      <alignment horizontal="center" vertical="top"/>
      <protection locked="0"/>
    </xf>
    <xf numFmtId="0" fontId="41" fillId="0" borderId="0" xfId="3" applyFont="1" applyAlignment="1" applyProtection="1">
      <alignment horizontal="center" vertical="center"/>
      <protection locked="0"/>
    </xf>
    <xf numFmtId="49" fontId="9" fillId="2" borderId="20" xfId="3" applyNumberFormat="1" applyFont="1" applyFill="1" applyBorder="1" applyAlignment="1" applyProtection="1">
      <alignment horizontal="center" vertical="center"/>
      <protection locked="0"/>
    </xf>
    <xf numFmtId="0" fontId="9" fillId="2" borderId="20" xfId="3" applyNumberFormat="1" applyFont="1" applyFill="1" applyBorder="1" applyAlignment="1" applyProtection="1">
      <alignment horizontal="left" vertical="center"/>
      <protection locked="0"/>
    </xf>
    <xf numFmtId="49" fontId="8" fillId="2" borderId="20" xfId="3" applyNumberFormat="1" applyFont="1" applyFill="1" applyBorder="1" applyAlignment="1" applyProtection="1">
      <alignment horizontal="left" vertical="center"/>
      <protection locked="0"/>
    </xf>
    <xf numFmtId="0" fontId="47" fillId="2" borderId="0" xfId="3" applyFont="1" applyFill="1" applyBorder="1" applyAlignment="1" applyProtection="1">
      <alignment horizontal="left" vertical="center"/>
      <protection locked="0"/>
    </xf>
    <xf numFmtId="49" fontId="41" fillId="2" borderId="20" xfId="3" applyNumberFormat="1" applyFont="1" applyFill="1" applyBorder="1" applyAlignment="1" applyProtection="1">
      <alignment horizontal="left" vertical="center"/>
      <protection locked="0"/>
    </xf>
    <xf numFmtId="0" fontId="22" fillId="2" borderId="0" xfId="3" applyFont="1" applyFill="1" applyBorder="1" applyAlignment="1" applyProtection="1">
      <alignment horizontal="left" vertical="center"/>
      <protection locked="0"/>
    </xf>
    <xf numFmtId="0" fontId="24" fillId="2" borderId="20" xfId="3" applyNumberFormat="1" applyFont="1" applyFill="1" applyBorder="1" applyAlignment="1" applyProtection="1">
      <alignment horizontal="left" vertical="center" wrapText="1"/>
      <protection locked="0"/>
    </xf>
    <xf numFmtId="0" fontId="44" fillId="0" borderId="0" xfId="3" applyFont="1" applyAlignment="1" applyProtection="1">
      <alignment horizontal="left" vertical="top"/>
      <protection locked="0"/>
    </xf>
    <xf numFmtId="14" fontId="8" fillId="2" borderId="20" xfId="3" applyNumberFormat="1" applyFont="1" applyFill="1" applyBorder="1" applyAlignment="1" applyProtection="1">
      <alignment horizontal="left" vertical="center"/>
      <protection locked="0"/>
    </xf>
    <xf numFmtId="0" fontId="8" fillId="2" borderId="20" xfId="3" applyNumberFormat="1" applyFont="1" applyFill="1" applyBorder="1" applyAlignment="1" applyProtection="1">
      <alignment horizontal="left" vertical="center"/>
      <protection locked="0"/>
    </xf>
    <xf numFmtId="0" fontId="41" fillId="2" borderId="0" xfId="3" applyFont="1" applyFill="1" applyBorder="1" applyAlignment="1" applyProtection="1">
      <alignment horizontal="right" vertical="center"/>
      <protection locked="0"/>
    </xf>
    <xf numFmtId="0" fontId="6" fillId="0" borderId="0" xfId="0" applyNumberFormat="1" applyFont="1" applyFill="1" applyBorder="1" applyAlignment="1" applyProtection="1">
      <alignment horizontal="center" vertical="top" wrapText="1"/>
    </xf>
    <xf numFmtId="0" fontId="10" fillId="0" borderId="0" xfId="0" applyNumberFormat="1" applyFont="1" applyFill="1" applyBorder="1" applyAlignment="1" applyProtection="1">
      <alignment vertical="top" wrapText="1"/>
    </xf>
    <xf numFmtId="0" fontId="6" fillId="0" borderId="21" xfId="0" applyNumberFormat="1" applyFont="1" applyFill="1" applyBorder="1" applyAlignment="1" applyProtection="1">
      <alignment horizontal="center" vertical="center"/>
    </xf>
    <xf numFmtId="0" fontId="11" fillId="0" borderId="22" xfId="0" applyNumberFormat="1" applyFont="1" applyFill="1" applyBorder="1" applyAlignment="1" applyProtection="1">
      <alignment horizontal="center" vertical="center" textRotation="90"/>
    </xf>
    <xf numFmtId="0" fontId="11" fillId="0" borderId="6" xfId="0" applyNumberFormat="1" applyFont="1" applyFill="1" applyBorder="1" applyAlignment="1" applyProtection="1">
      <alignment horizontal="center" vertical="center" textRotation="90"/>
    </xf>
    <xf numFmtId="0" fontId="12" fillId="0" borderId="23" xfId="0" applyNumberFormat="1" applyFont="1" applyFill="1" applyBorder="1" applyAlignment="1" applyProtection="1">
      <alignment horizontal="center" vertical="center"/>
    </xf>
    <xf numFmtId="0" fontId="12" fillId="0" borderId="24" xfId="0" applyNumberFormat="1" applyFont="1" applyFill="1" applyBorder="1" applyAlignment="1" applyProtection="1">
      <alignment horizontal="center" vertical="center"/>
    </xf>
    <xf numFmtId="0" fontId="12" fillId="0" borderId="25" xfId="0" applyNumberFormat="1" applyFont="1" applyFill="1" applyBorder="1" applyAlignment="1" applyProtection="1">
      <alignment horizontal="center" vertical="center"/>
    </xf>
    <xf numFmtId="0" fontId="12" fillId="0" borderId="3" xfId="0" applyNumberFormat="1" applyFont="1" applyFill="1" applyBorder="1" applyAlignment="1" applyProtection="1">
      <alignment horizontal="center" vertical="center"/>
    </xf>
    <xf numFmtId="0" fontId="12" fillId="0" borderId="20" xfId="0" applyNumberFormat="1" applyFont="1" applyFill="1" applyBorder="1" applyAlignment="1" applyProtection="1">
      <alignment horizontal="center" vertical="center"/>
    </xf>
    <xf numFmtId="0" fontId="12" fillId="0" borderId="4" xfId="0" applyNumberFormat="1" applyFont="1" applyFill="1" applyBorder="1" applyAlignment="1" applyProtection="1">
      <alignment horizontal="center" vertical="center"/>
    </xf>
    <xf numFmtId="0" fontId="11" fillId="0" borderId="11" xfId="0" applyNumberFormat="1" applyFont="1" applyFill="1" applyBorder="1" applyAlignment="1" applyProtection="1">
      <alignment horizontal="center" vertical="distributed" textRotation="90"/>
    </xf>
    <xf numFmtId="0" fontId="11" fillId="0" borderId="14" xfId="0" applyNumberFormat="1" applyFont="1" applyFill="1" applyBorder="1" applyAlignment="1" applyProtection="1">
      <alignment horizontal="center" vertical="distributed" textRotation="90"/>
    </xf>
    <xf numFmtId="0" fontId="11" fillId="0" borderId="39" xfId="0" applyNumberFormat="1" applyFont="1" applyFill="1" applyBorder="1" applyAlignment="1" applyProtection="1">
      <alignment horizontal="center" vertical="distributed" textRotation="90"/>
    </xf>
    <xf numFmtId="0" fontId="11" fillId="0" borderId="7" xfId="0" applyNumberFormat="1" applyFont="1" applyFill="1" applyBorder="1" applyAlignment="1" applyProtection="1">
      <alignment horizontal="center" vertical="center" textRotation="90"/>
    </xf>
    <xf numFmtId="0" fontId="12" fillId="0" borderId="0" xfId="0" applyNumberFormat="1" applyFont="1" applyFill="1" applyBorder="1" applyAlignment="1" applyProtection="1">
      <alignment horizontal="center" textRotation="90"/>
    </xf>
    <xf numFmtId="0" fontId="16" fillId="0" borderId="0" xfId="0" applyNumberFormat="1" applyFont="1" applyFill="1" applyBorder="1" applyAlignment="1" applyProtection="1">
      <alignment horizontal="center" vertical="top" wrapText="1"/>
    </xf>
    <xf numFmtId="0" fontId="12" fillId="0" borderId="0" xfId="0" applyNumberFormat="1" applyFont="1" applyFill="1" applyBorder="1" applyAlignment="1" applyProtection="1">
      <alignment horizontal="center" vertical="center"/>
    </xf>
    <xf numFmtId="0" fontId="12" fillId="0" borderId="0" xfId="0" applyNumberFormat="1" applyFont="1" applyFill="1" applyBorder="1" applyAlignment="1" applyProtection="1">
      <alignment horizontal="center" textRotation="90" wrapText="1"/>
    </xf>
    <xf numFmtId="0" fontId="13" fillId="0" borderId="0" xfId="0" applyNumberFormat="1" applyFont="1" applyFill="1" applyBorder="1" applyAlignment="1" applyProtection="1">
      <alignment horizontal="center" textRotation="90"/>
    </xf>
    <xf numFmtId="0" fontId="12" fillId="0" borderId="0" xfId="0" applyNumberFormat="1" applyFont="1" applyFill="1" applyBorder="1" applyAlignment="1" applyProtection="1">
      <alignment horizontal="center" textRotation="90" wrapText="1" shrinkToFit="1"/>
    </xf>
    <xf numFmtId="0" fontId="27" fillId="0" borderId="0" xfId="3" applyFont="1" applyAlignment="1" applyProtection="1">
      <alignment horizontal="left" vertical="top"/>
      <protection locked="0"/>
    </xf>
    <xf numFmtId="0" fontId="25" fillId="0" borderId="0" xfId="3" applyFont="1" applyAlignment="1" applyProtection="1">
      <alignment horizontal="left" vertical="top"/>
      <protection locked="0"/>
    </xf>
    <xf numFmtId="0" fontId="28" fillId="0" borderId="1" xfId="3" applyNumberFormat="1" applyFont="1" applyBorder="1" applyAlignment="1" applyProtection="1">
      <alignment horizontal="center" vertical="center"/>
      <protection locked="0"/>
    </xf>
    <xf numFmtId="0" fontId="28" fillId="0" borderId="1" xfId="3" applyNumberFormat="1" applyFont="1" applyBorder="1" applyAlignment="1" applyProtection="1">
      <alignment horizontal="center" vertical="center" wrapText="1"/>
      <protection locked="0"/>
    </xf>
    <xf numFmtId="0" fontId="28" fillId="0" borderId="0" xfId="3" applyFont="1"/>
    <xf numFmtId="0" fontId="29" fillId="0" borderId="1" xfId="3" applyNumberFormat="1" applyFont="1" applyBorder="1" applyAlignment="1" applyProtection="1">
      <alignment horizontal="center" vertical="center"/>
      <protection locked="0"/>
    </xf>
    <xf numFmtId="0" fontId="29" fillId="0" borderId="1" xfId="3" applyNumberFormat="1" applyFont="1" applyBorder="1" applyAlignment="1" applyProtection="1">
      <alignment horizontal="center" vertical="center" wrapText="1"/>
      <protection locked="0"/>
    </xf>
    <xf numFmtId="0" fontId="28" fillId="2" borderId="1" xfId="3" applyNumberFormat="1" applyFont="1" applyFill="1" applyBorder="1" applyAlignment="1" applyProtection="1">
      <alignment horizontal="center" vertical="center"/>
      <protection locked="0"/>
    </xf>
    <xf numFmtId="0" fontId="12" fillId="2" borderId="1" xfId="3" applyNumberFormat="1" applyFont="1" applyFill="1" applyBorder="1" applyAlignment="1" applyProtection="1">
      <alignment horizontal="center" vertical="center"/>
      <protection locked="0"/>
    </xf>
    <xf numFmtId="0" fontId="30" fillId="2" borderId="1" xfId="3" applyNumberFormat="1" applyFont="1" applyFill="1" applyBorder="1" applyAlignment="1" applyProtection="1">
      <alignment horizontal="center" vertical="center"/>
      <protection locked="0"/>
    </xf>
    <xf numFmtId="0" fontId="15" fillId="2" borderId="1" xfId="3" applyNumberFormat="1" applyFont="1" applyFill="1" applyBorder="1" applyAlignment="1" applyProtection="1">
      <alignment horizontal="center" vertical="center"/>
      <protection locked="0"/>
    </xf>
    <xf numFmtId="0" fontId="1" fillId="0" borderId="0" xfId="3" applyFont="1" applyAlignment="1" applyProtection="1">
      <alignment horizontal="left" vertical="center"/>
      <protection locked="0"/>
    </xf>
    <xf numFmtId="0" fontId="5" fillId="0" borderId="0" xfId="3" applyFont="1" applyAlignment="1" applyProtection="1">
      <alignment horizontal="left" vertical="top"/>
      <protection locked="0"/>
    </xf>
    <xf numFmtId="0" fontId="1" fillId="0" borderId="0" xfId="3" applyFont="1" applyAlignment="1" applyProtection="1">
      <alignment horizontal="left" vertical="top" wrapText="1"/>
      <protection locked="0"/>
    </xf>
    <xf numFmtId="0" fontId="32" fillId="0" borderId="1" xfId="0" applyNumberFormat="1" applyFont="1" applyFill="1" applyBorder="1" applyAlignment="1" applyProtection="1">
      <alignment horizontal="center" textRotation="90" wrapText="1"/>
    </xf>
    <xf numFmtId="0" fontId="32" fillId="0" borderId="1" xfId="0" applyNumberFormat="1" applyFont="1" applyFill="1" applyBorder="1" applyAlignment="1" applyProtection="1">
      <alignment horizontal="center" vertical="center" wrapText="1"/>
    </xf>
    <xf numFmtId="0" fontId="32" fillId="0" borderId="1" xfId="0" applyNumberFormat="1" applyFont="1" applyFill="1" applyBorder="1" applyAlignment="1" applyProtection="1">
      <alignment horizontal="center" wrapText="1"/>
    </xf>
    <xf numFmtId="0" fontId="32" fillId="0" borderId="15" xfId="0" applyNumberFormat="1" applyFont="1" applyFill="1" applyBorder="1" applyAlignment="1" applyProtection="1">
      <alignment horizontal="center" textRotation="90" wrapText="1"/>
    </xf>
    <xf numFmtId="0" fontId="32" fillId="0" borderId="13" xfId="0" applyNumberFormat="1" applyFont="1" applyFill="1" applyBorder="1" applyAlignment="1" applyProtection="1">
      <alignment horizontal="left" vertical="top" wrapText="1"/>
    </xf>
    <xf numFmtId="0" fontId="32" fillId="0" borderId="3" xfId="0" applyNumberFormat="1" applyFont="1" applyFill="1" applyBorder="1" applyAlignment="1" applyProtection="1">
      <alignment horizontal="left" vertical="top" wrapText="1"/>
    </xf>
    <xf numFmtId="0" fontId="32" fillId="0" borderId="1" xfId="0" applyNumberFormat="1" applyFont="1" applyFill="1" applyBorder="1" applyAlignment="1" applyProtection="1">
      <alignment horizontal="left" vertical="top" wrapText="1"/>
    </xf>
    <xf numFmtId="0" fontId="32" fillId="0" borderId="15" xfId="0" applyNumberFormat="1" applyFont="1" applyFill="1" applyBorder="1" applyAlignment="1" applyProtection="1">
      <alignment horizontal="left" vertical="top" wrapText="1"/>
    </xf>
    <xf numFmtId="0" fontId="16" fillId="0" borderId="58" xfId="0" applyNumberFormat="1" applyFont="1" applyFill="1" applyBorder="1" applyAlignment="1" applyProtection="1">
      <alignment horizontal="center" vertical="center"/>
    </xf>
    <xf numFmtId="0" fontId="16" fillId="0" borderId="40" xfId="0" applyNumberFormat="1" applyFont="1" applyFill="1" applyBorder="1" applyAlignment="1" applyProtection="1">
      <alignment horizontal="center" vertical="center"/>
    </xf>
    <xf numFmtId="0" fontId="16" fillId="0" borderId="35" xfId="0" applyNumberFormat="1" applyFont="1" applyFill="1" applyBorder="1" applyAlignment="1" applyProtection="1">
      <alignment horizontal="center" vertical="center"/>
    </xf>
    <xf numFmtId="0" fontId="16" fillId="0" borderId="34" xfId="0" applyNumberFormat="1" applyFont="1" applyFill="1" applyBorder="1" applyAlignment="1" applyProtection="1">
      <alignment horizontal="center" vertical="center"/>
    </xf>
    <xf numFmtId="0" fontId="32" fillId="0" borderId="14" xfId="0" applyNumberFormat="1" applyFont="1" applyFill="1" applyBorder="1" applyAlignment="1" applyProtection="1">
      <alignment horizontal="left" vertical="center" wrapText="1"/>
    </xf>
    <xf numFmtId="0" fontId="32" fillId="0" borderId="1" xfId="0" applyNumberFormat="1" applyFont="1" applyFill="1" applyBorder="1" applyAlignment="1" applyProtection="1">
      <alignment horizontal="left" vertical="center" wrapText="1"/>
    </xf>
    <xf numFmtId="0" fontId="32" fillId="0" borderId="55" xfId="0" applyNumberFormat="1" applyFont="1" applyFill="1" applyBorder="1" applyAlignment="1" applyProtection="1">
      <alignment horizontal="left" vertical="center" wrapText="1"/>
    </xf>
    <xf numFmtId="0" fontId="32" fillId="0" borderId="49" xfId="0" applyNumberFormat="1" applyFont="1" applyFill="1" applyBorder="1" applyAlignment="1" applyProtection="1">
      <alignment horizontal="left" vertical="center" wrapText="1"/>
    </xf>
    <xf numFmtId="0" fontId="32" fillId="0" borderId="11" xfId="0" applyNumberFormat="1" applyFont="1" applyFill="1" applyBorder="1" applyAlignment="1" applyProtection="1">
      <alignment horizontal="left" vertical="center" wrapText="1"/>
    </xf>
    <xf numFmtId="0" fontId="32" fillId="0" borderId="10" xfId="0" applyNumberFormat="1" applyFont="1" applyFill="1" applyBorder="1" applyAlignment="1" applyProtection="1">
      <alignment horizontal="left" vertical="center" wrapText="1"/>
    </xf>
    <xf numFmtId="0" fontId="21" fillId="0" borderId="9" xfId="0" applyFont="1" applyFill="1" applyBorder="1" applyAlignment="1"/>
    <xf numFmtId="0" fontId="21" fillId="0" borderId="0" xfId="0" applyFont="1" applyFill="1" applyBorder="1" applyAlignment="1"/>
    <xf numFmtId="0" fontId="32" fillId="0" borderId="30" xfId="0" applyNumberFormat="1" applyFont="1" applyFill="1" applyBorder="1" applyAlignment="1" applyProtection="1">
      <alignment horizontal="center" vertical="top"/>
    </xf>
    <xf numFmtId="0" fontId="32" fillId="0" borderId="31" xfId="0" applyNumberFormat="1" applyFont="1" applyFill="1" applyBorder="1" applyAlignment="1" applyProtection="1">
      <alignment horizontal="center" vertical="top"/>
    </xf>
    <xf numFmtId="0" fontId="32" fillId="0" borderId="9" xfId="0" applyNumberFormat="1" applyFont="1" applyFill="1" applyBorder="1" applyAlignment="1" applyProtection="1">
      <alignment horizontal="center" vertical="top"/>
    </xf>
    <xf numFmtId="0" fontId="32" fillId="0" borderId="0" xfId="0" applyNumberFormat="1" applyFont="1" applyFill="1" applyBorder="1" applyAlignment="1" applyProtection="1">
      <alignment horizontal="center" vertical="top"/>
    </xf>
    <xf numFmtId="0" fontId="32" fillId="0" borderId="15" xfId="0" applyNumberFormat="1" applyFont="1" applyFill="1" applyBorder="1" applyAlignment="1" applyProtection="1">
      <alignment horizontal="center" vertical="center" textRotation="90"/>
    </xf>
    <xf numFmtId="0" fontId="32" fillId="0" borderId="11" xfId="0" applyNumberFormat="1" applyFont="1" applyFill="1" applyBorder="1" applyAlignment="1" applyProtection="1">
      <alignment horizontal="center" vertical="center" wrapText="1"/>
    </xf>
    <xf numFmtId="0" fontId="32" fillId="0" borderId="10" xfId="0" applyNumberFormat="1" applyFont="1" applyFill="1" applyBorder="1" applyAlignment="1" applyProtection="1">
      <alignment horizontal="center" vertical="center" wrapText="1"/>
    </xf>
    <xf numFmtId="0" fontId="32" fillId="0" borderId="47" xfId="0" applyNumberFormat="1" applyFont="1" applyFill="1" applyBorder="1" applyAlignment="1" applyProtection="1">
      <alignment horizontal="center" vertical="center" wrapText="1"/>
    </xf>
    <xf numFmtId="0" fontId="32" fillId="0" borderId="14" xfId="0" applyNumberFormat="1" applyFont="1" applyFill="1" applyBorder="1" applyAlignment="1" applyProtection="1">
      <alignment horizontal="center" vertical="center" wrapText="1"/>
    </xf>
    <xf numFmtId="0" fontId="32" fillId="0" borderId="16" xfId="0" applyNumberFormat="1" applyFont="1" applyFill="1" applyBorder="1" applyAlignment="1" applyProtection="1">
      <alignment horizontal="center" vertical="center" wrapText="1"/>
    </xf>
    <xf numFmtId="0" fontId="32" fillId="0" borderId="15" xfId="0" applyNumberFormat="1" applyFont="1" applyFill="1" applyBorder="1" applyAlignment="1" applyProtection="1">
      <alignment horizontal="center" vertical="center" wrapText="1"/>
    </xf>
    <xf numFmtId="0" fontId="16" fillId="0" borderId="1" xfId="0" applyNumberFormat="1" applyFont="1" applyFill="1" applyBorder="1" applyAlignment="1" applyProtection="1">
      <alignment horizontal="center" vertical="center"/>
    </xf>
    <xf numFmtId="0" fontId="16" fillId="0" borderId="16" xfId="0" applyNumberFormat="1" applyFont="1" applyFill="1" applyBorder="1" applyAlignment="1" applyProtection="1">
      <alignment horizontal="center" vertical="center"/>
    </xf>
    <xf numFmtId="0" fontId="16" fillId="0" borderId="14" xfId="0" applyNumberFormat="1" applyFont="1" applyFill="1" applyBorder="1" applyAlignment="1" applyProtection="1">
      <alignment horizontal="center" vertical="center"/>
    </xf>
    <xf numFmtId="0" fontId="6" fillId="0" borderId="0" xfId="0" applyNumberFormat="1" applyFont="1" applyFill="1" applyBorder="1" applyAlignment="1" applyProtection="1">
      <alignment horizontal="center" vertical="center" wrapText="1"/>
    </xf>
    <xf numFmtId="0" fontId="6" fillId="0" borderId="20" xfId="0" applyNumberFormat="1" applyFont="1" applyFill="1" applyBorder="1" applyAlignment="1" applyProtection="1">
      <alignment horizontal="center" vertical="top" wrapText="1"/>
    </xf>
    <xf numFmtId="0" fontId="6" fillId="0" borderId="15" xfId="0" applyNumberFormat="1" applyFont="1" applyFill="1" applyBorder="1" applyAlignment="1" applyProtection="1">
      <alignment horizontal="center" vertical="center" wrapText="1"/>
    </xf>
    <xf numFmtId="0" fontId="6" fillId="0" borderId="17" xfId="0" applyNumberFormat="1" applyFont="1" applyFill="1" applyBorder="1" applyAlignment="1" applyProtection="1">
      <alignment horizontal="center" vertical="center" wrapText="1"/>
    </xf>
    <xf numFmtId="0" fontId="17" fillId="0" borderId="15" xfId="0" applyNumberFormat="1" applyFont="1" applyFill="1" applyBorder="1" applyAlignment="1" applyProtection="1">
      <alignment horizontal="left" vertical="top" wrapText="1"/>
    </xf>
    <xf numFmtId="0" fontId="17" fillId="0" borderId="17" xfId="0" applyNumberFormat="1" applyFont="1" applyFill="1" applyBorder="1" applyAlignment="1" applyProtection="1">
      <alignment horizontal="left" vertical="top" wrapText="1"/>
    </xf>
    <xf numFmtId="0" fontId="6" fillId="0" borderId="15" xfId="0" applyNumberFormat="1" applyFont="1" applyFill="1" applyBorder="1" applyAlignment="1" applyProtection="1">
      <alignment horizontal="center" vertical="top" wrapText="1"/>
    </xf>
    <xf numFmtId="0" fontId="6" fillId="0" borderId="17" xfId="0" applyNumberFormat="1" applyFont="1" applyFill="1" applyBorder="1" applyAlignment="1" applyProtection="1">
      <alignment horizontal="center" vertical="top" wrapText="1"/>
    </xf>
    <xf numFmtId="0" fontId="19" fillId="0" borderId="15" xfId="0" applyNumberFormat="1" applyFont="1" applyFill="1" applyBorder="1" applyAlignment="1" applyProtection="1">
      <alignment horizontal="center" vertical="center" wrapText="1"/>
    </xf>
    <xf numFmtId="0" fontId="19" fillId="0" borderId="17" xfId="0" applyNumberFormat="1" applyFont="1" applyFill="1" applyBorder="1" applyAlignment="1" applyProtection="1">
      <alignment horizontal="center" vertical="center" wrapText="1"/>
    </xf>
    <xf numFmtId="0" fontId="17" fillId="0" borderId="15" xfId="0" applyNumberFormat="1" applyFont="1" applyFill="1" applyBorder="1" applyAlignment="1" applyProtection="1">
      <alignment horizontal="left" vertical="center" wrapText="1"/>
    </xf>
    <xf numFmtId="0" fontId="17" fillId="0" borderId="17" xfId="0" applyNumberFormat="1" applyFont="1" applyFill="1" applyBorder="1" applyAlignment="1" applyProtection="1">
      <alignment horizontal="left" vertical="center" wrapText="1"/>
    </xf>
    <xf numFmtId="0" fontId="19" fillId="0" borderId="15" xfId="0" applyNumberFormat="1" applyFont="1" applyFill="1" applyBorder="1" applyAlignment="1" applyProtection="1">
      <alignment horizontal="left" vertical="top" wrapText="1"/>
    </xf>
    <xf numFmtId="0" fontId="19" fillId="0" borderId="17" xfId="0" applyNumberFormat="1" applyFont="1" applyFill="1" applyBorder="1" applyAlignment="1" applyProtection="1">
      <alignment horizontal="left" vertical="top" wrapText="1"/>
    </xf>
    <xf numFmtId="0" fontId="8" fillId="0" borderId="0" xfId="0" applyNumberFormat="1" applyFont="1" applyFill="1" applyBorder="1" applyAlignment="1" applyProtection="1">
      <alignment horizontal="justify" vertical="top" wrapText="1"/>
    </xf>
    <xf numFmtId="0" fontId="0" fillId="0" borderId="0" xfId="0"/>
    <xf numFmtId="0" fontId="9" fillId="0" borderId="0" xfId="0" applyNumberFormat="1" applyFont="1" applyFill="1" applyBorder="1" applyAlignment="1" applyProtection="1">
      <alignment horizontal="center" vertical="center"/>
    </xf>
    <xf numFmtId="0" fontId="8" fillId="0" borderId="0" xfId="0" applyNumberFormat="1" applyFont="1" applyFill="1" applyBorder="1" applyAlignment="1" applyProtection="1">
      <alignment horizontal="left" vertical="top"/>
    </xf>
    <xf numFmtId="0" fontId="8" fillId="0" borderId="0" xfId="0" applyNumberFormat="1" applyFont="1" applyFill="1" applyBorder="1" applyAlignment="1" applyProtection="1">
      <alignment horizontal="left" vertical="top" wrapText="1"/>
    </xf>
    <xf numFmtId="0" fontId="4" fillId="2" borderId="1" xfId="2" applyFont="1" applyFill="1" applyBorder="1" applyAlignment="1" applyProtection="1">
      <alignment horizontal="center" vertical="center"/>
      <protection locked="0"/>
    </xf>
  </cellXfs>
  <cellStyles count="4">
    <cellStyle name="Обычный" xfId="0" builtinId="0"/>
    <cellStyle name="Обычный 2" xfId="1"/>
    <cellStyle name="Обычный 3" xfId="2"/>
    <cellStyle name="Обычный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49326</xdr:colOff>
      <xdr:row>0</xdr:row>
      <xdr:rowOff>108858</xdr:rowOff>
    </xdr:from>
    <xdr:to>
      <xdr:col>22</xdr:col>
      <xdr:colOff>442232</xdr:colOff>
      <xdr:row>65</xdr:row>
      <xdr:rowOff>20412</xdr:rowOff>
    </xdr:to>
    <xdr:pic>
      <xdr:nvPicPr>
        <xdr:cNvPr id="2" name="Рисунок 1"/>
        <xdr:cNvPicPr>
          <a:picLocks noChangeAspect="1"/>
        </xdr:cNvPicPr>
      </xdr:nvPicPr>
      <xdr:blipFill rotWithShape="1">
        <a:blip xmlns:r="http://schemas.openxmlformats.org/officeDocument/2006/relationships" r:embed="rId1"/>
        <a:srcRect l="16725" t="5186" r="16959" b="11372"/>
        <a:stretch/>
      </xdr:blipFill>
      <xdr:spPr>
        <a:xfrm>
          <a:off x="49326" y="108858"/>
          <a:ext cx="12067835" cy="875619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47625</xdr:colOff>
      <xdr:row>0</xdr:row>
      <xdr:rowOff>47625</xdr:rowOff>
    </xdr:from>
    <xdr:to>
      <xdr:col>4</xdr:col>
      <xdr:colOff>0</xdr:colOff>
      <xdr:row>4</xdr:row>
      <xdr:rowOff>38100</xdr:rowOff>
    </xdr:to>
    <xdr:pic>
      <xdr:nvPicPr>
        <xdr:cNvPr id="2" name="Рисунок 2" descr="значок"/>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47625"/>
          <a:ext cx="9334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zoomScale="70" zoomScaleNormal="70" workbookViewId="0">
      <selection activeCell="AA54" sqref="AA54"/>
    </sheetView>
  </sheetViews>
  <sheetFormatPr defaultRowHeight="10.5" x14ac:dyDescent="0.1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Right="0"/>
  </sheetPr>
  <dimension ref="A1:BJ58"/>
  <sheetViews>
    <sheetView view="pageBreakPreview" zoomScale="80" zoomScaleNormal="70" zoomScaleSheetLayoutView="80" workbookViewId="0">
      <selection activeCell="BB13" sqref="BB13"/>
    </sheetView>
  </sheetViews>
  <sheetFormatPr defaultColWidth="14.6640625" defaultRowHeight="13.5" customHeight="1" x14ac:dyDescent="0.15"/>
  <cols>
    <col min="1" max="3" width="3.33203125" style="2" customWidth="1"/>
    <col min="4" max="4" width="10.5" style="2" customWidth="1"/>
    <col min="5" max="33" width="3.33203125" style="2" customWidth="1"/>
    <col min="34" max="34" width="9" style="2" customWidth="1"/>
    <col min="35" max="47" width="3.33203125" style="2" customWidth="1"/>
    <col min="48" max="48" width="1.83203125" style="2" customWidth="1"/>
    <col min="49" max="49" width="3" style="2" customWidth="1"/>
    <col min="50" max="50" width="2.5" style="2" customWidth="1"/>
    <col min="51" max="51" width="3.1640625" style="2" customWidth="1"/>
    <col min="52" max="52" width="2.6640625" style="2" customWidth="1"/>
    <col min="53" max="54" width="3" style="2" customWidth="1"/>
    <col min="55" max="55" width="2.5" style="2" customWidth="1"/>
    <col min="56" max="56" width="1.83203125" style="2" customWidth="1"/>
    <col min="57" max="57" width="2.83203125" style="2" customWidth="1"/>
    <col min="58" max="58" width="2.33203125" style="2" customWidth="1"/>
    <col min="59" max="59" width="1.1640625" style="2" customWidth="1"/>
    <col min="60" max="60" width="2" style="2" customWidth="1"/>
    <col min="61" max="61" width="1.83203125" style="2" customWidth="1"/>
    <col min="62" max="62" width="1" style="2" customWidth="1"/>
    <col min="63" max="256" width="14.6640625" style="2"/>
    <col min="257" max="259" width="3.33203125" style="2" customWidth="1"/>
    <col min="260" max="260" width="10.5" style="2" customWidth="1"/>
    <col min="261" max="289" width="3.33203125" style="2" customWidth="1"/>
    <col min="290" max="290" width="9" style="2" customWidth="1"/>
    <col min="291" max="303" width="3.33203125" style="2" customWidth="1"/>
    <col min="304" max="304" width="1.83203125" style="2" customWidth="1"/>
    <col min="305" max="305" width="3" style="2" customWidth="1"/>
    <col min="306" max="306" width="2.5" style="2" customWidth="1"/>
    <col min="307" max="307" width="3.1640625" style="2" customWidth="1"/>
    <col min="308" max="308" width="2.6640625" style="2" customWidth="1"/>
    <col min="309" max="310" width="3" style="2" customWidth="1"/>
    <col min="311" max="311" width="2.5" style="2" customWidth="1"/>
    <col min="312" max="312" width="1.83203125" style="2" customWidth="1"/>
    <col min="313" max="313" width="2.83203125" style="2" customWidth="1"/>
    <col min="314" max="314" width="2.33203125" style="2" customWidth="1"/>
    <col min="315" max="315" width="1.1640625" style="2" customWidth="1"/>
    <col min="316" max="316" width="2" style="2" customWidth="1"/>
    <col min="317" max="317" width="1.83203125" style="2" customWidth="1"/>
    <col min="318" max="318" width="1" style="2" customWidth="1"/>
    <col min="319" max="512" width="14.6640625" style="2"/>
    <col min="513" max="515" width="3.33203125" style="2" customWidth="1"/>
    <col min="516" max="516" width="10.5" style="2" customWidth="1"/>
    <col min="517" max="545" width="3.33203125" style="2" customWidth="1"/>
    <col min="546" max="546" width="9" style="2" customWidth="1"/>
    <col min="547" max="559" width="3.33203125" style="2" customWidth="1"/>
    <col min="560" max="560" width="1.83203125" style="2" customWidth="1"/>
    <col min="561" max="561" width="3" style="2" customWidth="1"/>
    <col min="562" max="562" width="2.5" style="2" customWidth="1"/>
    <col min="563" max="563" width="3.1640625" style="2" customWidth="1"/>
    <col min="564" max="564" width="2.6640625" style="2" customWidth="1"/>
    <col min="565" max="566" width="3" style="2" customWidth="1"/>
    <col min="567" max="567" width="2.5" style="2" customWidth="1"/>
    <col min="568" max="568" width="1.83203125" style="2" customWidth="1"/>
    <col min="569" max="569" width="2.83203125" style="2" customWidth="1"/>
    <col min="570" max="570" width="2.33203125" style="2" customWidth="1"/>
    <col min="571" max="571" width="1.1640625" style="2" customWidth="1"/>
    <col min="572" max="572" width="2" style="2" customWidth="1"/>
    <col min="573" max="573" width="1.83203125" style="2" customWidth="1"/>
    <col min="574" max="574" width="1" style="2" customWidth="1"/>
    <col min="575" max="768" width="14.6640625" style="2"/>
    <col min="769" max="771" width="3.33203125" style="2" customWidth="1"/>
    <col min="772" max="772" width="10.5" style="2" customWidth="1"/>
    <col min="773" max="801" width="3.33203125" style="2" customWidth="1"/>
    <col min="802" max="802" width="9" style="2" customWidth="1"/>
    <col min="803" max="815" width="3.33203125" style="2" customWidth="1"/>
    <col min="816" max="816" width="1.83203125" style="2" customWidth="1"/>
    <col min="817" max="817" width="3" style="2" customWidth="1"/>
    <col min="818" max="818" width="2.5" style="2" customWidth="1"/>
    <col min="819" max="819" width="3.1640625" style="2" customWidth="1"/>
    <col min="820" max="820" width="2.6640625" style="2" customWidth="1"/>
    <col min="821" max="822" width="3" style="2" customWidth="1"/>
    <col min="823" max="823" width="2.5" style="2" customWidth="1"/>
    <col min="824" max="824" width="1.83203125" style="2" customWidth="1"/>
    <col min="825" max="825" width="2.83203125" style="2" customWidth="1"/>
    <col min="826" max="826" width="2.33203125" style="2" customWidth="1"/>
    <col min="827" max="827" width="1.1640625" style="2" customWidth="1"/>
    <col min="828" max="828" width="2" style="2" customWidth="1"/>
    <col min="829" max="829" width="1.83203125" style="2" customWidth="1"/>
    <col min="830" max="830" width="1" style="2" customWidth="1"/>
    <col min="831" max="1024" width="14.6640625" style="2"/>
    <col min="1025" max="1027" width="3.33203125" style="2" customWidth="1"/>
    <col min="1028" max="1028" width="10.5" style="2" customWidth="1"/>
    <col min="1029" max="1057" width="3.33203125" style="2" customWidth="1"/>
    <col min="1058" max="1058" width="9" style="2" customWidth="1"/>
    <col min="1059" max="1071" width="3.33203125" style="2" customWidth="1"/>
    <col min="1072" max="1072" width="1.83203125" style="2" customWidth="1"/>
    <col min="1073" max="1073" width="3" style="2" customWidth="1"/>
    <col min="1074" max="1074" width="2.5" style="2" customWidth="1"/>
    <col min="1075" max="1075" width="3.1640625" style="2" customWidth="1"/>
    <col min="1076" max="1076" width="2.6640625" style="2" customWidth="1"/>
    <col min="1077" max="1078" width="3" style="2" customWidth="1"/>
    <col min="1079" max="1079" width="2.5" style="2" customWidth="1"/>
    <col min="1080" max="1080" width="1.83203125" style="2" customWidth="1"/>
    <col min="1081" max="1081" width="2.83203125" style="2" customWidth="1"/>
    <col min="1082" max="1082" width="2.33203125" style="2" customWidth="1"/>
    <col min="1083" max="1083" width="1.1640625" style="2" customWidth="1"/>
    <col min="1084" max="1084" width="2" style="2" customWidth="1"/>
    <col min="1085" max="1085" width="1.83203125" style="2" customWidth="1"/>
    <col min="1086" max="1086" width="1" style="2" customWidth="1"/>
    <col min="1087" max="1280" width="14.6640625" style="2"/>
    <col min="1281" max="1283" width="3.33203125" style="2" customWidth="1"/>
    <col min="1284" max="1284" width="10.5" style="2" customWidth="1"/>
    <col min="1285" max="1313" width="3.33203125" style="2" customWidth="1"/>
    <col min="1314" max="1314" width="9" style="2" customWidth="1"/>
    <col min="1315" max="1327" width="3.33203125" style="2" customWidth="1"/>
    <col min="1328" max="1328" width="1.83203125" style="2" customWidth="1"/>
    <col min="1329" max="1329" width="3" style="2" customWidth="1"/>
    <col min="1330" max="1330" width="2.5" style="2" customWidth="1"/>
    <col min="1331" max="1331" width="3.1640625" style="2" customWidth="1"/>
    <col min="1332" max="1332" width="2.6640625" style="2" customWidth="1"/>
    <col min="1333" max="1334" width="3" style="2" customWidth="1"/>
    <col min="1335" max="1335" width="2.5" style="2" customWidth="1"/>
    <col min="1336" max="1336" width="1.83203125" style="2" customWidth="1"/>
    <col min="1337" max="1337" width="2.83203125" style="2" customWidth="1"/>
    <col min="1338" max="1338" width="2.33203125" style="2" customWidth="1"/>
    <col min="1339" max="1339" width="1.1640625" style="2" customWidth="1"/>
    <col min="1340" max="1340" width="2" style="2" customWidth="1"/>
    <col min="1341" max="1341" width="1.83203125" style="2" customWidth="1"/>
    <col min="1342" max="1342" width="1" style="2" customWidth="1"/>
    <col min="1343" max="1536" width="14.6640625" style="2"/>
    <col min="1537" max="1539" width="3.33203125" style="2" customWidth="1"/>
    <col min="1540" max="1540" width="10.5" style="2" customWidth="1"/>
    <col min="1541" max="1569" width="3.33203125" style="2" customWidth="1"/>
    <col min="1570" max="1570" width="9" style="2" customWidth="1"/>
    <col min="1571" max="1583" width="3.33203125" style="2" customWidth="1"/>
    <col min="1584" max="1584" width="1.83203125" style="2" customWidth="1"/>
    <col min="1585" max="1585" width="3" style="2" customWidth="1"/>
    <col min="1586" max="1586" width="2.5" style="2" customWidth="1"/>
    <col min="1587" max="1587" width="3.1640625" style="2" customWidth="1"/>
    <col min="1588" max="1588" width="2.6640625" style="2" customWidth="1"/>
    <col min="1589" max="1590" width="3" style="2" customWidth="1"/>
    <col min="1591" max="1591" width="2.5" style="2" customWidth="1"/>
    <col min="1592" max="1592" width="1.83203125" style="2" customWidth="1"/>
    <col min="1593" max="1593" width="2.83203125" style="2" customWidth="1"/>
    <col min="1594" max="1594" width="2.33203125" style="2" customWidth="1"/>
    <col min="1595" max="1595" width="1.1640625" style="2" customWidth="1"/>
    <col min="1596" max="1596" width="2" style="2" customWidth="1"/>
    <col min="1597" max="1597" width="1.83203125" style="2" customWidth="1"/>
    <col min="1598" max="1598" width="1" style="2" customWidth="1"/>
    <col min="1599" max="1792" width="14.6640625" style="2"/>
    <col min="1793" max="1795" width="3.33203125" style="2" customWidth="1"/>
    <col min="1796" max="1796" width="10.5" style="2" customWidth="1"/>
    <col min="1797" max="1825" width="3.33203125" style="2" customWidth="1"/>
    <col min="1826" max="1826" width="9" style="2" customWidth="1"/>
    <col min="1827" max="1839" width="3.33203125" style="2" customWidth="1"/>
    <col min="1840" max="1840" width="1.83203125" style="2" customWidth="1"/>
    <col min="1841" max="1841" width="3" style="2" customWidth="1"/>
    <col min="1842" max="1842" width="2.5" style="2" customWidth="1"/>
    <col min="1843" max="1843" width="3.1640625" style="2" customWidth="1"/>
    <col min="1844" max="1844" width="2.6640625" style="2" customWidth="1"/>
    <col min="1845" max="1846" width="3" style="2" customWidth="1"/>
    <col min="1847" max="1847" width="2.5" style="2" customWidth="1"/>
    <col min="1848" max="1848" width="1.83203125" style="2" customWidth="1"/>
    <col min="1849" max="1849" width="2.83203125" style="2" customWidth="1"/>
    <col min="1850" max="1850" width="2.33203125" style="2" customWidth="1"/>
    <col min="1851" max="1851" width="1.1640625" style="2" customWidth="1"/>
    <col min="1852" max="1852" width="2" style="2" customWidth="1"/>
    <col min="1853" max="1853" width="1.83203125" style="2" customWidth="1"/>
    <col min="1854" max="1854" width="1" style="2" customWidth="1"/>
    <col min="1855" max="2048" width="14.6640625" style="2"/>
    <col min="2049" max="2051" width="3.33203125" style="2" customWidth="1"/>
    <col min="2052" max="2052" width="10.5" style="2" customWidth="1"/>
    <col min="2053" max="2081" width="3.33203125" style="2" customWidth="1"/>
    <col min="2082" max="2082" width="9" style="2" customWidth="1"/>
    <col min="2083" max="2095" width="3.33203125" style="2" customWidth="1"/>
    <col min="2096" max="2096" width="1.83203125" style="2" customWidth="1"/>
    <col min="2097" max="2097" width="3" style="2" customWidth="1"/>
    <col min="2098" max="2098" width="2.5" style="2" customWidth="1"/>
    <col min="2099" max="2099" width="3.1640625" style="2" customWidth="1"/>
    <col min="2100" max="2100" width="2.6640625" style="2" customWidth="1"/>
    <col min="2101" max="2102" width="3" style="2" customWidth="1"/>
    <col min="2103" max="2103" width="2.5" style="2" customWidth="1"/>
    <col min="2104" max="2104" width="1.83203125" style="2" customWidth="1"/>
    <col min="2105" max="2105" width="2.83203125" style="2" customWidth="1"/>
    <col min="2106" max="2106" width="2.33203125" style="2" customWidth="1"/>
    <col min="2107" max="2107" width="1.1640625" style="2" customWidth="1"/>
    <col min="2108" max="2108" width="2" style="2" customWidth="1"/>
    <col min="2109" max="2109" width="1.83203125" style="2" customWidth="1"/>
    <col min="2110" max="2110" width="1" style="2" customWidth="1"/>
    <col min="2111" max="2304" width="14.6640625" style="2"/>
    <col min="2305" max="2307" width="3.33203125" style="2" customWidth="1"/>
    <col min="2308" max="2308" width="10.5" style="2" customWidth="1"/>
    <col min="2309" max="2337" width="3.33203125" style="2" customWidth="1"/>
    <col min="2338" max="2338" width="9" style="2" customWidth="1"/>
    <col min="2339" max="2351" width="3.33203125" style="2" customWidth="1"/>
    <col min="2352" max="2352" width="1.83203125" style="2" customWidth="1"/>
    <col min="2353" max="2353" width="3" style="2" customWidth="1"/>
    <col min="2354" max="2354" width="2.5" style="2" customWidth="1"/>
    <col min="2355" max="2355" width="3.1640625" style="2" customWidth="1"/>
    <col min="2356" max="2356" width="2.6640625" style="2" customWidth="1"/>
    <col min="2357" max="2358" width="3" style="2" customWidth="1"/>
    <col min="2359" max="2359" width="2.5" style="2" customWidth="1"/>
    <col min="2360" max="2360" width="1.83203125" style="2" customWidth="1"/>
    <col min="2361" max="2361" width="2.83203125" style="2" customWidth="1"/>
    <col min="2362" max="2362" width="2.33203125" style="2" customWidth="1"/>
    <col min="2363" max="2363" width="1.1640625" style="2" customWidth="1"/>
    <col min="2364" max="2364" width="2" style="2" customWidth="1"/>
    <col min="2365" max="2365" width="1.83203125" style="2" customWidth="1"/>
    <col min="2366" max="2366" width="1" style="2" customWidth="1"/>
    <col min="2367" max="2560" width="14.6640625" style="2"/>
    <col min="2561" max="2563" width="3.33203125" style="2" customWidth="1"/>
    <col min="2564" max="2564" width="10.5" style="2" customWidth="1"/>
    <col min="2565" max="2593" width="3.33203125" style="2" customWidth="1"/>
    <col min="2594" max="2594" width="9" style="2" customWidth="1"/>
    <col min="2595" max="2607" width="3.33203125" style="2" customWidth="1"/>
    <col min="2608" max="2608" width="1.83203125" style="2" customWidth="1"/>
    <col min="2609" max="2609" width="3" style="2" customWidth="1"/>
    <col min="2610" max="2610" width="2.5" style="2" customWidth="1"/>
    <col min="2611" max="2611" width="3.1640625" style="2" customWidth="1"/>
    <col min="2612" max="2612" width="2.6640625" style="2" customWidth="1"/>
    <col min="2613" max="2614" width="3" style="2" customWidth="1"/>
    <col min="2615" max="2615" width="2.5" style="2" customWidth="1"/>
    <col min="2616" max="2616" width="1.83203125" style="2" customWidth="1"/>
    <col min="2617" max="2617" width="2.83203125" style="2" customWidth="1"/>
    <col min="2618" max="2618" width="2.33203125" style="2" customWidth="1"/>
    <col min="2619" max="2619" width="1.1640625" style="2" customWidth="1"/>
    <col min="2620" max="2620" width="2" style="2" customWidth="1"/>
    <col min="2621" max="2621" width="1.83203125" style="2" customWidth="1"/>
    <col min="2622" max="2622" width="1" style="2" customWidth="1"/>
    <col min="2623" max="2816" width="14.6640625" style="2"/>
    <col min="2817" max="2819" width="3.33203125" style="2" customWidth="1"/>
    <col min="2820" max="2820" width="10.5" style="2" customWidth="1"/>
    <col min="2821" max="2849" width="3.33203125" style="2" customWidth="1"/>
    <col min="2850" max="2850" width="9" style="2" customWidth="1"/>
    <col min="2851" max="2863" width="3.33203125" style="2" customWidth="1"/>
    <col min="2864" max="2864" width="1.83203125" style="2" customWidth="1"/>
    <col min="2865" max="2865" width="3" style="2" customWidth="1"/>
    <col min="2866" max="2866" width="2.5" style="2" customWidth="1"/>
    <col min="2867" max="2867" width="3.1640625" style="2" customWidth="1"/>
    <col min="2868" max="2868" width="2.6640625" style="2" customWidth="1"/>
    <col min="2869" max="2870" width="3" style="2" customWidth="1"/>
    <col min="2871" max="2871" width="2.5" style="2" customWidth="1"/>
    <col min="2872" max="2872" width="1.83203125" style="2" customWidth="1"/>
    <col min="2873" max="2873" width="2.83203125" style="2" customWidth="1"/>
    <col min="2874" max="2874" width="2.33203125" style="2" customWidth="1"/>
    <col min="2875" max="2875" width="1.1640625" style="2" customWidth="1"/>
    <col min="2876" max="2876" width="2" style="2" customWidth="1"/>
    <col min="2877" max="2877" width="1.83203125" style="2" customWidth="1"/>
    <col min="2878" max="2878" width="1" style="2" customWidth="1"/>
    <col min="2879" max="3072" width="14.6640625" style="2"/>
    <col min="3073" max="3075" width="3.33203125" style="2" customWidth="1"/>
    <col min="3076" max="3076" width="10.5" style="2" customWidth="1"/>
    <col min="3077" max="3105" width="3.33203125" style="2" customWidth="1"/>
    <col min="3106" max="3106" width="9" style="2" customWidth="1"/>
    <col min="3107" max="3119" width="3.33203125" style="2" customWidth="1"/>
    <col min="3120" max="3120" width="1.83203125" style="2" customWidth="1"/>
    <col min="3121" max="3121" width="3" style="2" customWidth="1"/>
    <col min="3122" max="3122" width="2.5" style="2" customWidth="1"/>
    <col min="3123" max="3123" width="3.1640625" style="2" customWidth="1"/>
    <col min="3124" max="3124" width="2.6640625" style="2" customWidth="1"/>
    <col min="3125" max="3126" width="3" style="2" customWidth="1"/>
    <col min="3127" max="3127" width="2.5" style="2" customWidth="1"/>
    <col min="3128" max="3128" width="1.83203125" style="2" customWidth="1"/>
    <col min="3129" max="3129" width="2.83203125" style="2" customWidth="1"/>
    <col min="3130" max="3130" width="2.33203125" style="2" customWidth="1"/>
    <col min="3131" max="3131" width="1.1640625" style="2" customWidth="1"/>
    <col min="3132" max="3132" width="2" style="2" customWidth="1"/>
    <col min="3133" max="3133" width="1.83203125" style="2" customWidth="1"/>
    <col min="3134" max="3134" width="1" style="2" customWidth="1"/>
    <col min="3135" max="3328" width="14.6640625" style="2"/>
    <col min="3329" max="3331" width="3.33203125" style="2" customWidth="1"/>
    <col min="3332" max="3332" width="10.5" style="2" customWidth="1"/>
    <col min="3333" max="3361" width="3.33203125" style="2" customWidth="1"/>
    <col min="3362" max="3362" width="9" style="2" customWidth="1"/>
    <col min="3363" max="3375" width="3.33203125" style="2" customWidth="1"/>
    <col min="3376" max="3376" width="1.83203125" style="2" customWidth="1"/>
    <col min="3377" max="3377" width="3" style="2" customWidth="1"/>
    <col min="3378" max="3378" width="2.5" style="2" customWidth="1"/>
    <col min="3379" max="3379" width="3.1640625" style="2" customWidth="1"/>
    <col min="3380" max="3380" width="2.6640625" style="2" customWidth="1"/>
    <col min="3381" max="3382" width="3" style="2" customWidth="1"/>
    <col min="3383" max="3383" width="2.5" style="2" customWidth="1"/>
    <col min="3384" max="3384" width="1.83203125" style="2" customWidth="1"/>
    <col min="3385" max="3385" width="2.83203125" style="2" customWidth="1"/>
    <col min="3386" max="3386" width="2.33203125" style="2" customWidth="1"/>
    <col min="3387" max="3387" width="1.1640625" style="2" customWidth="1"/>
    <col min="3388" max="3388" width="2" style="2" customWidth="1"/>
    <col min="3389" max="3389" width="1.83203125" style="2" customWidth="1"/>
    <col min="3390" max="3390" width="1" style="2" customWidth="1"/>
    <col min="3391" max="3584" width="14.6640625" style="2"/>
    <col min="3585" max="3587" width="3.33203125" style="2" customWidth="1"/>
    <col min="3588" max="3588" width="10.5" style="2" customWidth="1"/>
    <col min="3589" max="3617" width="3.33203125" style="2" customWidth="1"/>
    <col min="3618" max="3618" width="9" style="2" customWidth="1"/>
    <col min="3619" max="3631" width="3.33203125" style="2" customWidth="1"/>
    <col min="3632" max="3632" width="1.83203125" style="2" customWidth="1"/>
    <col min="3633" max="3633" width="3" style="2" customWidth="1"/>
    <col min="3634" max="3634" width="2.5" style="2" customWidth="1"/>
    <col min="3635" max="3635" width="3.1640625" style="2" customWidth="1"/>
    <col min="3636" max="3636" width="2.6640625" style="2" customWidth="1"/>
    <col min="3637" max="3638" width="3" style="2" customWidth="1"/>
    <col min="3639" max="3639" width="2.5" style="2" customWidth="1"/>
    <col min="3640" max="3640" width="1.83203125" style="2" customWidth="1"/>
    <col min="3641" max="3641" width="2.83203125" style="2" customWidth="1"/>
    <col min="3642" max="3642" width="2.33203125" style="2" customWidth="1"/>
    <col min="3643" max="3643" width="1.1640625" style="2" customWidth="1"/>
    <col min="3644" max="3644" width="2" style="2" customWidth="1"/>
    <col min="3645" max="3645" width="1.83203125" style="2" customWidth="1"/>
    <col min="3646" max="3646" width="1" style="2" customWidth="1"/>
    <col min="3647" max="3840" width="14.6640625" style="2"/>
    <col min="3841" max="3843" width="3.33203125" style="2" customWidth="1"/>
    <col min="3844" max="3844" width="10.5" style="2" customWidth="1"/>
    <col min="3845" max="3873" width="3.33203125" style="2" customWidth="1"/>
    <col min="3874" max="3874" width="9" style="2" customWidth="1"/>
    <col min="3875" max="3887" width="3.33203125" style="2" customWidth="1"/>
    <col min="3888" max="3888" width="1.83203125" style="2" customWidth="1"/>
    <col min="3889" max="3889" width="3" style="2" customWidth="1"/>
    <col min="3890" max="3890" width="2.5" style="2" customWidth="1"/>
    <col min="3891" max="3891" width="3.1640625" style="2" customWidth="1"/>
    <col min="3892" max="3892" width="2.6640625" style="2" customWidth="1"/>
    <col min="3893" max="3894" width="3" style="2" customWidth="1"/>
    <col min="3895" max="3895" width="2.5" style="2" customWidth="1"/>
    <col min="3896" max="3896" width="1.83203125" style="2" customWidth="1"/>
    <col min="3897" max="3897" width="2.83203125" style="2" customWidth="1"/>
    <col min="3898" max="3898" width="2.33203125" style="2" customWidth="1"/>
    <col min="3899" max="3899" width="1.1640625" style="2" customWidth="1"/>
    <col min="3900" max="3900" width="2" style="2" customWidth="1"/>
    <col min="3901" max="3901" width="1.83203125" style="2" customWidth="1"/>
    <col min="3902" max="3902" width="1" style="2" customWidth="1"/>
    <col min="3903" max="4096" width="14.6640625" style="2"/>
    <col min="4097" max="4099" width="3.33203125" style="2" customWidth="1"/>
    <col min="4100" max="4100" width="10.5" style="2" customWidth="1"/>
    <col min="4101" max="4129" width="3.33203125" style="2" customWidth="1"/>
    <col min="4130" max="4130" width="9" style="2" customWidth="1"/>
    <col min="4131" max="4143" width="3.33203125" style="2" customWidth="1"/>
    <col min="4144" max="4144" width="1.83203125" style="2" customWidth="1"/>
    <col min="4145" max="4145" width="3" style="2" customWidth="1"/>
    <col min="4146" max="4146" width="2.5" style="2" customWidth="1"/>
    <col min="4147" max="4147" width="3.1640625" style="2" customWidth="1"/>
    <col min="4148" max="4148" width="2.6640625" style="2" customWidth="1"/>
    <col min="4149" max="4150" width="3" style="2" customWidth="1"/>
    <col min="4151" max="4151" width="2.5" style="2" customWidth="1"/>
    <col min="4152" max="4152" width="1.83203125" style="2" customWidth="1"/>
    <col min="4153" max="4153" width="2.83203125" style="2" customWidth="1"/>
    <col min="4154" max="4154" width="2.33203125" style="2" customWidth="1"/>
    <col min="4155" max="4155" width="1.1640625" style="2" customWidth="1"/>
    <col min="4156" max="4156" width="2" style="2" customWidth="1"/>
    <col min="4157" max="4157" width="1.83203125" style="2" customWidth="1"/>
    <col min="4158" max="4158" width="1" style="2" customWidth="1"/>
    <col min="4159" max="4352" width="14.6640625" style="2"/>
    <col min="4353" max="4355" width="3.33203125" style="2" customWidth="1"/>
    <col min="4356" max="4356" width="10.5" style="2" customWidth="1"/>
    <col min="4357" max="4385" width="3.33203125" style="2" customWidth="1"/>
    <col min="4386" max="4386" width="9" style="2" customWidth="1"/>
    <col min="4387" max="4399" width="3.33203125" style="2" customWidth="1"/>
    <col min="4400" max="4400" width="1.83203125" style="2" customWidth="1"/>
    <col min="4401" max="4401" width="3" style="2" customWidth="1"/>
    <col min="4402" max="4402" width="2.5" style="2" customWidth="1"/>
    <col min="4403" max="4403" width="3.1640625" style="2" customWidth="1"/>
    <col min="4404" max="4404" width="2.6640625" style="2" customWidth="1"/>
    <col min="4405" max="4406" width="3" style="2" customWidth="1"/>
    <col min="4407" max="4407" width="2.5" style="2" customWidth="1"/>
    <col min="4408" max="4408" width="1.83203125" style="2" customWidth="1"/>
    <col min="4409" max="4409" width="2.83203125" style="2" customWidth="1"/>
    <col min="4410" max="4410" width="2.33203125" style="2" customWidth="1"/>
    <col min="4411" max="4411" width="1.1640625" style="2" customWidth="1"/>
    <col min="4412" max="4412" width="2" style="2" customWidth="1"/>
    <col min="4413" max="4413" width="1.83203125" style="2" customWidth="1"/>
    <col min="4414" max="4414" width="1" style="2" customWidth="1"/>
    <col min="4415" max="4608" width="14.6640625" style="2"/>
    <col min="4609" max="4611" width="3.33203125" style="2" customWidth="1"/>
    <col min="4612" max="4612" width="10.5" style="2" customWidth="1"/>
    <col min="4613" max="4641" width="3.33203125" style="2" customWidth="1"/>
    <col min="4642" max="4642" width="9" style="2" customWidth="1"/>
    <col min="4643" max="4655" width="3.33203125" style="2" customWidth="1"/>
    <col min="4656" max="4656" width="1.83203125" style="2" customWidth="1"/>
    <col min="4657" max="4657" width="3" style="2" customWidth="1"/>
    <col min="4658" max="4658" width="2.5" style="2" customWidth="1"/>
    <col min="4659" max="4659" width="3.1640625" style="2" customWidth="1"/>
    <col min="4660" max="4660" width="2.6640625" style="2" customWidth="1"/>
    <col min="4661" max="4662" width="3" style="2" customWidth="1"/>
    <col min="4663" max="4663" width="2.5" style="2" customWidth="1"/>
    <col min="4664" max="4664" width="1.83203125" style="2" customWidth="1"/>
    <col min="4665" max="4665" width="2.83203125" style="2" customWidth="1"/>
    <col min="4666" max="4666" width="2.33203125" style="2" customWidth="1"/>
    <col min="4667" max="4667" width="1.1640625" style="2" customWidth="1"/>
    <col min="4668" max="4668" width="2" style="2" customWidth="1"/>
    <col min="4669" max="4669" width="1.83203125" style="2" customWidth="1"/>
    <col min="4670" max="4670" width="1" style="2" customWidth="1"/>
    <col min="4671" max="4864" width="14.6640625" style="2"/>
    <col min="4865" max="4867" width="3.33203125" style="2" customWidth="1"/>
    <col min="4868" max="4868" width="10.5" style="2" customWidth="1"/>
    <col min="4869" max="4897" width="3.33203125" style="2" customWidth="1"/>
    <col min="4898" max="4898" width="9" style="2" customWidth="1"/>
    <col min="4899" max="4911" width="3.33203125" style="2" customWidth="1"/>
    <col min="4912" max="4912" width="1.83203125" style="2" customWidth="1"/>
    <col min="4913" max="4913" width="3" style="2" customWidth="1"/>
    <col min="4914" max="4914" width="2.5" style="2" customWidth="1"/>
    <col min="4915" max="4915" width="3.1640625" style="2" customWidth="1"/>
    <col min="4916" max="4916" width="2.6640625" style="2" customWidth="1"/>
    <col min="4917" max="4918" width="3" style="2" customWidth="1"/>
    <col min="4919" max="4919" width="2.5" style="2" customWidth="1"/>
    <col min="4920" max="4920" width="1.83203125" style="2" customWidth="1"/>
    <col min="4921" max="4921" width="2.83203125" style="2" customWidth="1"/>
    <col min="4922" max="4922" width="2.33203125" style="2" customWidth="1"/>
    <col min="4923" max="4923" width="1.1640625" style="2" customWidth="1"/>
    <col min="4924" max="4924" width="2" style="2" customWidth="1"/>
    <col min="4925" max="4925" width="1.83203125" style="2" customWidth="1"/>
    <col min="4926" max="4926" width="1" style="2" customWidth="1"/>
    <col min="4927" max="5120" width="14.6640625" style="2"/>
    <col min="5121" max="5123" width="3.33203125" style="2" customWidth="1"/>
    <col min="5124" max="5124" width="10.5" style="2" customWidth="1"/>
    <col min="5125" max="5153" width="3.33203125" style="2" customWidth="1"/>
    <col min="5154" max="5154" width="9" style="2" customWidth="1"/>
    <col min="5155" max="5167" width="3.33203125" style="2" customWidth="1"/>
    <col min="5168" max="5168" width="1.83203125" style="2" customWidth="1"/>
    <col min="5169" max="5169" width="3" style="2" customWidth="1"/>
    <col min="5170" max="5170" width="2.5" style="2" customWidth="1"/>
    <col min="5171" max="5171" width="3.1640625" style="2" customWidth="1"/>
    <col min="5172" max="5172" width="2.6640625" style="2" customWidth="1"/>
    <col min="5173" max="5174" width="3" style="2" customWidth="1"/>
    <col min="5175" max="5175" width="2.5" style="2" customWidth="1"/>
    <col min="5176" max="5176" width="1.83203125" style="2" customWidth="1"/>
    <col min="5177" max="5177" width="2.83203125" style="2" customWidth="1"/>
    <col min="5178" max="5178" width="2.33203125" style="2" customWidth="1"/>
    <col min="5179" max="5179" width="1.1640625" style="2" customWidth="1"/>
    <col min="5180" max="5180" width="2" style="2" customWidth="1"/>
    <col min="5181" max="5181" width="1.83203125" style="2" customWidth="1"/>
    <col min="5182" max="5182" width="1" style="2" customWidth="1"/>
    <col min="5183" max="5376" width="14.6640625" style="2"/>
    <col min="5377" max="5379" width="3.33203125" style="2" customWidth="1"/>
    <col min="5380" max="5380" width="10.5" style="2" customWidth="1"/>
    <col min="5381" max="5409" width="3.33203125" style="2" customWidth="1"/>
    <col min="5410" max="5410" width="9" style="2" customWidth="1"/>
    <col min="5411" max="5423" width="3.33203125" style="2" customWidth="1"/>
    <col min="5424" max="5424" width="1.83203125" style="2" customWidth="1"/>
    <col min="5425" max="5425" width="3" style="2" customWidth="1"/>
    <col min="5426" max="5426" width="2.5" style="2" customWidth="1"/>
    <col min="5427" max="5427" width="3.1640625" style="2" customWidth="1"/>
    <col min="5428" max="5428" width="2.6640625" style="2" customWidth="1"/>
    <col min="5429" max="5430" width="3" style="2" customWidth="1"/>
    <col min="5431" max="5431" width="2.5" style="2" customWidth="1"/>
    <col min="5432" max="5432" width="1.83203125" style="2" customWidth="1"/>
    <col min="5433" max="5433" width="2.83203125" style="2" customWidth="1"/>
    <col min="5434" max="5434" width="2.33203125" style="2" customWidth="1"/>
    <col min="5435" max="5435" width="1.1640625" style="2" customWidth="1"/>
    <col min="5436" max="5436" width="2" style="2" customWidth="1"/>
    <col min="5437" max="5437" width="1.83203125" style="2" customWidth="1"/>
    <col min="5438" max="5438" width="1" style="2" customWidth="1"/>
    <col min="5439" max="5632" width="14.6640625" style="2"/>
    <col min="5633" max="5635" width="3.33203125" style="2" customWidth="1"/>
    <col min="5636" max="5636" width="10.5" style="2" customWidth="1"/>
    <col min="5637" max="5665" width="3.33203125" style="2" customWidth="1"/>
    <col min="5666" max="5666" width="9" style="2" customWidth="1"/>
    <col min="5667" max="5679" width="3.33203125" style="2" customWidth="1"/>
    <col min="5680" max="5680" width="1.83203125" style="2" customWidth="1"/>
    <col min="5681" max="5681" width="3" style="2" customWidth="1"/>
    <col min="5682" max="5682" width="2.5" style="2" customWidth="1"/>
    <col min="5683" max="5683" width="3.1640625" style="2" customWidth="1"/>
    <col min="5684" max="5684" width="2.6640625" style="2" customWidth="1"/>
    <col min="5685" max="5686" width="3" style="2" customWidth="1"/>
    <col min="5687" max="5687" width="2.5" style="2" customWidth="1"/>
    <col min="5688" max="5688" width="1.83203125" style="2" customWidth="1"/>
    <col min="5689" max="5689" width="2.83203125" style="2" customWidth="1"/>
    <col min="5690" max="5690" width="2.33203125" style="2" customWidth="1"/>
    <col min="5691" max="5691" width="1.1640625" style="2" customWidth="1"/>
    <col min="5692" max="5692" width="2" style="2" customWidth="1"/>
    <col min="5693" max="5693" width="1.83203125" style="2" customWidth="1"/>
    <col min="5694" max="5694" width="1" style="2" customWidth="1"/>
    <col min="5695" max="5888" width="14.6640625" style="2"/>
    <col min="5889" max="5891" width="3.33203125" style="2" customWidth="1"/>
    <col min="5892" max="5892" width="10.5" style="2" customWidth="1"/>
    <col min="5893" max="5921" width="3.33203125" style="2" customWidth="1"/>
    <col min="5922" max="5922" width="9" style="2" customWidth="1"/>
    <col min="5923" max="5935" width="3.33203125" style="2" customWidth="1"/>
    <col min="5936" max="5936" width="1.83203125" style="2" customWidth="1"/>
    <col min="5937" max="5937" width="3" style="2" customWidth="1"/>
    <col min="5938" max="5938" width="2.5" style="2" customWidth="1"/>
    <col min="5939" max="5939" width="3.1640625" style="2" customWidth="1"/>
    <col min="5940" max="5940" width="2.6640625" style="2" customWidth="1"/>
    <col min="5941" max="5942" width="3" style="2" customWidth="1"/>
    <col min="5943" max="5943" width="2.5" style="2" customWidth="1"/>
    <col min="5944" max="5944" width="1.83203125" style="2" customWidth="1"/>
    <col min="5945" max="5945" width="2.83203125" style="2" customWidth="1"/>
    <col min="5946" max="5946" width="2.33203125" style="2" customWidth="1"/>
    <col min="5947" max="5947" width="1.1640625" style="2" customWidth="1"/>
    <col min="5948" max="5948" width="2" style="2" customWidth="1"/>
    <col min="5949" max="5949" width="1.83203125" style="2" customWidth="1"/>
    <col min="5950" max="5950" width="1" style="2" customWidth="1"/>
    <col min="5951" max="6144" width="14.6640625" style="2"/>
    <col min="6145" max="6147" width="3.33203125" style="2" customWidth="1"/>
    <col min="6148" max="6148" width="10.5" style="2" customWidth="1"/>
    <col min="6149" max="6177" width="3.33203125" style="2" customWidth="1"/>
    <col min="6178" max="6178" width="9" style="2" customWidth="1"/>
    <col min="6179" max="6191" width="3.33203125" style="2" customWidth="1"/>
    <col min="6192" max="6192" width="1.83203125" style="2" customWidth="1"/>
    <col min="6193" max="6193" width="3" style="2" customWidth="1"/>
    <col min="6194" max="6194" width="2.5" style="2" customWidth="1"/>
    <col min="6195" max="6195" width="3.1640625" style="2" customWidth="1"/>
    <col min="6196" max="6196" width="2.6640625" style="2" customWidth="1"/>
    <col min="6197" max="6198" width="3" style="2" customWidth="1"/>
    <col min="6199" max="6199" width="2.5" style="2" customWidth="1"/>
    <col min="6200" max="6200" width="1.83203125" style="2" customWidth="1"/>
    <col min="6201" max="6201" width="2.83203125" style="2" customWidth="1"/>
    <col min="6202" max="6202" width="2.33203125" style="2" customWidth="1"/>
    <col min="6203" max="6203" width="1.1640625" style="2" customWidth="1"/>
    <col min="6204" max="6204" width="2" style="2" customWidth="1"/>
    <col min="6205" max="6205" width="1.83203125" style="2" customWidth="1"/>
    <col min="6206" max="6206" width="1" style="2" customWidth="1"/>
    <col min="6207" max="6400" width="14.6640625" style="2"/>
    <col min="6401" max="6403" width="3.33203125" style="2" customWidth="1"/>
    <col min="6404" max="6404" width="10.5" style="2" customWidth="1"/>
    <col min="6405" max="6433" width="3.33203125" style="2" customWidth="1"/>
    <col min="6434" max="6434" width="9" style="2" customWidth="1"/>
    <col min="6435" max="6447" width="3.33203125" style="2" customWidth="1"/>
    <col min="6448" max="6448" width="1.83203125" style="2" customWidth="1"/>
    <col min="6449" max="6449" width="3" style="2" customWidth="1"/>
    <col min="6450" max="6450" width="2.5" style="2" customWidth="1"/>
    <col min="6451" max="6451" width="3.1640625" style="2" customWidth="1"/>
    <col min="6452" max="6452" width="2.6640625" style="2" customWidth="1"/>
    <col min="6453" max="6454" width="3" style="2" customWidth="1"/>
    <col min="6455" max="6455" width="2.5" style="2" customWidth="1"/>
    <col min="6456" max="6456" width="1.83203125" style="2" customWidth="1"/>
    <col min="6457" max="6457" width="2.83203125" style="2" customWidth="1"/>
    <col min="6458" max="6458" width="2.33203125" style="2" customWidth="1"/>
    <col min="6459" max="6459" width="1.1640625" style="2" customWidth="1"/>
    <col min="6460" max="6460" width="2" style="2" customWidth="1"/>
    <col min="6461" max="6461" width="1.83203125" style="2" customWidth="1"/>
    <col min="6462" max="6462" width="1" style="2" customWidth="1"/>
    <col min="6463" max="6656" width="14.6640625" style="2"/>
    <col min="6657" max="6659" width="3.33203125" style="2" customWidth="1"/>
    <col min="6660" max="6660" width="10.5" style="2" customWidth="1"/>
    <col min="6661" max="6689" width="3.33203125" style="2" customWidth="1"/>
    <col min="6690" max="6690" width="9" style="2" customWidth="1"/>
    <col min="6691" max="6703" width="3.33203125" style="2" customWidth="1"/>
    <col min="6704" max="6704" width="1.83203125" style="2" customWidth="1"/>
    <col min="6705" max="6705" width="3" style="2" customWidth="1"/>
    <col min="6706" max="6706" width="2.5" style="2" customWidth="1"/>
    <col min="6707" max="6707" width="3.1640625" style="2" customWidth="1"/>
    <col min="6708" max="6708" width="2.6640625" style="2" customWidth="1"/>
    <col min="6709" max="6710" width="3" style="2" customWidth="1"/>
    <col min="6711" max="6711" width="2.5" style="2" customWidth="1"/>
    <col min="6712" max="6712" width="1.83203125" style="2" customWidth="1"/>
    <col min="6713" max="6713" width="2.83203125" style="2" customWidth="1"/>
    <col min="6714" max="6714" width="2.33203125" style="2" customWidth="1"/>
    <col min="6715" max="6715" width="1.1640625" style="2" customWidth="1"/>
    <col min="6716" max="6716" width="2" style="2" customWidth="1"/>
    <col min="6717" max="6717" width="1.83203125" style="2" customWidth="1"/>
    <col min="6718" max="6718" width="1" style="2" customWidth="1"/>
    <col min="6719" max="6912" width="14.6640625" style="2"/>
    <col min="6913" max="6915" width="3.33203125" style="2" customWidth="1"/>
    <col min="6916" max="6916" width="10.5" style="2" customWidth="1"/>
    <col min="6917" max="6945" width="3.33203125" style="2" customWidth="1"/>
    <col min="6946" max="6946" width="9" style="2" customWidth="1"/>
    <col min="6947" max="6959" width="3.33203125" style="2" customWidth="1"/>
    <col min="6960" max="6960" width="1.83203125" style="2" customWidth="1"/>
    <col min="6961" max="6961" width="3" style="2" customWidth="1"/>
    <col min="6962" max="6962" width="2.5" style="2" customWidth="1"/>
    <col min="6963" max="6963" width="3.1640625" style="2" customWidth="1"/>
    <col min="6964" max="6964" width="2.6640625" style="2" customWidth="1"/>
    <col min="6965" max="6966" width="3" style="2" customWidth="1"/>
    <col min="6967" max="6967" width="2.5" style="2" customWidth="1"/>
    <col min="6968" max="6968" width="1.83203125" style="2" customWidth="1"/>
    <col min="6969" max="6969" width="2.83203125" style="2" customWidth="1"/>
    <col min="6970" max="6970" width="2.33203125" style="2" customWidth="1"/>
    <col min="6971" max="6971" width="1.1640625" style="2" customWidth="1"/>
    <col min="6972" max="6972" width="2" style="2" customWidth="1"/>
    <col min="6973" max="6973" width="1.83203125" style="2" customWidth="1"/>
    <col min="6974" max="6974" width="1" style="2" customWidth="1"/>
    <col min="6975" max="7168" width="14.6640625" style="2"/>
    <col min="7169" max="7171" width="3.33203125" style="2" customWidth="1"/>
    <col min="7172" max="7172" width="10.5" style="2" customWidth="1"/>
    <col min="7173" max="7201" width="3.33203125" style="2" customWidth="1"/>
    <col min="7202" max="7202" width="9" style="2" customWidth="1"/>
    <col min="7203" max="7215" width="3.33203125" style="2" customWidth="1"/>
    <col min="7216" max="7216" width="1.83203125" style="2" customWidth="1"/>
    <col min="7217" max="7217" width="3" style="2" customWidth="1"/>
    <col min="7218" max="7218" width="2.5" style="2" customWidth="1"/>
    <col min="7219" max="7219" width="3.1640625" style="2" customWidth="1"/>
    <col min="7220" max="7220" width="2.6640625" style="2" customWidth="1"/>
    <col min="7221" max="7222" width="3" style="2" customWidth="1"/>
    <col min="7223" max="7223" width="2.5" style="2" customWidth="1"/>
    <col min="7224" max="7224" width="1.83203125" style="2" customWidth="1"/>
    <col min="7225" max="7225" width="2.83203125" style="2" customWidth="1"/>
    <col min="7226" max="7226" width="2.33203125" style="2" customWidth="1"/>
    <col min="7227" max="7227" width="1.1640625" style="2" customWidth="1"/>
    <col min="7228" max="7228" width="2" style="2" customWidth="1"/>
    <col min="7229" max="7229" width="1.83203125" style="2" customWidth="1"/>
    <col min="7230" max="7230" width="1" style="2" customWidth="1"/>
    <col min="7231" max="7424" width="14.6640625" style="2"/>
    <col min="7425" max="7427" width="3.33203125" style="2" customWidth="1"/>
    <col min="7428" max="7428" width="10.5" style="2" customWidth="1"/>
    <col min="7429" max="7457" width="3.33203125" style="2" customWidth="1"/>
    <col min="7458" max="7458" width="9" style="2" customWidth="1"/>
    <col min="7459" max="7471" width="3.33203125" style="2" customWidth="1"/>
    <col min="7472" max="7472" width="1.83203125" style="2" customWidth="1"/>
    <col min="7473" max="7473" width="3" style="2" customWidth="1"/>
    <col min="7474" max="7474" width="2.5" style="2" customWidth="1"/>
    <col min="7475" max="7475" width="3.1640625" style="2" customWidth="1"/>
    <col min="7476" max="7476" width="2.6640625" style="2" customWidth="1"/>
    <col min="7477" max="7478" width="3" style="2" customWidth="1"/>
    <col min="7479" max="7479" width="2.5" style="2" customWidth="1"/>
    <col min="7480" max="7480" width="1.83203125" style="2" customWidth="1"/>
    <col min="7481" max="7481" width="2.83203125" style="2" customWidth="1"/>
    <col min="7482" max="7482" width="2.33203125" style="2" customWidth="1"/>
    <col min="7483" max="7483" width="1.1640625" style="2" customWidth="1"/>
    <col min="7484" max="7484" width="2" style="2" customWidth="1"/>
    <col min="7485" max="7485" width="1.83203125" style="2" customWidth="1"/>
    <col min="7486" max="7486" width="1" style="2" customWidth="1"/>
    <col min="7487" max="7680" width="14.6640625" style="2"/>
    <col min="7681" max="7683" width="3.33203125" style="2" customWidth="1"/>
    <col min="7684" max="7684" width="10.5" style="2" customWidth="1"/>
    <col min="7685" max="7713" width="3.33203125" style="2" customWidth="1"/>
    <col min="7714" max="7714" width="9" style="2" customWidth="1"/>
    <col min="7715" max="7727" width="3.33203125" style="2" customWidth="1"/>
    <col min="7728" max="7728" width="1.83203125" style="2" customWidth="1"/>
    <col min="7729" max="7729" width="3" style="2" customWidth="1"/>
    <col min="7730" max="7730" width="2.5" style="2" customWidth="1"/>
    <col min="7731" max="7731" width="3.1640625" style="2" customWidth="1"/>
    <col min="7732" max="7732" width="2.6640625" style="2" customWidth="1"/>
    <col min="7733" max="7734" width="3" style="2" customWidth="1"/>
    <col min="7735" max="7735" width="2.5" style="2" customWidth="1"/>
    <col min="7736" max="7736" width="1.83203125" style="2" customWidth="1"/>
    <col min="7737" max="7737" width="2.83203125" style="2" customWidth="1"/>
    <col min="7738" max="7738" width="2.33203125" style="2" customWidth="1"/>
    <col min="7739" max="7739" width="1.1640625" style="2" customWidth="1"/>
    <col min="7740" max="7740" width="2" style="2" customWidth="1"/>
    <col min="7741" max="7741" width="1.83203125" style="2" customWidth="1"/>
    <col min="7742" max="7742" width="1" style="2" customWidth="1"/>
    <col min="7743" max="7936" width="14.6640625" style="2"/>
    <col min="7937" max="7939" width="3.33203125" style="2" customWidth="1"/>
    <col min="7940" max="7940" width="10.5" style="2" customWidth="1"/>
    <col min="7941" max="7969" width="3.33203125" style="2" customWidth="1"/>
    <col min="7970" max="7970" width="9" style="2" customWidth="1"/>
    <col min="7971" max="7983" width="3.33203125" style="2" customWidth="1"/>
    <col min="7984" max="7984" width="1.83203125" style="2" customWidth="1"/>
    <col min="7985" max="7985" width="3" style="2" customWidth="1"/>
    <col min="7986" max="7986" width="2.5" style="2" customWidth="1"/>
    <col min="7987" max="7987" width="3.1640625" style="2" customWidth="1"/>
    <col min="7988" max="7988" width="2.6640625" style="2" customWidth="1"/>
    <col min="7989" max="7990" width="3" style="2" customWidth="1"/>
    <col min="7991" max="7991" width="2.5" style="2" customWidth="1"/>
    <col min="7992" max="7992" width="1.83203125" style="2" customWidth="1"/>
    <col min="7993" max="7993" width="2.83203125" style="2" customWidth="1"/>
    <col min="7994" max="7994" width="2.33203125" style="2" customWidth="1"/>
    <col min="7995" max="7995" width="1.1640625" style="2" customWidth="1"/>
    <col min="7996" max="7996" width="2" style="2" customWidth="1"/>
    <col min="7997" max="7997" width="1.83203125" style="2" customWidth="1"/>
    <col min="7998" max="7998" width="1" style="2" customWidth="1"/>
    <col min="7999" max="8192" width="14.6640625" style="2"/>
    <col min="8193" max="8195" width="3.33203125" style="2" customWidth="1"/>
    <col min="8196" max="8196" width="10.5" style="2" customWidth="1"/>
    <col min="8197" max="8225" width="3.33203125" style="2" customWidth="1"/>
    <col min="8226" max="8226" width="9" style="2" customWidth="1"/>
    <col min="8227" max="8239" width="3.33203125" style="2" customWidth="1"/>
    <col min="8240" max="8240" width="1.83203125" style="2" customWidth="1"/>
    <col min="8241" max="8241" width="3" style="2" customWidth="1"/>
    <col min="8242" max="8242" width="2.5" style="2" customWidth="1"/>
    <col min="8243" max="8243" width="3.1640625" style="2" customWidth="1"/>
    <col min="8244" max="8244" width="2.6640625" style="2" customWidth="1"/>
    <col min="8245" max="8246" width="3" style="2" customWidth="1"/>
    <col min="8247" max="8247" width="2.5" style="2" customWidth="1"/>
    <col min="8248" max="8248" width="1.83203125" style="2" customWidth="1"/>
    <col min="8249" max="8249" width="2.83203125" style="2" customWidth="1"/>
    <col min="8250" max="8250" width="2.33203125" style="2" customWidth="1"/>
    <col min="8251" max="8251" width="1.1640625" style="2" customWidth="1"/>
    <col min="8252" max="8252" width="2" style="2" customWidth="1"/>
    <col min="8253" max="8253" width="1.83203125" style="2" customWidth="1"/>
    <col min="8254" max="8254" width="1" style="2" customWidth="1"/>
    <col min="8255" max="8448" width="14.6640625" style="2"/>
    <col min="8449" max="8451" width="3.33203125" style="2" customWidth="1"/>
    <col min="8452" max="8452" width="10.5" style="2" customWidth="1"/>
    <col min="8453" max="8481" width="3.33203125" style="2" customWidth="1"/>
    <col min="8482" max="8482" width="9" style="2" customWidth="1"/>
    <col min="8483" max="8495" width="3.33203125" style="2" customWidth="1"/>
    <col min="8496" max="8496" width="1.83203125" style="2" customWidth="1"/>
    <col min="8497" max="8497" width="3" style="2" customWidth="1"/>
    <col min="8498" max="8498" width="2.5" style="2" customWidth="1"/>
    <col min="8499" max="8499" width="3.1640625" style="2" customWidth="1"/>
    <col min="8500" max="8500" width="2.6640625" style="2" customWidth="1"/>
    <col min="8501" max="8502" width="3" style="2" customWidth="1"/>
    <col min="8503" max="8503" width="2.5" style="2" customWidth="1"/>
    <col min="8504" max="8504" width="1.83203125" style="2" customWidth="1"/>
    <col min="8505" max="8505" width="2.83203125" style="2" customWidth="1"/>
    <col min="8506" max="8506" width="2.33203125" style="2" customWidth="1"/>
    <col min="8507" max="8507" width="1.1640625" style="2" customWidth="1"/>
    <col min="8508" max="8508" width="2" style="2" customWidth="1"/>
    <col min="8509" max="8509" width="1.83203125" style="2" customWidth="1"/>
    <col min="8510" max="8510" width="1" style="2" customWidth="1"/>
    <col min="8511" max="8704" width="14.6640625" style="2"/>
    <col min="8705" max="8707" width="3.33203125" style="2" customWidth="1"/>
    <col min="8708" max="8708" width="10.5" style="2" customWidth="1"/>
    <col min="8709" max="8737" width="3.33203125" style="2" customWidth="1"/>
    <col min="8738" max="8738" width="9" style="2" customWidth="1"/>
    <col min="8739" max="8751" width="3.33203125" style="2" customWidth="1"/>
    <col min="8752" max="8752" width="1.83203125" style="2" customWidth="1"/>
    <col min="8753" max="8753" width="3" style="2" customWidth="1"/>
    <col min="8754" max="8754" width="2.5" style="2" customWidth="1"/>
    <col min="8755" max="8755" width="3.1640625" style="2" customWidth="1"/>
    <col min="8756" max="8756" width="2.6640625" style="2" customWidth="1"/>
    <col min="8757" max="8758" width="3" style="2" customWidth="1"/>
    <col min="8759" max="8759" width="2.5" style="2" customWidth="1"/>
    <col min="8760" max="8760" width="1.83203125" style="2" customWidth="1"/>
    <col min="8761" max="8761" width="2.83203125" style="2" customWidth="1"/>
    <col min="8762" max="8762" width="2.33203125" style="2" customWidth="1"/>
    <col min="8763" max="8763" width="1.1640625" style="2" customWidth="1"/>
    <col min="8764" max="8764" width="2" style="2" customWidth="1"/>
    <col min="8765" max="8765" width="1.83203125" style="2" customWidth="1"/>
    <col min="8766" max="8766" width="1" style="2" customWidth="1"/>
    <col min="8767" max="8960" width="14.6640625" style="2"/>
    <col min="8961" max="8963" width="3.33203125" style="2" customWidth="1"/>
    <col min="8964" max="8964" width="10.5" style="2" customWidth="1"/>
    <col min="8965" max="8993" width="3.33203125" style="2" customWidth="1"/>
    <col min="8994" max="8994" width="9" style="2" customWidth="1"/>
    <col min="8995" max="9007" width="3.33203125" style="2" customWidth="1"/>
    <col min="9008" max="9008" width="1.83203125" style="2" customWidth="1"/>
    <col min="9009" max="9009" width="3" style="2" customWidth="1"/>
    <col min="9010" max="9010" width="2.5" style="2" customWidth="1"/>
    <col min="9011" max="9011" width="3.1640625" style="2" customWidth="1"/>
    <col min="9012" max="9012" width="2.6640625" style="2" customWidth="1"/>
    <col min="9013" max="9014" width="3" style="2" customWidth="1"/>
    <col min="9015" max="9015" width="2.5" style="2" customWidth="1"/>
    <col min="9016" max="9016" width="1.83203125" style="2" customWidth="1"/>
    <col min="9017" max="9017" width="2.83203125" style="2" customWidth="1"/>
    <col min="9018" max="9018" width="2.33203125" style="2" customWidth="1"/>
    <col min="9019" max="9019" width="1.1640625" style="2" customWidth="1"/>
    <col min="9020" max="9020" width="2" style="2" customWidth="1"/>
    <col min="9021" max="9021" width="1.83203125" style="2" customWidth="1"/>
    <col min="9022" max="9022" width="1" style="2" customWidth="1"/>
    <col min="9023" max="9216" width="14.6640625" style="2"/>
    <col min="9217" max="9219" width="3.33203125" style="2" customWidth="1"/>
    <col min="9220" max="9220" width="10.5" style="2" customWidth="1"/>
    <col min="9221" max="9249" width="3.33203125" style="2" customWidth="1"/>
    <col min="9250" max="9250" width="9" style="2" customWidth="1"/>
    <col min="9251" max="9263" width="3.33203125" style="2" customWidth="1"/>
    <col min="9264" max="9264" width="1.83203125" style="2" customWidth="1"/>
    <col min="9265" max="9265" width="3" style="2" customWidth="1"/>
    <col min="9266" max="9266" width="2.5" style="2" customWidth="1"/>
    <col min="9267" max="9267" width="3.1640625" style="2" customWidth="1"/>
    <col min="9268" max="9268" width="2.6640625" style="2" customWidth="1"/>
    <col min="9269" max="9270" width="3" style="2" customWidth="1"/>
    <col min="9271" max="9271" width="2.5" style="2" customWidth="1"/>
    <col min="9272" max="9272" width="1.83203125" style="2" customWidth="1"/>
    <col min="9273" max="9273" width="2.83203125" style="2" customWidth="1"/>
    <col min="9274" max="9274" width="2.33203125" style="2" customWidth="1"/>
    <col min="9275" max="9275" width="1.1640625" style="2" customWidth="1"/>
    <col min="9276" max="9276" width="2" style="2" customWidth="1"/>
    <col min="9277" max="9277" width="1.83203125" style="2" customWidth="1"/>
    <col min="9278" max="9278" width="1" style="2" customWidth="1"/>
    <col min="9279" max="9472" width="14.6640625" style="2"/>
    <col min="9473" max="9475" width="3.33203125" style="2" customWidth="1"/>
    <col min="9476" max="9476" width="10.5" style="2" customWidth="1"/>
    <col min="9477" max="9505" width="3.33203125" style="2" customWidth="1"/>
    <col min="9506" max="9506" width="9" style="2" customWidth="1"/>
    <col min="9507" max="9519" width="3.33203125" style="2" customWidth="1"/>
    <col min="9520" max="9520" width="1.83203125" style="2" customWidth="1"/>
    <col min="9521" max="9521" width="3" style="2" customWidth="1"/>
    <col min="9522" max="9522" width="2.5" style="2" customWidth="1"/>
    <col min="9523" max="9523" width="3.1640625" style="2" customWidth="1"/>
    <col min="9524" max="9524" width="2.6640625" style="2" customWidth="1"/>
    <col min="9525" max="9526" width="3" style="2" customWidth="1"/>
    <col min="9527" max="9527" width="2.5" style="2" customWidth="1"/>
    <col min="9528" max="9528" width="1.83203125" style="2" customWidth="1"/>
    <col min="9529" max="9529" width="2.83203125" style="2" customWidth="1"/>
    <col min="9530" max="9530" width="2.33203125" style="2" customWidth="1"/>
    <col min="9531" max="9531" width="1.1640625" style="2" customWidth="1"/>
    <col min="9532" max="9532" width="2" style="2" customWidth="1"/>
    <col min="9533" max="9533" width="1.83203125" style="2" customWidth="1"/>
    <col min="9534" max="9534" width="1" style="2" customWidth="1"/>
    <col min="9535" max="9728" width="14.6640625" style="2"/>
    <col min="9729" max="9731" width="3.33203125" style="2" customWidth="1"/>
    <col min="9732" max="9732" width="10.5" style="2" customWidth="1"/>
    <col min="9733" max="9761" width="3.33203125" style="2" customWidth="1"/>
    <col min="9762" max="9762" width="9" style="2" customWidth="1"/>
    <col min="9763" max="9775" width="3.33203125" style="2" customWidth="1"/>
    <col min="9776" max="9776" width="1.83203125" style="2" customWidth="1"/>
    <col min="9777" max="9777" width="3" style="2" customWidth="1"/>
    <col min="9778" max="9778" width="2.5" style="2" customWidth="1"/>
    <col min="9779" max="9779" width="3.1640625" style="2" customWidth="1"/>
    <col min="9780" max="9780" width="2.6640625" style="2" customWidth="1"/>
    <col min="9781" max="9782" width="3" style="2" customWidth="1"/>
    <col min="9783" max="9783" width="2.5" style="2" customWidth="1"/>
    <col min="9784" max="9784" width="1.83203125" style="2" customWidth="1"/>
    <col min="9785" max="9785" width="2.83203125" style="2" customWidth="1"/>
    <col min="9786" max="9786" width="2.33203125" style="2" customWidth="1"/>
    <col min="9787" max="9787" width="1.1640625" style="2" customWidth="1"/>
    <col min="9788" max="9788" width="2" style="2" customWidth="1"/>
    <col min="9789" max="9789" width="1.83203125" style="2" customWidth="1"/>
    <col min="9790" max="9790" width="1" style="2" customWidth="1"/>
    <col min="9791" max="9984" width="14.6640625" style="2"/>
    <col min="9985" max="9987" width="3.33203125" style="2" customWidth="1"/>
    <col min="9988" max="9988" width="10.5" style="2" customWidth="1"/>
    <col min="9989" max="10017" width="3.33203125" style="2" customWidth="1"/>
    <col min="10018" max="10018" width="9" style="2" customWidth="1"/>
    <col min="10019" max="10031" width="3.33203125" style="2" customWidth="1"/>
    <col min="10032" max="10032" width="1.83203125" style="2" customWidth="1"/>
    <col min="10033" max="10033" width="3" style="2" customWidth="1"/>
    <col min="10034" max="10034" width="2.5" style="2" customWidth="1"/>
    <col min="10035" max="10035" width="3.1640625" style="2" customWidth="1"/>
    <col min="10036" max="10036" width="2.6640625" style="2" customWidth="1"/>
    <col min="10037" max="10038" width="3" style="2" customWidth="1"/>
    <col min="10039" max="10039" width="2.5" style="2" customWidth="1"/>
    <col min="10040" max="10040" width="1.83203125" style="2" customWidth="1"/>
    <col min="10041" max="10041" width="2.83203125" style="2" customWidth="1"/>
    <col min="10042" max="10042" width="2.33203125" style="2" customWidth="1"/>
    <col min="10043" max="10043" width="1.1640625" style="2" customWidth="1"/>
    <col min="10044" max="10044" width="2" style="2" customWidth="1"/>
    <col min="10045" max="10045" width="1.83203125" style="2" customWidth="1"/>
    <col min="10046" max="10046" width="1" style="2" customWidth="1"/>
    <col min="10047" max="10240" width="14.6640625" style="2"/>
    <col min="10241" max="10243" width="3.33203125" style="2" customWidth="1"/>
    <col min="10244" max="10244" width="10.5" style="2" customWidth="1"/>
    <col min="10245" max="10273" width="3.33203125" style="2" customWidth="1"/>
    <col min="10274" max="10274" width="9" style="2" customWidth="1"/>
    <col min="10275" max="10287" width="3.33203125" style="2" customWidth="1"/>
    <col min="10288" max="10288" width="1.83203125" style="2" customWidth="1"/>
    <col min="10289" max="10289" width="3" style="2" customWidth="1"/>
    <col min="10290" max="10290" width="2.5" style="2" customWidth="1"/>
    <col min="10291" max="10291" width="3.1640625" style="2" customWidth="1"/>
    <col min="10292" max="10292" width="2.6640625" style="2" customWidth="1"/>
    <col min="10293" max="10294" width="3" style="2" customWidth="1"/>
    <col min="10295" max="10295" width="2.5" style="2" customWidth="1"/>
    <col min="10296" max="10296" width="1.83203125" style="2" customWidth="1"/>
    <col min="10297" max="10297" width="2.83203125" style="2" customWidth="1"/>
    <col min="10298" max="10298" width="2.33203125" style="2" customWidth="1"/>
    <col min="10299" max="10299" width="1.1640625" style="2" customWidth="1"/>
    <col min="10300" max="10300" width="2" style="2" customWidth="1"/>
    <col min="10301" max="10301" width="1.83203125" style="2" customWidth="1"/>
    <col min="10302" max="10302" width="1" style="2" customWidth="1"/>
    <col min="10303" max="10496" width="14.6640625" style="2"/>
    <col min="10497" max="10499" width="3.33203125" style="2" customWidth="1"/>
    <col min="10500" max="10500" width="10.5" style="2" customWidth="1"/>
    <col min="10501" max="10529" width="3.33203125" style="2" customWidth="1"/>
    <col min="10530" max="10530" width="9" style="2" customWidth="1"/>
    <col min="10531" max="10543" width="3.33203125" style="2" customWidth="1"/>
    <col min="10544" max="10544" width="1.83203125" style="2" customWidth="1"/>
    <col min="10545" max="10545" width="3" style="2" customWidth="1"/>
    <col min="10546" max="10546" width="2.5" style="2" customWidth="1"/>
    <col min="10547" max="10547" width="3.1640625" style="2" customWidth="1"/>
    <col min="10548" max="10548" width="2.6640625" style="2" customWidth="1"/>
    <col min="10549" max="10550" width="3" style="2" customWidth="1"/>
    <col min="10551" max="10551" width="2.5" style="2" customWidth="1"/>
    <col min="10552" max="10552" width="1.83203125" style="2" customWidth="1"/>
    <col min="10553" max="10553" width="2.83203125" style="2" customWidth="1"/>
    <col min="10554" max="10554" width="2.33203125" style="2" customWidth="1"/>
    <col min="10555" max="10555" width="1.1640625" style="2" customWidth="1"/>
    <col min="10556" max="10556" width="2" style="2" customWidth="1"/>
    <col min="10557" max="10557" width="1.83203125" style="2" customWidth="1"/>
    <col min="10558" max="10558" width="1" style="2" customWidth="1"/>
    <col min="10559" max="10752" width="14.6640625" style="2"/>
    <col min="10753" max="10755" width="3.33203125" style="2" customWidth="1"/>
    <col min="10756" max="10756" width="10.5" style="2" customWidth="1"/>
    <col min="10757" max="10785" width="3.33203125" style="2" customWidth="1"/>
    <col min="10786" max="10786" width="9" style="2" customWidth="1"/>
    <col min="10787" max="10799" width="3.33203125" style="2" customWidth="1"/>
    <col min="10800" max="10800" width="1.83203125" style="2" customWidth="1"/>
    <col min="10801" max="10801" width="3" style="2" customWidth="1"/>
    <col min="10802" max="10802" width="2.5" style="2" customWidth="1"/>
    <col min="10803" max="10803" width="3.1640625" style="2" customWidth="1"/>
    <col min="10804" max="10804" width="2.6640625" style="2" customWidth="1"/>
    <col min="10805" max="10806" width="3" style="2" customWidth="1"/>
    <col min="10807" max="10807" width="2.5" style="2" customWidth="1"/>
    <col min="10808" max="10808" width="1.83203125" style="2" customWidth="1"/>
    <col min="10809" max="10809" width="2.83203125" style="2" customWidth="1"/>
    <col min="10810" max="10810" width="2.33203125" style="2" customWidth="1"/>
    <col min="10811" max="10811" width="1.1640625" style="2" customWidth="1"/>
    <col min="10812" max="10812" width="2" style="2" customWidth="1"/>
    <col min="10813" max="10813" width="1.83203125" style="2" customWidth="1"/>
    <col min="10814" max="10814" width="1" style="2" customWidth="1"/>
    <col min="10815" max="11008" width="14.6640625" style="2"/>
    <col min="11009" max="11011" width="3.33203125" style="2" customWidth="1"/>
    <col min="11012" max="11012" width="10.5" style="2" customWidth="1"/>
    <col min="11013" max="11041" width="3.33203125" style="2" customWidth="1"/>
    <col min="11042" max="11042" width="9" style="2" customWidth="1"/>
    <col min="11043" max="11055" width="3.33203125" style="2" customWidth="1"/>
    <col min="11056" max="11056" width="1.83203125" style="2" customWidth="1"/>
    <col min="11057" max="11057" width="3" style="2" customWidth="1"/>
    <col min="11058" max="11058" width="2.5" style="2" customWidth="1"/>
    <col min="11059" max="11059" width="3.1640625" style="2" customWidth="1"/>
    <col min="11060" max="11060" width="2.6640625" style="2" customWidth="1"/>
    <col min="11061" max="11062" width="3" style="2" customWidth="1"/>
    <col min="11063" max="11063" width="2.5" style="2" customWidth="1"/>
    <col min="11064" max="11064" width="1.83203125" style="2" customWidth="1"/>
    <col min="11065" max="11065" width="2.83203125" style="2" customWidth="1"/>
    <col min="11066" max="11066" width="2.33203125" style="2" customWidth="1"/>
    <col min="11067" max="11067" width="1.1640625" style="2" customWidth="1"/>
    <col min="11068" max="11068" width="2" style="2" customWidth="1"/>
    <col min="11069" max="11069" width="1.83203125" style="2" customWidth="1"/>
    <col min="11070" max="11070" width="1" style="2" customWidth="1"/>
    <col min="11071" max="11264" width="14.6640625" style="2"/>
    <col min="11265" max="11267" width="3.33203125" style="2" customWidth="1"/>
    <col min="11268" max="11268" width="10.5" style="2" customWidth="1"/>
    <col min="11269" max="11297" width="3.33203125" style="2" customWidth="1"/>
    <col min="11298" max="11298" width="9" style="2" customWidth="1"/>
    <col min="11299" max="11311" width="3.33203125" style="2" customWidth="1"/>
    <col min="11312" max="11312" width="1.83203125" style="2" customWidth="1"/>
    <col min="11313" max="11313" width="3" style="2" customWidth="1"/>
    <col min="11314" max="11314" width="2.5" style="2" customWidth="1"/>
    <col min="11315" max="11315" width="3.1640625" style="2" customWidth="1"/>
    <col min="11316" max="11316" width="2.6640625" style="2" customWidth="1"/>
    <col min="11317" max="11318" width="3" style="2" customWidth="1"/>
    <col min="11319" max="11319" width="2.5" style="2" customWidth="1"/>
    <col min="11320" max="11320" width="1.83203125" style="2" customWidth="1"/>
    <col min="11321" max="11321" width="2.83203125" style="2" customWidth="1"/>
    <col min="11322" max="11322" width="2.33203125" style="2" customWidth="1"/>
    <col min="11323" max="11323" width="1.1640625" style="2" customWidth="1"/>
    <col min="11324" max="11324" width="2" style="2" customWidth="1"/>
    <col min="11325" max="11325" width="1.83203125" style="2" customWidth="1"/>
    <col min="11326" max="11326" width="1" style="2" customWidth="1"/>
    <col min="11327" max="11520" width="14.6640625" style="2"/>
    <col min="11521" max="11523" width="3.33203125" style="2" customWidth="1"/>
    <col min="11524" max="11524" width="10.5" style="2" customWidth="1"/>
    <col min="11525" max="11553" width="3.33203125" style="2" customWidth="1"/>
    <col min="11554" max="11554" width="9" style="2" customWidth="1"/>
    <col min="11555" max="11567" width="3.33203125" style="2" customWidth="1"/>
    <col min="11568" max="11568" width="1.83203125" style="2" customWidth="1"/>
    <col min="11569" max="11569" width="3" style="2" customWidth="1"/>
    <col min="11570" max="11570" width="2.5" style="2" customWidth="1"/>
    <col min="11571" max="11571" width="3.1640625" style="2" customWidth="1"/>
    <col min="11572" max="11572" width="2.6640625" style="2" customWidth="1"/>
    <col min="11573" max="11574" width="3" style="2" customWidth="1"/>
    <col min="11575" max="11575" width="2.5" style="2" customWidth="1"/>
    <col min="11576" max="11576" width="1.83203125" style="2" customWidth="1"/>
    <col min="11577" max="11577" width="2.83203125" style="2" customWidth="1"/>
    <col min="11578" max="11578" width="2.33203125" style="2" customWidth="1"/>
    <col min="11579" max="11579" width="1.1640625" style="2" customWidth="1"/>
    <col min="11580" max="11580" width="2" style="2" customWidth="1"/>
    <col min="11581" max="11581" width="1.83203125" style="2" customWidth="1"/>
    <col min="11582" max="11582" width="1" style="2" customWidth="1"/>
    <col min="11583" max="11776" width="14.6640625" style="2"/>
    <col min="11777" max="11779" width="3.33203125" style="2" customWidth="1"/>
    <col min="11780" max="11780" width="10.5" style="2" customWidth="1"/>
    <col min="11781" max="11809" width="3.33203125" style="2" customWidth="1"/>
    <col min="11810" max="11810" width="9" style="2" customWidth="1"/>
    <col min="11811" max="11823" width="3.33203125" style="2" customWidth="1"/>
    <col min="11824" max="11824" width="1.83203125" style="2" customWidth="1"/>
    <col min="11825" max="11825" width="3" style="2" customWidth="1"/>
    <col min="11826" max="11826" width="2.5" style="2" customWidth="1"/>
    <col min="11827" max="11827" width="3.1640625" style="2" customWidth="1"/>
    <col min="11828" max="11828" width="2.6640625" style="2" customWidth="1"/>
    <col min="11829" max="11830" width="3" style="2" customWidth="1"/>
    <col min="11831" max="11831" width="2.5" style="2" customWidth="1"/>
    <col min="11832" max="11832" width="1.83203125" style="2" customWidth="1"/>
    <col min="11833" max="11833" width="2.83203125" style="2" customWidth="1"/>
    <col min="11834" max="11834" width="2.33203125" style="2" customWidth="1"/>
    <col min="11835" max="11835" width="1.1640625" style="2" customWidth="1"/>
    <col min="11836" max="11836" width="2" style="2" customWidth="1"/>
    <col min="11837" max="11837" width="1.83203125" style="2" customWidth="1"/>
    <col min="11838" max="11838" width="1" style="2" customWidth="1"/>
    <col min="11839" max="12032" width="14.6640625" style="2"/>
    <col min="12033" max="12035" width="3.33203125" style="2" customWidth="1"/>
    <col min="12036" max="12036" width="10.5" style="2" customWidth="1"/>
    <col min="12037" max="12065" width="3.33203125" style="2" customWidth="1"/>
    <col min="12066" max="12066" width="9" style="2" customWidth="1"/>
    <col min="12067" max="12079" width="3.33203125" style="2" customWidth="1"/>
    <col min="12080" max="12080" width="1.83203125" style="2" customWidth="1"/>
    <col min="12081" max="12081" width="3" style="2" customWidth="1"/>
    <col min="12082" max="12082" width="2.5" style="2" customWidth="1"/>
    <col min="12083" max="12083" width="3.1640625" style="2" customWidth="1"/>
    <col min="12084" max="12084" width="2.6640625" style="2" customWidth="1"/>
    <col min="12085" max="12086" width="3" style="2" customWidth="1"/>
    <col min="12087" max="12087" width="2.5" style="2" customWidth="1"/>
    <col min="12088" max="12088" width="1.83203125" style="2" customWidth="1"/>
    <col min="12089" max="12089" width="2.83203125" style="2" customWidth="1"/>
    <col min="12090" max="12090" width="2.33203125" style="2" customWidth="1"/>
    <col min="12091" max="12091" width="1.1640625" style="2" customWidth="1"/>
    <col min="12092" max="12092" width="2" style="2" customWidth="1"/>
    <col min="12093" max="12093" width="1.83203125" style="2" customWidth="1"/>
    <col min="12094" max="12094" width="1" style="2" customWidth="1"/>
    <col min="12095" max="12288" width="14.6640625" style="2"/>
    <col min="12289" max="12291" width="3.33203125" style="2" customWidth="1"/>
    <col min="12292" max="12292" width="10.5" style="2" customWidth="1"/>
    <col min="12293" max="12321" width="3.33203125" style="2" customWidth="1"/>
    <col min="12322" max="12322" width="9" style="2" customWidth="1"/>
    <col min="12323" max="12335" width="3.33203125" style="2" customWidth="1"/>
    <col min="12336" max="12336" width="1.83203125" style="2" customWidth="1"/>
    <col min="12337" max="12337" width="3" style="2" customWidth="1"/>
    <col min="12338" max="12338" width="2.5" style="2" customWidth="1"/>
    <col min="12339" max="12339" width="3.1640625" style="2" customWidth="1"/>
    <col min="12340" max="12340" width="2.6640625" style="2" customWidth="1"/>
    <col min="12341" max="12342" width="3" style="2" customWidth="1"/>
    <col min="12343" max="12343" width="2.5" style="2" customWidth="1"/>
    <col min="12344" max="12344" width="1.83203125" style="2" customWidth="1"/>
    <col min="12345" max="12345" width="2.83203125" style="2" customWidth="1"/>
    <col min="12346" max="12346" width="2.33203125" style="2" customWidth="1"/>
    <col min="12347" max="12347" width="1.1640625" style="2" customWidth="1"/>
    <col min="12348" max="12348" width="2" style="2" customWidth="1"/>
    <col min="12349" max="12349" width="1.83203125" style="2" customWidth="1"/>
    <col min="12350" max="12350" width="1" style="2" customWidth="1"/>
    <col min="12351" max="12544" width="14.6640625" style="2"/>
    <col min="12545" max="12547" width="3.33203125" style="2" customWidth="1"/>
    <col min="12548" max="12548" width="10.5" style="2" customWidth="1"/>
    <col min="12549" max="12577" width="3.33203125" style="2" customWidth="1"/>
    <col min="12578" max="12578" width="9" style="2" customWidth="1"/>
    <col min="12579" max="12591" width="3.33203125" style="2" customWidth="1"/>
    <col min="12592" max="12592" width="1.83203125" style="2" customWidth="1"/>
    <col min="12593" max="12593" width="3" style="2" customWidth="1"/>
    <col min="12594" max="12594" width="2.5" style="2" customWidth="1"/>
    <col min="12595" max="12595" width="3.1640625" style="2" customWidth="1"/>
    <col min="12596" max="12596" width="2.6640625" style="2" customWidth="1"/>
    <col min="12597" max="12598" width="3" style="2" customWidth="1"/>
    <col min="12599" max="12599" width="2.5" style="2" customWidth="1"/>
    <col min="12600" max="12600" width="1.83203125" style="2" customWidth="1"/>
    <col min="12601" max="12601" width="2.83203125" style="2" customWidth="1"/>
    <col min="12602" max="12602" width="2.33203125" style="2" customWidth="1"/>
    <col min="12603" max="12603" width="1.1640625" style="2" customWidth="1"/>
    <col min="12604" max="12604" width="2" style="2" customWidth="1"/>
    <col min="12605" max="12605" width="1.83203125" style="2" customWidth="1"/>
    <col min="12606" max="12606" width="1" style="2" customWidth="1"/>
    <col min="12607" max="12800" width="14.6640625" style="2"/>
    <col min="12801" max="12803" width="3.33203125" style="2" customWidth="1"/>
    <col min="12804" max="12804" width="10.5" style="2" customWidth="1"/>
    <col min="12805" max="12833" width="3.33203125" style="2" customWidth="1"/>
    <col min="12834" max="12834" width="9" style="2" customWidth="1"/>
    <col min="12835" max="12847" width="3.33203125" style="2" customWidth="1"/>
    <col min="12848" max="12848" width="1.83203125" style="2" customWidth="1"/>
    <col min="12849" max="12849" width="3" style="2" customWidth="1"/>
    <col min="12850" max="12850" width="2.5" style="2" customWidth="1"/>
    <col min="12851" max="12851" width="3.1640625" style="2" customWidth="1"/>
    <col min="12852" max="12852" width="2.6640625" style="2" customWidth="1"/>
    <col min="12853" max="12854" width="3" style="2" customWidth="1"/>
    <col min="12855" max="12855" width="2.5" style="2" customWidth="1"/>
    <col min="12856" max="12856" width="1.83203125" style="2" customWidth="1"/>
    <col min="12857" max="12857" width="2.83203125" style="2" customWidth="1"/>
    <col min="12858" max="12858" width="2.33203125" style="2" customWidth="1"/>
    <col min="12859" max="12859" width="1.1640625" style="2" customWidth="1"/>
    <col min="12860" max="12860" width="2" style="2" customWidth="1"/>
    <col min="12861" max="12861" width="1.83203125" style="2" customWidth="1"/>
    <col min="12862" max="12862" width="1" style="2" customWidth="1"/>
    <col min="12863" max="13056" width="14.6640625" style="2"/>
    <col min="13057" max="13059" width="3.33203125" style="2" customWidth="1"/>
    <col min="13060" max="13060" width="10.5" style="2" customWidth="1"/>
    <col min="13061" max="13089" width="3.33203125" style="2" customWidth="1"/>
    <col min="13090" max="13090" width="9" style="2" customWidth="1"/>
    <col min="13091" max="13103" width="3.33203125" style="2" customWidth="1"/>
    <col min="13104" max="13104" width="1.83203125" style="2" customWidth="1"/>
    <col min="13105" max="13105" width="3" style="2" customWidth="1"/>
    <col min="13106" max="13106" width="2.5" style="2" customWidth="1"/>
    <col min="13107" max="13107" width="3.1640625" style="2" customWidth="1"/>
    <col min="13108" max="13108" width="2.6640625" style="2" customWidth="1"/>
    <col min="13109" max="13110" width="3" style="2" customWidth="1"/>
    <col min="13111" max="13111" width="2.5" style="2" customWidth="1"/>
    <col min="13112" max="13112" width="1.83203125" style="2" customWidth="1"/>
    <col min="13113" max="13113" width="2.83203125" style="2" customWidth="1"/>
    <col min="13114" max="13114" width="2.33203125" style="2" customWidth="1"/>
    <col min="13115" max="13115" width="1.1640625" style="2" customWidth="1"/>
    <col min="13116" max="13116" width="2" style="2" customWidth="1"/>
    <col min="13117" max="13117" width="1.83203125" style="2" customWidth="1"/>
    <col min="13118" max="13118" width="1" style="2" customWidth="1"/>
    <col min="13119" max="13312" width="14.6640625" style="2"/>
    <col min="13313" max="13315" width="3.33203125" style="2" customWidth="1"/>
    <col min="13316" max="13316" width="10.5" style="2" customWidth="1"/>
    <col min="13317" max="13345" width="3.33203125" style="2" customWidth="1"/>
    <col min="13346" max="13346" width="9" style="2" customWidth="1"/>
    <col min="13347" max="13359" width="3.33203125" style="2" customWidth="1"/>
    <col min="13360" max="13360" width="1.83203125" style="2" customWidth="1"/>
    <col min="13361" max="13361" width="3" style="2" customWidth="1"/>
    <col min="13362" max="13362" width="2.5" style="2" customWidth="1"/>
    <col min="13363" max="13363" width="3.1640625" style="2" customWidth="1"/>
    <col min="13364" max="13364" width="2.6640625" style="2" customWidth="1"/>
    <col min="13365" max="13366" width="3" style="2" customWidth="1"/>
    <col min="13367" max="13367" width="2.5" style="2" customWidth="1"/>
    <col min="13368" max="13368" width="1.83203125" style="2" customWidth="1"/>
    <col min="13369" max="13369" width="2.83203125" style="2" customWidth="1"/>
    <col min="13370" max="13370" width="2.33203125" style="2" customWidth="1"/>
    <col min="13371" max="13371" width="1.1640625" style="2" customWidth="1"/>
    <col min="13372" max="13372" width="2" style="2" customWidth="1"/>
    <col min="13373" max="13373" width="1.83203125" style="2" customWidth="1"/>
    <col min="13374" max="13374" width="1" style="2" customWidth="1"/>
    <col min="13375" max="13568" width="14.6640625" style="2"/>
    <col min="13569" max="13571" width="3.33203125" style="2" customWidth="1"/>
    <col min="13572" max="13572" width="10.5" style="2" customWidth="1"/>
    <col min="13573" max="13601" width="3.33203125" style="2" customWidth="1"/>
    <col min="13602" max="13602" width="9" style="2" customWidth="1"/>
    <col min="13603" max="13615" width="3.33203125" style="2" customWidth="1"/>
    <col min="13616" max="13616" width="1.83203125" style="2" customWidth="1"/>
    <col min="13617" max="13617" width="3" style="2" customWidth="1"/>
    <col min="13618" max="13618" width="2.5" style="2" customWidth="1"/>
    <col min="13619" max="13619" width="3.1640625" style="2" customWidth="1"/>
    <col min="13620" max="13620" width="2.6640625" style="2" customWidth="1"/>
    <col min="13621" max="13622" width="3" style="2" customWidth="1"/>
    <col min="13623" max="13623" width="2.5" style="2" customWidth="1"/>
    <col min="13624" max="13624" width="1.83203125" style="2" customWidth="1"/>
    <col min="13625" max="13625" width="2.83203125" style="2" customWidth="1"/>
    <col min="13626" max="13626" width="2.33203125" style="2" customWidth="1"/>
    <col min="13627" max="13627" width="1.1640625" style="2" customWidth="1"/>
    <col min="13628" max="13628" width="2" style="2" customWidth="1"/>
    <col min="13629" max="13629" width="1.83203125" style="2" customWidth="1"/>
    <col min="13630" max="13630" width="1" style="2" customWidth="1"/>
    <col min="13631" max="13824" width="14.6640625" style="2"/>
    <col min="13825" max="13827" width="3.33203125" style="2" customWidth="1"/>
    <col min="13828" max="13828" width="10.5" style="2" customWidth="1"/>
    <col min="13829" max="13857" width="3.33203125" style="2" customWidth="1"/>
    <col min="13858" max="13858" width="9" style="2" customWidth="1"/>
    <col min="13859" max="13871" width="3.33203125" style="2" customWidth="1"/>
    <col min="13872" max="13872" width="1.83203125" style="2" customWidth="1"/>
    <col min="13873" max="13873" width="3" style="2" customWidth="1"/>
    <col min="13874" max="13874" width="2.5" style="2" customWidth="1"/>
    <col min="13875" max="13875" width="3.1640625" style="2" customWidth="1"/>
    <col min="13876" max="13876" width="2.6640625" style="2" customWidth="1"/>
    <col min="13877" max="13878" width="3" style="2" customWidth="1"/>
    <col min="13879" max="13879" width="2.5" style="2" customWidth="1"/>
    <col min="13880" max="13880" width="1.83203125" style="2" customWidth="1"/>
    <col min="13881" max="13881" width="2.83203125" style="2" customWidth="1"/>
    <col min="13882" max="13882" width="2.33203125" style="2" customWidth="1"/>
    <col min="13883" max="13883" width="1.1640625" style="2" customWidth="1"/>
    <col min="13884" max="13884" width="2" style="2" customWidth="1"/>
    <col min="13885" max="13885" width="1.83203125" style="2" customWidth="1"/>
    <col min="13886" max="13886" width="1" style="2" customWidth="1"/>
    <col min="13887" max="14080" width="14.6640625" style="2"/>
    <col min="14081" max="14083" width="3.33203125" style="2" customWidth="1"/>
    <col min="14084" max="14084" width="10.5" style="2" customWidth="1"/>
    <col min="14085" max="14113" width="3.33203125" style="2" customWidth="1"/>
    <col min="14114" max="14114" width="9" style="2" customWidth="1"/>
    <col min="14115" max="14127" width="3.33203125" style="2" customWidth="1"/>
    <col min="14128" max="14128" width="1.83203125" style="2" customWidth="1"/>
    <col min="14129" max="14129" width="3" style="2" customWidth="1"/>
    <col min="14130" max="14130" width="2.5" style="2" customWidth="1"/>
    <col min="14131" max="14131" width="3.1640625" style="2" customWidth="1"/>
    <col min="14132" max="14132" width="2.6640625" style="2" customWidth="1"/>
    <col min="14133" max="14134" width="3" style="2" customWidth="1"/>
    <col min="14135" max="14135" width="2.5" style="2" customWidth="1"/>
    <col min="14136" max="14136" width="1.83203125" style="2" customWidth="1"/>
    <col min="14137" max="14137" width="2.83203125" style="2" customWidth="1"/>
    <col min="14138" max="14138" width="2.33203125" style="2" customWidth="1"/>
    <col min="14139" max="14139" width="1.1640625" style="2" customWidth="1"/>
    <col min="14140" max="14140" width="2" style="2" customWidth="1"/>
    <col min="14141" max="14141" width="1.83203125" style="2" customWidth="1"/>
    <col min="14142" max="14142" width="1" style="2" customWidth="1"/>
    <col min="14143" max="14336" width="14.6640625" style="2"/>
    <col min="14337" max="14339" width="3.33203125" style="2" customWidth="1"/>
    <col min="14340" max="14340" width="10.5" style="2" customWidth="1"/>
    <col min="14341" max="14369" width="3.33203125" style="2" customWidth="1"/>
    <col min="14370" max="14370" width="9" style="2" customWidth="1"/>
    <col min="14371" max="14383" width="3.33203125" style="2" customWidth="1"/>
    <col min="14384" max="14384" width="1.83203125" style="2" customWidth="1"/>
    <col min="14385" max="14385" width="3" style="2" customWidth="1"/>
    <col min="14386" max="14386" width="2.5" style="2" customWidth="1"/>
    <col min="14387" max="14387" width="3.1640625" style="2" customWidth="1"/>
    <col min="14388" max="14388" width="2.6640625" style="2" customWidth="1"/>
    <col min="14389" max="14390" width="3" style="2" customWidth="1"/>
    <col min="14391" max="14391" width="2.5" style="2" customWidth="1"/>
    <col min="14392" max="14392" width="1.83203125" style="2" customWidth="1"/>
    <col min="14393" max="14393" width="2.83203125" style="2" customWidth="1"/>
    <col min="14394" max="14394" width="2.33203125" style="2" customWidth="1"/>
    <col min="14395" max="14395" width="1.1640625" style="2" customWidth="1"/>
    <col min="14396" max="14396" width="2" style="2" customWidth="1"/>
    <col min="14397" max="14397" width="1.83203125" style="2" customWidth="1"/>
    <col min="14398" max="14398" width="1" style="2" customWidth="1"/>
    <col min="14399" max="14592" width="14.6640625" style="2"/>
    <col min="14593" max="14595" width="3.33203125" style="2" customWidth="1"/>
    <col min="14596" max="14596" width="10.5" style="2" customWidth="1"/>
    <col min="14597" max="14625" width="3.33203125" style="2" customWidth="1"/>
    <col min="14626" max="14626" width="9" style="2" customWidth="1"/>
    <col min="14627" max="14639" width="3.33203125" style="2" customWidth="1"/>
    <col min="14640" max="14640" width="1.83203125" style="2" customWidth="1"/>
    <col min="14641" max="14641" width="3" style="2" customWidth="1"/>
    <col min="14642" max="14642" width="2.5" style="2" customWidth="1"/>
    <col min="14643" max="14643" width="3.1640625" style="2" customWidth="1"/>
    <col min="14644" max="14644" width="2.6640625" style="2" customWidth="1"/>
    <col min="14645" max="14646" width="3" style="2" customWidth="1"/>
    <col min="14647" max="14647" width="2.5" style="2" customWidth="1"/>
    <col min="14648" max="14648" width="1.83203125" style="2" customWidth="1"/>
    <col min="14649" max="14649" width="2.83203125" style="2" customWidth="1"/>
    <col min="14650" max="14650" width="2.33203125" style="2" customWidth="1"/>
    <col min="14651" max="14651" width="1.1640625" style="2" customWidth="1"/>
    <col min="14652" max="14652" width="2" style="2" customWidth="1"/>
    <col min="14653" max="14653" width="1.83203125" style="2" customWidth="1"/>
    <col min="14654" max="14654" width="1" style="2" customWidth="1"/>
    <col min="14655" max="14848" width="14.6640625" style="2"/>
    <col min="14849" max="14851" width="3.33203125" style="2" customWidth="1"/>
    <col min="14852" max="14852" width="10.5" style="2" customWidth="1"/>
    <col min="14853" max="14881" width="3.33203125" style="2" customWidth="1"/>
    <col min="14882" max="14882" width="9" style="2" customWidth="1"/>
    <col min="14883" max="14895" width="3.33203125" style="2" customWidth="1"/>
    <col min="14896" max="14896" width="1.83203125" style="2" customWidth="1"/>
    <col min="14897" max="14897" width="3" style="2" customWidth="1"/>
    <col min="14898" max="14898" width="2.5" style="2" customWidth="1"/>
    <col min="14899" max="14899" width="3.1640625" style="2" customWidth="1"/>
    <col min="14900" max="14900" width="2.6640625" style="2" customWidth="1"/>
    <col min="14901" max="14902" width="3" style="2" customWidth="1"/>
    <col min="14903" max="14903" width="2.5" style="2" customWidth="1"/>
    <col min="14904" max="14904" width="1.83203125" style="2" customWidth="1"/>
    <col min="14905" max="14905" width="2.83203125" style="2" customWidth="1"/>
    <col min="14906" max="14906" width="2.33203125" style="2" customWidth="1"/>
    <col min="14907" max="14907" width="1.1640625" style="2" customWidth="1"/>
    <col min="14908" max="14908" width="2" style="2" customWidth="1"/>
    <col min="14909" max="14909" width="1.83203125" style="2" customWidth="1"/>
    <col min="14910" max="14910" width="1" style="2" customWidth="1"/>
    <col min="14911" max="15104" width="14.6640625" style="2"/>
    <col min="15105" max="15107" width="3.33203125" style="2" customWidth="1"/>
    <col min="15108" max="15108" width="10.5" style="2" customWidth="1"/>
    <col min="15109" max="15137" width="3.33203125" style="2" customWidth="1"/>
    <col min="15138" max="15138" width="9" style="2" customWidth="1"/>
    <col min="15139" max="15151" width="3.33203125" style="2" customWidth="1"/>
    <col min="15152" max="15152" width="1.83203125" style="2" customWidth="1"/>
    <col min="15153" max="15153" width="3" style="2" customWidth="1"/>
    <col min="15154" max="15154" width="2.5" style="2" customWidth="1"/>
    <col min="15155" max="15155" width="3.1640625" style="2" customWidth="1"/>
    <col min="15156" max="15156" width="2.6640625" style="2" customWidth="1"/>
    <col min="15157" max="15158" width="3" style="2" customWidth="1"/>
    <col min="15159" max="15159" width="2.5" style="2" customWidth="1"/>
    <col min="15160" max="15160" width="1.83203125" style="2" customWidth="1"/>
    <col min="15161" max="15161" width="2.83203125" style="2" customWidth="1"/>
    <col min="15162" max="15162" width="2.33203125" style="2" customWidth="1"/>
    <col min="15163" max="15163" width="1.1640625" style="2" customWidth="1"/>
    <col min="15164" max="15164" width="2" style="2" customWidth="1"/>
    <col min="15165" max="15165" width="1.83203125" style="2" customWidth="1"/>
    <col min="15166" max="15166" width="1" style="2" customWidth="1"/>
    <col min="15167" max="15360" width="14.6640625" style="2"/>
    <col min="15361" max="15363" width="3.33203125" style="2" customWidth="1"/>
    <col min="15364" max="15364" width="10.5" style="2" customWidth="1"/>
    <col min="15365" max="15393" width="3.33203125" style="2" customWidth="1"/>
    <col min="15394" max="15394" width="9" style="2" customWidth="1"/>
    <col min="15395" max="15407" width="3.33203125" style="2" customWidth="1"/>
    <col min="15408" max="15408" width="1.83203125" style="2" customWidth="1"/>
    <col min="15409" max="15409" width="3" style="2" customWidth="1"/>
    <col min="15410" max="15410" width="2.5" style="2" customWidth="1"/>
    <col min="15411" max="15411" width="3.1640625" style="2" customWidth="1"/>
    <col min="15412" max="15412" width="2.6640625" style="2" customWidth="1"/>
    <col min="15413" max="15414" width="3" style="2" customWidth="1"/>
    <col min="15415" max="15415" width="2.5" style="2" customWidth="1"/>
    <col min="15416" max="15416" width="1.83203125" style="2" customWidth="1"/>
    <col min="15417" max="15417" width="2.83203125" style="2" customWidth="1"/>
    <col min="15418" max="15418" width="2.33203125" style="2" customWidth="1"/>
    <col min="15419" max="15419" width="1.1640625" style="2" customWidth="1"/>
    <col min="15420" max="15420" width="2" style="2" customWidth="1"/>
    <col min="15421" max="15421" width="1.83203125" style="2" customWidth="1"/>
    <col min="15422" max="15422" width="1" style="2" customWidth="1"/>
    <col min="15423" max="15616" width="14.6640625" style="2"/>
    <col min="15617" max="15619" width="3.33203125" style="2" customWidth="1"/>
    <col min="15620" max="15620" width="10.5" style="2" customWidth="1"/>
    <col min="15621" max="15649" width="3.33203125" style="2" customWidth="1"/>
    <col min="15650" max="15650" width="9" style="2" customWidth="1"/>
    <col min="15651" max="15663" width="3.33203125" style="2" customWidth="1"/>
    <col min="15664" max="15664" width="1.83203125" style="2" customWidth="1"/>
    <col min="15665" max="15665" width="3" style="2" customWidth="1"/>
    <col min="15666" max="15666" width="2.5" style="2" customWidth="1"/>
    <col min="15667" max="15667" width="3.1640625" style="2" customWidth="1"/>
    <col min="15668" max="15668" width="2.6640625" style="2" customWidth="1"/>
    <col min="15669" max="15670" width="3" style="2" customWidth="1"/>
    <col min="15671" max="15671" width="2.5" style="2" customWidth="1"/>
    <col min="15672" max="15672" width="1.83203125" style="2" customWidth="1"/>
    <col min="15673" max="15673" width="2.83203125" style="2" customWidth="1"/>
    <col min="15674" max="15674" width="2.33203125" style="2" customWidth="1"/>
    <col min="15675" max="15675" width="1.1640625" style="2" customWidth="1"/>
    <col min="15676" max="15676" width="2" style="2" customWidth="1"/>
    <col min="15677" max="15677" width="1.83203125" style="2" customWidth="1"/>
    <col min="15678" max="15678" width="1" style="2" customWidth="1"/>
    <col min="15679" max="15872" width="14.6640625" style="2"/>
    <col min="15873" max="15875" width="3.33203125" style="2" customWidth="1"/>
    <col min="15876" max="15876" width="10.5" style="2" customWidth="1"/>
    <col min="15877" max="15905" width="3.33203125" style="2" customWidth="1"/>
    <col min="15906" max="15906" width="9" style="2" customWidth="1"/>
    <col min="15907" max="15919" width="3.33203125" style="2" customWidth="1"/>
    <col min="15920" max="15920" width="1.83203125" style="2" customWidth="1"/>
    <col min="15921" max="15921" width="3" style="2" customWidth="1"/>
    <col min="15922" max="15922" width="2.5" style="2" customWidth="1"/>
    <col min="15923" max="15923" width="3.1640625" style="2" customWidth="1"/>
    <col min="15924" max="15924" width="2.6640625" style="2" customWidth="1"/>
    <col min="15925" max="15926" width="3" style="2" customWidth="1"/>
    <col min="15927" max="15927" width="2.5" style="2" customWidth="1"/>
    <col min="15928" max="15928" width="1.83203125" style="2" customWidth="1"/>
    <col min="15929" max="15929" width="2.83203125" style="2" customWidth="1"/>
    <col min="15930" max="15930" width="2.33203125" style="2" customWidth="1"/>
    <col min="15931" max="15931" width="1.1640625" style="2" customWidth="1"/>
    <col min="15932" max="15932" width="2" style="2" customWidth="1"/>
    <col min="15933" max="15933" width="1.83203125" style="2" customWidth="1"/>
    <col min="15934" max="15934" width="1" style="2" customWidth="1"/>
    <col min="15935" max="16128" width="14.6640625" style="2"/>
    <col min="16129" max="16131" width="3.33203125" style="2" customWidth="1"/>
    <col min="16132" max="16132" width="10.5" style="2" customWidth="1"/>
    <col min="16133" max="16161" width="3.33203125" style="2" customWidth="1"/>
    <col min="16162" max="16162" width="9" style="2" customWidth="1"/>
    <col min="16163" max="16175" width="3.33203125" style="2" customWidth="1"/>
    <col min="16176" max="16176" width="1.83203125" style="2" customWidth="1"/>
    <col min="16177" max="16177" width="3" style="2" customWidth="1"/>
    <col min="16178" max="16178" width="2.5" style="2" customWidth="1"/>
    <col min="16179" max="16179" width="3.1640625" style="2" customWidth="1"/>
    <col min="16180" max="16180" width="2.6640625" style="2" customWidth="1"/>
    <col min="16181" max="16182" width="3" style="2" customWidth="1"/>
    <col min="16183" max="16183" width="2.5" style="2" customWidth="1"/>
    <col min="16184" max="16184" width="1.83203125" style="2" customWidth="1"/>
    <col min="16185" max="16185" width="2.83203125" style="2" customWidth="1"/>
    <col min="16186" max="16186" width="2.33203125" style="2" customWidth="1"/>
    <col min="16187" max="16187" width="1.1640625" style="2" customWidth="1"/>
    <col min="16188" max="16188" width="2" style="2" customWidth="1"/>
    <col min="16189" max="16189" width="1.83203125" style="2" customWidth="1"/>
    <col min="16190" max="16190" width="1" style="2" customWidth="1"/>
    <col min="16191" max="16384" width="14.6640625" style="2"/>
  </cols>
  <sheetData>
    <row r="1" spans="1:51" ht="13.5" customHeight="1" x14ac:dyDescent="0.25">
      <c r="A1" s="438"/>
      <c r="B1" s="438"/>
      <c r="C1" s="438"/>
      <c r="D1" s="438"/>
      <c r="E1" s="438"/>
      <c r="F1" s="438"/>
      <c r="G1" s="438"/>
      <c r="H1" s="438"/>
      <c r="I1" s="438"/>
      <c r="J1" s="438"/>
      <c r="K1" s="438"/>
      <c r="L1" s="438"/>
      <c r="M1" s="438"/>
      <c r="N1" s="438"/>
      <c r="O1" s="438"/>
      <c r="P1" s="438"/>
      <c r="Q1" s="439"/>
      <c r="R1" s="439"/>
      <c r="S1" s="439"/>
      <c r="T1" s="439"/>
      <c r="U1" s="439"/>
      <c r="V1" s="439"/>
      <c r="W1" s="439"/>
      <c r="X1" s="439"/>
      <c r="Y1" s="439"/>
      <c r="Z1" s="440" t="s">
        <v>313</v>
      </c>
      <c r="AA1" s="439"/>
      <c r="AB1" s="439"/>
      <c r="AC1" s="439"/>
      <c r="AD1" s="439"/>
      <c r="AE1" s="439"/>
      <c r="AF1" s="439"/>
      <c r="AG1" s="439"/>
      <c r="AH1" s="439"/>
      <c r="AI1" s="441"/>
      <c r="AJ1" s="438"/>
      <c r="AK1" s="438"/>
      <c r="AL1" s="438"/>
      <c r="AM1" s="438"/>
      <c r="AN1" s="438"/>
      <c r="AO1" s="438"/>
      <c r="AP1" s="438"/>
      <c r="AQ1" s="438"/>
      <c r="AR1" s="438"/>
      <c r="AS1" s="437"/>
      <c r="AT1" s="437"/>
      <c r="AU1" s="437"/>
      <c r="AV1" s="437"/>
      <c r="AW1" s="437"/>
    </row>
    <row r="2" spans="1:51" ht="13.5" customHeight="1" x14ac:dyDescent="0.25">
      <c r="A2" s="438"/>
      <c r="B2" s="438"/>
      <c r="C2" s="438"/>
      <c r="E2" s="442"/>
      <c r="F2" s="438"/>
      <c r="G2" s="438"/>
      <c r="H2" s="438"/>
      <c r="I2" s="438"/>
      <c r="J2" s="438"/>
      <c r="K2" s="438"/>
      <c r="L2" s="438"/>
      <c r="M2" s="438"/>
      <c r="N2" s="438"/>
      <c r="O2" s="438"/>
      <c r="P2" s="438"/>
      <c r="Q2" s="438"/>
      <c r="R2" s="438"/>
      <c r="S2" s="438"/>
      <c r="T2" s="438"/>
      <c r="U2" s="438"/>
      <c r="V2" s="438"/>
      <c r="W2" s="438"/>
      <c r="X2" s="438"/>
      <c r="Y2" s="438"/>
      <c r="Z2" s="438"/>
      <c r="AA2" s="438"/>
      <c r="AB2" s="295" t="s">
        <v>37</v>
      </c>
      <c r="AC2" s="438"/>
      <c r="AD2" s="438"/>
      <c r="AE2" s="438"/>
      <c r="AF2" s="438"/>
      <c r="AG2" s="438"/>
      <c r="AH2" s="438"/>
      <c r="AI2" s="438"/>
      <c r="AJ2" s="438"/>
      <c r="AK2" s="438"/>
      <c r="AL2" s="438"/>
      <c r="AM2" s="438"/>
      <c r="AN2" s="438"/>
      <c r="AO2" s="438"/>
      <c r="AP2" s="438"/>
      <c r="AQ2" s="438"/>
      <c r="AR2" s="438"/>
      <c r="AS2" s="438"/>
      <c r="AT2" s="438"/>
      <c r="AU2" s="437"/>
      <c r="AV2" s="437"/>
      <c r="AW2" s="437"/>
      <c r="AX2" s="437"/>
    </row>
    <row r="3" spans="1:51" ht="13.5" customHeight="1" x14ac:dyDescent="0.25">
      <c r="A3" s="438"/>
      <c r="B3" s="438"/>
      <c r="C3" s="438"/>
      <c r="D3" s="438"/>
      <c r="E3" s="438"/>
      <c r="F3" s="438"/>
      <c r="G3" s="438"/>
      <c r="H3" s="438"/>
      <c r="I3" s="438"/>
      <c r="J3" s="438"/>
      <c r="K3" s="438"/>
      <c r="L3" s="438"/>
      <c r="M3" s="438"/>
      <c r="N3" s="438"/>
      <c r="O3" s="438"/>
      <c r="P3" s="438"/>
      <c r="Q3" s="438"/>
      <c r="R3" s="438"/>
      <c r="S3" s="438"/>
      <c r="T3" s="438"/>
      <c r="U3" s="438"/>
      <c r="V3" s="438"/>
      <c r="W3" s="438"/>
      <c r="X3" s="438"/>
      <c r="Y3" s="438"/>
      <c r="Z3" s="295" t="s">
        <v>314</v>
      </c>
      <c r="AA3" s="438"/>
      <c r="AB3" s="438"/>
      <c r="AC3" s="438"/>
      <c r="AD3" s="438"/>
      <c r="AE3" s="438"/>
      <c r="AF3" s="438"/>
      <c r="AG3" s="438"/>
      <c r="AH3" s="438"/>
      <c r="AI3" s="438"/>
      <c r="AJ3" s="438"/>
      <c r="AK3" s="438"/>
      <c r="AL3" s="438"/>
      <c r="AM3" s="438"/>
      <c r="AN3" s="438"/>
      <c r="AO3" s="438"/>
      <c r="AP3" s="438"/>
      <c r="AQ3" s="438"/>
      <c r="AR3" s="438"/>
      <c r="AS3" s="437"/>
      <c r="AT3" s="437"/>
      <c r="AU3" s="437"/>
      <c r="AV3" s="437"/>
      <c r="AW3" s="437"/>
    </row>
    <row r="4" spans="1:51" ht="35.25" customHeight="1" x14ac:dyDescent="0.25">
      <c r="A4" s="438"/>
      <c r="B4" s="438"/>
      <c r="C4" s="438"/>
      <c r="D4" s="438"/>
      <c r="E4" s="438"/>
      <c r="F4" s="438"/>
      <c r="G4" s="438"/>
      <c r="H4" s="438"/>
      <c r="I4" s="438"/>
      <c r="J4" s="438"/>
      <c r="K4" s="438"/>
      <c r="L4" s="438"/>
      <c r="M4" s="438"/>
      <c r="N4" s="438"/>
      <c r="O4" s="438"/>
      <c r="P4" s="438"/>
      <c r="Q4" s="438"/>
      <c r="R4" s="438"/>
      <c r="S4" s="438"/>
      <c r="T4" s="438"/>
      <c r="U4" s="438"/>
      <c r="V4" s="438"/>
      <c r="W4" s="438"/>
      <c r="X4" s="438"/>
      <c r="Y4" s="438"/>
      <c r="Z4" s="438"/>
      <c r="AA4" s="438"/>
      <c r="AB4" s="438"/>
      <c r="AC4" s="438"/>
      <c r="AD4" s="438"/>
      <c r="AE4" s="438"/>
      <c r="AF4" s="438"/>
      <c r="AG4" s="438"/>
      <c r="AH4" s="438"/>
      <c r="AI4" s="438"/>
      <c r="AJ4" s="438"/>
      <c r="AK4" s="438"/>
      <c r="AL4" s="438"/>
      <c r="AM4" s="438"/>
      <c r="AN4" s="438"/>
      <c r="AO4" s="438"/>
      <c r="AP4" s="438"/>
      <c r="AQ4" s="438"/>
      <c r="AR4" s="438"/>
      <c r="AS4" s="438"/>
      <c r="AT4" s="438"/>
      <c r="AU4" s="438"/>
      <c r="AV4" s="438"/>
      <c r="AW4" s="438"/>
      <c r="AX4" s="438"/>
      <c r="AY4" s="438"/>
    </row>
    <row r="5" spans="1:51" ht="13.5" customHeight="1" x14ac:dyDescent="0.25">
      <c r="A5" s="438"/>
      <c r="B5" s="438"/>
      <c r="C5" s="438"/>
      <c r="D5" s="438"/>
      <c r="E5" s="438"/>
      <c r="F5" s="438"/>
      <c r="G5" s="438"/>
      <c r="H5" s="438"/>
      <c r="I5" s="438"/>
      <c r="J5" s="438"/>
      <c r="K5" s="438"/>
      <c r="L5" s="438"/>
      <c r="M5" s="438"/>
      <c r="N5" s="438"/>
      <c r="O5" s="438"/>
      <c r="P5" s="438"/>
      <c r="Q5" s="438"/>
      <c r="R5" s="438"/>
      <c r="S5" s="438"/>
      <c r="T5" s="438"/>
      <c r="U5" s="438"/>
      <c r="V5" s="438"/>
      <c r="W5" s="438"/>
      <c r="X5" s="438"/>
      <c r="Y5" s="438"/>
      <c r="Z5" s="438"/>
      <c r="AA5" s="438"/>
      <c r="AB5" s="438"/>
      <c r="AC5" s="438"/>
      <c r="AD5" s="438"/>
      <c r="AE5" s="438"/>
      <c r="AF5" s="438"/>
      <c r="AG5" s="438"/>
      <c r="AH5" s="438"/>
      <c r="AI5" s="438"/>
      <c r="AJ5" s="438"/>
      <c r="AK5" s="438"/>
      <c r="AL5" s="438"/>
      <c r="AM5" s="438"/>
      <c r="AN5" s="438"/>
      <c r="AO5" s="438"/>
      <c r="AP5" s="438"/>
      <c r="AQ5" s="438"/>
      <c r="AR5" s="438"/>
      <c r="AS5" s="438"/>
      <c r="AT5" s="438"/>
      <c r="AU5" s="438"/>
      <c r="AV5" s="438"/>
      <c r="AW5" s="438"/>
      <c r="AX5" s="438"/>
      <c r="AY5" s="438"/>
    </row>
    <row r="6" spans="1:51" ht="13.5" customHeight="1" x14ac:dyDescent="0.25">
      <c r="A6" s="296" t="s">
        <v>364</v>
      </c>
      <c r="B6" s="438"/>
      <c r="C6" s="438"/>
      <c r="D6" s="438"/>
      <c r="E6" s="438"/>
      <c r="F6" s="438"/>
      <c r="G6" s="438"/>
      <c r="H6" s="438"/>
      <c r="I6" s="438"/>
      <c r="J6" s="438"/>
      <c r="K6" s="438"/>
      <c r="L6" s="438"/>
      <c r="M6" s="438"/>
      <c r="N6" s="438"/>
      <c r="O6" s="438"/>
      <c r="P6" s="438"/>
      <c r="Q6" s="438"/>
      <c r="R6" s="438"/>
      <c r="S6" s="438"/>
      <c r="T6" s="438"/>
      <c r="U6" s="438"/>
      <c r="V6" s="438"/>
      <c r="W6" s="438"/>
      <c r="X6" s="438"/>
      <c r="Y6" s="438"/>
      <c r="Z6" s="438"/>
      <c r="AA6" s="438"/>
      <c r="AB6" s="438"/>
      <c r="AC6" s="438"/>
      <c r="AD6" s="438"/>
      <c r="AE6" s="438"/>
      <c r="AF6" s="438"/>
      <c r="AG6" s="438"/>
      <c r="AH6" s="438"/>
      <c r="AI6" s="438"/>
      <c r="AJ6" s="296" t="s">
        <v>315</v>
      </c>
      <c r="AK6" s="438"/>
      <c r="AL6" s="438"/>
      <c r="AM6" s="438"/>
      <c r="AN6" s="438"/>
      <c r="AO6" s="438"/>
      <c r="AP6" s="438"/>
      <c r="AQ6" s="438"/>
      <c r="AR6" s="438"/>
      <c r="AS6" s="438"/>
      <c r="AT6" s="438"/>
      <c r="AU6" s="438"/>
      <c r="AV6" s="438"/>
      <c r="AW6" s="438"/>
      <c r="AX6" s="438"/>
      <c r="AY6" s="438"/>
    </row>
    <row r="7" spans="1:51" ht="13.5" customHeight="1" x14ac:dyDescent="0.25">
      <c r="A7" s="443" t="s">
        <v>365</v>
      </c>
      <c r="B7" s="438"/>
      <c r="C7" s="438"/>
      <c r="D7" s="438"/>
      <c r="E7" s="438"/>
      <c r="F7" s="438"/>
      <c r="G7" s="438"/>
      <c r="H7" s="438"/>
      <c r="I7" s="438"/>
      <c r="J7" s="438"/>
      <c r="K7" s="438"/>
      <c r="L7" s="438"/>
      <c r="M7" s="438"/>
      <c r="N7" s="438"/>
      <c r="O7" s="438"/>
      <c r="P7" s="438"/>
      <c r="Q7" s="438"/>
      <c r="R7" s="438"/>
      <c r="S7" s="438"/>
      <c r="T7" s="438"/>
      <c r="U7" s="438"/>
      <c r="V7" s="438"/>
      <c r="W7" s="438"/>
      <c r="X7" s="438"/>
      <c r="Y7" s="438"/>
      <c r="Z7" s="438"/>
      <c r="AA7" s="438"/>
      <c r="AB7" s="438"/>
      <c r="AC7" s="438"/>
      <c r="AD7" s="438"/>
      <c r="AE7" s="438"/>
      <c r="AF7" s="438"/>
      <c r="AG7" s="438"/>
      <c r="AH7" s="438"/>
      <c r="AI7" s="438"/>
      <c r="AJ7" s="443" t="s">
        <v>366</v>
      </c>
      <c r="AK7" s="438"/>
      <c r="AL7" s="438"/>
      <c r="AM7" s="438"/>
      <c r="AN7" s="438"/>
      <c r="AO7" s="438"/>
      <c r="AP7" s="438"/>
      <c r="AQ7" s="438"/>
      <c r="AR7" s="438"/>
      <c r="AS7" s="438"/>
      <c r="AT7" s="438"/>
      <c r="AU7" s="438"/>
      <c r="AV7" s="438"/>
      <c r="AW7" s="438"/>
      <c r="AX7" s="438"/>
      <c r="AY7" s="438"/>
    </row>
    <row r="8" spans="1:51" ht="24" customHeight="1" x14ac:dyDescent="0.25">
      <c r="A8" s="438"/>
      <c r="B8" s="438"/>
      <c r="C8" s="438"/>
      <c r="D8" s="438"/>
      <c r="E8" s="438"/>
      <c r="F8" s="438"/>
      <c r="G8" s="438"/>
      <c r="H8" s="438"/>
      <c r="I8" s="438"/>
      <c r="J8" s="438"/>
      <c r="K8" s="438"/>
      <c r="L8" s="438"/>
      <c r="M8" s="438"/>
      <c r="N8" s="438"/>
      <c r="O8" s="438"/>
      <c r="P8" s="438"/>
      <c r="Q8" s="438"/>
      <c r="R8" s="438"/>
      <c r="S8" s="438"/>
      <c r="T8" s="438"/>
      <c r="U8" s="438"/>
      <c r="V8" s="438"/>
      <c r="W8" s="438"/>
      <c r="X8" s="438"/>
      <c r="Y8" s="438"/>
      <c r="Z8" s="438"/>
      <c r="AA8" s="438"/>
      <c r="AB8" s="438"/>
      <c r="AC8" s="438"/>
      <c r="AD8" s="438"/>
      <c r="AE8" s="438"/>
      <c r="AF8" s="438"/>
      <c r="AG8" s="438"/>
      <c r="AH8" s="438"/>
      <c r="AI8" s="438"/>
      <c r="AJ8" s="438"/>
      <c r="AK8" s="438"/>
      <c r="AL8" s="438"/>
      <c r="AM8" s="438"/>
      <c r="AN8" s="438"/>
      <c r="AO8" s="438"/>
      <c r="AP8" s="438"/>
      <c r="AQ8" s="438"/>
      <c r="AR8" s="438"/>
      <c r="AS8" s="438"/>
      <c r="AT8" s="438"/>
      <c r="AU8" s="438"/>
      <c r="AV8" s="438"/>
      <c r="AW8" s="438"/>
      <c r="AX8" s="438"/>
      <c r="AY8" s="438"/>
    </row>
    <row r="9" spans="1:51" ht="26.25" customHeight="1" x14ac:dyDescent="0.3">
      <c r="A9" s="438" t="s">
        <v>367</v>
      </c>
      <c r="B9" s="438"/>
      <c r="C9" s="438"/>
      <c r="D9" s="438"/>
      <c r="E9" s="438"/>
      <c r="F9" s="438"/>
      <c r="G9" s="438"/>
      <c r="H9" s="443"/>
      <c r="I9" s="438"/>
      <c r="J9" s="438"/>
      <c r="K9" s="438"/>
      <c r="L9" s="438"/>
      <c r="M9" s="438"/>
      <c r="N9" s="438"/>
      <c r="O9" s="438"/>
      <c r="P9" s="438"/>
      <c r="Q9" s="438"/>
      <c r="R9" s="438"/>
      <c r="S9" s="438"/>
      <c r="T9" s="438"/>
      <c r="U9" s="438"/>
      <c r="V9" s="438"/>
      <c r="W9" s="438"/>
      <c r="X9" s="438"/>
      <c r="Y9" s="438"/>
      <c r="Z9" s="438"/>
      <c r="AA9" s="438"/>
      <c r="AB9" s="438"/>
      <c r="AC9" s="438"/>
      <c r="AD9" s="438"/>
      <c r="AE9" s="438"/>
      <c r="AF9" s="438"/>
      <c r="AG9" s="438"/>
      <c r="AH9" s="438"/>
      <c r="AI9" s="438"/>
      <c r="AJ9" s="444" t="s">
        <v>381</v>
      </c>
      <c r="AK9" s="438"/>
      <c r="AL9" s="438"/>
      <c r="AM9" s="438"/>
      <c r="AN9" s="438"/>
      <c r="AO9" s="438"/>
      <c r="AP9" s="438"/>
      <c r="AQ9" s="443"/>
      <c r="AR9" s="438"/>
      <c r="AS9" s="438"/>
      <c r="AT9" s="438"/>
      <c r="AU9" s="438"/>
      <c r="AV9" s="438"/>
      <c r="AW9" s="438"/>
      <c r="AX9" s="438"/>
      <c r="AY9" s="438"/>
    </row>
    <row r="10" spans="1:51" ht="3.75" customHeight="1" x14ac:dyDescent="0.25">
      <c r="A10" s="438"/>
      <c r="B10" s="438"/>
      <c r="C10" s="438"/>
      <c r="D10" s="438"/>
      <c r="E10" s="438"/>
      <c r="F10" s="438"/>
      <c r="G10" s="438"/>
      <c r="H10" s="438"/>
      <c r="I10" s="438"/>
      <c r="J10" s="438"/>
      <c r="K10" s="438"/>
      <c r="L10" s="438"/>
      <c r="M10" s="438"/>
      <c r="N10" s="438"/>
      <c r="O10" s="438"/>
      <c r="P10" s="438"/>
      <c r="Q10" s="438"/>
      <c r="R10" s="438"/>
      <c r="S10" s="438"/>
      <c r="T10" s="438"/>
      <c r="U10" s="438"/>
      <c r="V10" s="438"/>
      <c r="W10" s="438"/>
      <c r="X10" s="438"/>
      <c r="Y10" s="438"/>
      <c r="Z10" s="438"/>
      <c r="AA10" s="438"/>
      <c r="AB10" s="438"/>
      <c r="AC10" s="438"/>
      <c r="AD10" s="438"/>
      <c r="AE10" s="438"/>
      <c r="AF10" s="438"/>
      <c r="AG10" s="438"/>
      <c r="AH10" s="438"/>
      <c r="AI10" s="438"/>
      <c r="AJ10" s="438"/>
      <c r="AK10" s="438"/>
      <c r="AL10" s="438"/>
      <c r="AM10" s="438"/>
      <c r="AN10" s="438"/>
      <c r="AO10" s="438"/>
      <c r="AP10" s="438"/>
      <c r="AQ10" s="438"/>
      <c r="AR10" s="438"/>
      <c r="AS10" s="438"/>
      <c r="AT10" s="438"/>
      <c r="AU10" s="438"/>
      <c r="AV10" s="438"/>
      <c r="AW10" s="438"/>
      <c r="AX10" s="438"/>
      <c r="AY10" s="438"/>
    </row>
    <row r="11" spans="1:51" s="450" customFormat="1" ht="26.25" customHeight="1" x14ac:dyDescent="0.25">
      <c r="A11" s="449" t="s">
        <v>316</v>
      </c>
      <c r="B11" s="439"/>
      <c r="C11" s="439"/>
      <c r="D11" s="439"/>
      <c r="E11" s="439"/>
      <c r="F11" s="439"/>
      <c r="G11" s="439"/>
      <c r="H11" s="439"/>
      <c r="I11" s="439"/>
      <c r="J11" s="439"/>
      <c r="K11" s="439"/>
      <c r="L11" s="439"/>
      <c r="M11" s="439"/>
      <c r="N11" s="439"/>
      <c r="O11" s="439"/>
      <c r="P11" s="439"/>
      <c r="Q11" s="439"/>
      <c r="R11" s="439"/>
      <c r="S11" s="439"/>
      <c r="T11" s="439"/>
      <c r="U11" s="439"/>
      <c r="V11" s="439"/>
      <c r="W11" s="439"/>
      <c r="X11" s="439"/>
      <c r="Y11" s="439"/>
      <c r="Z11" s="439"/>
      <c r="AA11" s="439"/>
      <c r="AB11" s="439"/>
      <c r="AC11" s="439"/>
      <c r="AD11" s="439"/>
      <c r="AE11" s="439"/>
      <c r="AF11" s="439"/>
      <c r="AG11" s="439"/>
      <c r="AH11" s="439"/>
      <c r="AI11" s="439"/>
      <c r="AJ11" s="449" t="s">
        <v>316</v>
      </c>
      <c r="AK11" s="439"/>
      <c r="AL11" s="439"/>
      <c r="AM11" s="439"/>
      <c r="AN11" s="439"/>
      <c r="AO11" s="439"/>
      <c r="AP11" s="439"/>
      <c r="AQ11" s="439"/>
      <c r="AR11" s="439"/>
      <c r="AS11" s="439"/>
      <c r="AT11" s="439"/>
      <c r="AU11" s="439"/>
      <c r="AV11" s="439"/>
      <c r="AW11" s="439"/>
      <c r="AX11" s="439"/>
      <c r="AY11" s="439"/>
    </row>
    <row r="12" spans="1:51" ht="23.25" customHeight="1" x14ac:dyDescent="0.25">
      <c r="A12" s="445"/>
      <c r="B12" s="445"/>
      <c r="C12" s="445"/>
      <c r="D12" s="445"/>
      <c r="E12" s="445"/>
      <c r="F12" s="445"/>
      <c r="G12" s="445"/>
      <c r="H12" s="445"/>
      <c r="I12" s="445"/>
      <c r="J12" s="445"/>
      <c r="K12" s="445"/>
      <c r="L12" s="445"/>
      <c r="M12" s="445"/>
      <c r="N12" s="445"/>
      <c r="O12" s="445"/>
      <c r="P12" s="445"/>
      <c r="Q12" s="445"/>
      <c r="R12" s="445"/>
      <c r="S12" s="445"/>
      <c r="T12" s="445"/>
      <c r="U12" s="445"/>
      <c r="V12" s="445"/>
      <c r="W12" s="445"/>
      <c r="X12" s="445"/>
      <c r="Y12" s="445"/>
      <c r="Z12" s="445"/>
      <c r="AA12" s="445"/>
      <c r="AB12" s="445"/>
      <c r="AC12" s="445"/>
      <c r="AD12" s="445"/>
      <c r="AE12" s="445"/>
      <c r="AF12" s="445"/>
      <c r="AG12" s="445"/>
      <c r="AH12" s="445"/>
      <c r="AI12" s="438"/>
      <c r="AJ12" s="438"/>
      <c r="AK12" s="438"/>
      <c r="AL12" s="438"/>
      <c r="AM12" s="438"/>
      <c r="AN12" s="438"/>
      <c r="AO12" s="438"/>
      <c r="AP12" s="438"/>
      <c r="AQ12" s="438"/>
      <c r="AR12" s="438"/>
      <c r="AS12" s="438"/>
      <c r="AT12" s="438"/>
      <c r="AU12" s="438"/>
      <c r="AV12" s="438"/>
      <c r="AW12" s="438"/>
      <c r="AX12" s="438"/>
      <c r="AY12" s="438"/>
    </row>
    <row r="13" spans="1:51" ht="38.25" customHeight="1" x14ac:dyDescent="0.25">
      <c r="A13" s="457" t="s">
        <v>35</v>
      </c>
      <c r="B13" s="457"/>
      <c r="C13" s="457"/>
      <c r="D13" s="457"/>
      <c r="E13" s="457"/>
      <c r="F13" s="457"/>
      <c r="G13" s="457"/>
      <c r="H13" s="457"/>
      <c r="I13" s="457"/>
      <c r="J13" s="457"/>
      <c r="K13" s="457"/>
      <c r="L13" s="457"/>
      <c r="M13" s="457"/>
      <c r="N13" s="457"/>
      <c r="O13" s="457"/>
      <c r="P13" s="457"/>
      <c r="Q13" s="457"/>
      <c r="R13" s="457"/>
      <c r="S13" s="457"/>
      <c r="T13" s="457"/>
      <c r="U13" s="457"/>
      <c r="V13" s="457"/>
      <c r="W13" s="457"/>
      <c r="X13" s="457"/>
      <c r="Y13" s="457"/>
      <c r="Z13" s="457"/>
      <c r="AA13" s="457"/>
      <c r="AB13" s="457"/>
      <c r="AC13" s="457"/>
      <c r="AD13" s="457"/>
      <c r="AE13" s="457"/>
      <c r="AF13" s="457"/>
      <c r="AG13" s="457"/>
      <c r="AH13" s="457"/>
      <c r="AI13" s="457"/>
      <c r="AJ13" s="457"/>
      <c r="AK13" s="457"/>
      <c r="AL13" s="457"/>
      <c r="AM13" s="457"/>
      <c r="AN13" s="457"/>
      <c r="AO13" s="457"/>
      <c r="AP13" s="457"/>
      <c r="AQ13" s="457"/>
      <c r="AR13" s="457"/>
      <c r="AS13" s="457"/>
      <c r="AT13" s="457"/>
      <c r="AU13" s="457"/>
      <c r="AV13" s="457"/>
      <c r="AW13" s="438"/>
      <c r="AX13" s="438"/>
      <c r="AY13" s="438"/>
    </row>
    <row r="14" spans="1:51" s="450" customFormat="1" ht="13.5" customHeight="1" x14ac:dyDescent="0.25">
      <c r="A14" s="458" t="s">
        <v>36</v>
      </c>
      <c r="B14" s="458"/>
      <c r="C14" s="458"/>
      <c r="D14" s="458"/>
      <c r="E14" s="458"/>
      <c r="F14" s="458"/>
      <c r="G14" s="458"/>
      <c r="H14" s="458"/>
      <c r="I14" s="458"/>
      <c r="J14" s="458"/>
      <c r="K14" s="458"/>
      <c r="L14" s="458"/>
      <c r="M14" s="458"/>
      <c r="N14" s="458"/>
      <c r="O14" s="458"/>
      <c r="P14" s="458"/>
      <c r="Q14" s="458"/>
      <c r="R14" s="458"/>
      <c r="S14" s="458"/>
      <c r="T14" s="458"/>
      <c r="U14" s="458"/>
      <c r="V14" s="458"/>
      <c r="W14" s="458"/>
      <c r="X14" s="458"/>
      <c r="Y14" s="458"/>
      <c r="Z14" s="458"/>
      <c r="AA14" s="458"/>
      <c r="AB14" s="458"/>
      <c r="AC14" s="458"/>
      <c r="AD14" s="458"/>
      <c r="AE14" s="458"/>
      <c r="AF14" s="458"/>
      <c r="AG14" s="458"/>
      <c r="AH14" s="458"/>
      <c r="AI14" s="458"/>
      <c r="AJ14" s="458"/>
      <c r="AK14" s="458"/>
      <c r="AL14" s="458"/>
      <c r="AM14" s="458"/>
      <c r="AN14" s="458"/>
      <c r="AO14" s="458"/>
      <c r="AP14" s="458"/>
      <c r="AQ14" s="458"/>
      <c r="AR14" s="458"/>
      <c r="AS14" s="458"/>
      <c r="AT14" s="458"/>
      <c r="AU14" s="458"/>
      <c r="AV14" s="458"/>
      <c r="AW14" s="439"/>
      <c r="AX14" s="439"/>
      <c r="AY14" s="439"/>
    </row>
    <row r="15" spans="1:51" s="450" customFormat="1" ht="26.25" customHeight="1" x14ac:dyDescent="0.25">
      <c r="A15" s="459" t="s">
        <v>38</v>
      </c>
      <c r="B15" s="459"/>
      <c r="C15" s="459"/>
      <c r="D15" s="459"/>
      <c r="E15" s="459"/>
      <c r="F15" s="459"/>
      <c r="G15" s="459"/>
      <c r="H15" s="459"/>
      <c r="I15" s="459"/>
      <c r="J15" s="459"/>
      <c r="K15" s="459"/>
      <c r="L15" s="459"/>
      <c r="M15" s="459"/>
      <c r="N15" s="459"/>
      <c r="O15" s="459"/>
      <c r="P15" s="459"/>
      <c r="Q15" s="459"/>
      <c r="R15" s="459"/>
      <c r="S15" s="459"/>
      <c r="T15" s="459"/>
      <c r="U15" s="459"/>
      <c r="V15" s="459"/>
      <c r="W15" s="459"/>
      <c r="X15" s="459"/>
      <c r="Y15" s="459"/>
      <c r="Z15" s="459"/>
      <c r="AA15" s="459"/>
      <c r="AB15" s="459"/>
      <c r="AC15" s="459"/>
      <c r="AD15" s="459"/>
      <c r="AE15" s="459"/>
      <c r="AF15" s="459"/>
      <c r="AG15" s="459"/>
      <c r="AH15" s="459"/>
      <c r="AI15" s="459"/>
      <c r="AJ15" s="459"/>
      <c r="AK15" s="459"/>
      <c r="AL15" s="459"/>
      <c r="AM15" s="459"/>
      <c r="AN15" s="459"/>
      <c r="AO15" s="459"/>
      <c r="AP15" s="459"/>
      <c r="AQ15" s="459"/>
      <c r="AR15" s="459"/>
      <c r="AS15" s="459"/>
      <c r="AT15" s="459"/>
      <c r="AU15" s="459"/>
      <c r="AV15" s="459"/>
      <c r="AW15" s="439"/>
      <c r="AX15" s="439"/>
      <c r="AY15" s="439"/>
    </row>
    <row r="16" spans="1:51" s="450" customFormat="1" ht="17.25" customHeight="1" x14ac:dyDescent="0.25">
      <c r="A16" s="460" t="s">
        <v>318</v>
      </c>
      <c r="B16" s="460"/>
      <c r="C16" s="460"/>
      <c r="D16" s="460"/>
      <c r="E16" s="460"/>
      <c r="F16" s="451"/>
      <c r="G16" s="461" t="s">
        <v>317</v>
      </c>
      <c r="H16" s="461"/>
      <c r="I16" s="461"/>
      <c r="J16" s="461"/>
      <c r="K16" s="461"/>
      <c r="L16" s="461"/>
      <c r="M16" s="461"/>
      <c r="N16" s="461"/>
      <c r="O16" s="461"/>
      <c r="P16" s="461"/>
      <c r="Q16" s="461"/>
      <c r="R16" s="461"/>
      <c r="S16" s="461"/>
      <c r="T16" s="461"/>
      <c r="U16" s="461"/>
      <c r="V16" s="461"/>
      <c r="W16" s="461"/>
      <c r="X16" s="461"/>
      <c r="Y16" s="461"/>
      <c r="Z16" s="461"/>
      <c r="AA16" s="461"/>
      <c r="AB16" s="461"/>
      <c r="AC16" s="461"/>
      <c r="AD16" s="461"/>
      <c r="AE16" s="461"/>
      <c r="AF16" s="461"/>
      <c r="AG16" s="461"/>
      <c r="AH16" s="461"/>
      <c r="AI16" s="461"/>
      <c r="AJ16" s="461"/>
      <c r="AK16" s="461"/>
      <c r="AL16" s="461"/>
      <c r="AM16" s="461"/>
      <c r="AN16" s="461"/>
      <c r="AO16" s="461"/>
      <c r="AP16" s="461"/>
      <c r="AQ16" s="461"/>
      <c r="AR16" s="461"/>
      <c r="AS16" s="461"/>
      <c r="AT16" s="461"/>
      <c r="AU16" s="461"/>
      <c r="AV16" s="461"/>
      <c r="AW16" s="439"/>
      <c r="AX16" s="439"/>
      <c r="AY16" s="439"/>
    </row>
    <row r="17" spans="1:62" ht="19.5" customHeight="1" x14ac:dyDescent="0.25">
      <c r="A17" s="456"/>
      <c r="B17" s="456"/>
      <c r="C17" s="456"/>
      <c r="D17" s="456"/>
      <c r="E17" s="456"/>
      <c r="F17" s="456"/>
      <c r="G17" s="456"/>
      <c r="H17" s="456"/>
      <c r="I17" s="456"/>
      <c r="J17" s="456"/>
      <c r="K17" s="456"/>
      <c r="L17" s="456"/>
      <c r="M17" s="456"/>
      <c r="N17" s="456"/>
      <c r="O17" s="456"/>
      <c r="P17" s="456"/>
      <c r="Q17" s="456"/>
      <c r="R17" s="456"/>
      <c r="S17" s="456"/>
      <c r="T17" s="456"/>
      <c r="U17" s="456"/>
      <c r="V17" s="456"/>
      <c r="W17" s="456"/>
      <c r="X17" s="456"/>
      <c r="Y17" s="456"/>
      <c r="Z17" s="456"/>
      <c r="AA17" s="456"/>
      <c r="AB17" s="456"/>
      <c r="AC17" s="456"/>
      <c r="AD17" s="456"/>
      <c r="AE17" s="456"/>
      <c r="AF17" s="456"/>
      <c r="AG17" s="456"/>
      <c r="AH17" s="456"/>
      <c r="AI17" s="456"/>
      <c r="AJ17" s="456"/>
      <c r="AK17" s="456"/>
      <c r="AL17" s="456"/>
      <c r="AM17" s="456"/>
      <c r="AN17" s="456"/>
      <c r="AO17" s="456"/>
      <c r="AP17" s="456"/>
      <c r="AQ17" s="456"/>
      <c r="AR17" s="456"/>
      <c r="AS17" s="456"/>
      <c r="AT17" s="456"/>
      <c r="AU17" s="456"/>
      <c r="AV17" s="446"/>
      <c r="AW17" s="438"/>
      <c r="AX17" s="438"/>
      <c r="AY17" s="438"/>
    </row>
    <row r="18" spans="1:62" s="453" customFormat="1" ht="19.5" customHeight="1" x14ac:dyDescent="0.25">
      <c r="O18" s="463" t="s">
        <v>378</v>
      </c>
      <c r="P18" s="463"/>
      <c r="Q18" s="463"/>
      <c r="R18" s="463"/>
      <c r="S18" s="463"/>
      <c r="T18" s="463"/>
      <c r="U18" s="463"/>
      <c r="V18" s="463"/>
      <c r="W18" s="463"/>
      <c r="X18" s="463"/>
      <c r="Y18" s="463"/>
      <c r="Z18" s="463"/>
      <c r="AA18" s="463"/>
      <c r="AB18" s="463"/>
      <c r="AC18" s="454"/>
      <c r="AD18" s="454"/>
      <c r="AE18" s="454"/>
      <c r="AF18" s="454"/>
      <c r="AG18" s="454"/>
      <c r="AH18" s="454"/>
      <c r="AI18" s="454"/>
      <c r="AJ18" s="454"/>
      <c r="AK18" s="454"/>
      <c r="AL18" s="454"/>
      <c r="AM18" s="454"/>
      <c r="AN18" s="454"/>
      <c r="AO18" s="454"/>
      <c r="AP18" s="454"/>
      <c r="AQ18" s="454"/>
      <c r="AR18" s="454"/>
      <c r="AS18" s="454"/>
      <c r="AT18" s="454"/>
      <c r="AU18" s="454"/>
      <c r="AV18" s="455"/>
      <c r="AW18" s="454"/>
      <c r="AX18" s="454"/>
      <c r="AY18" s="454"/>
    </row>
    <row r="19" spans="1:62" ht="13.5" customHeight="1" x14ac:dyDescent="0.2">
      <c r="A19" s="437"/>
      <c r="B19" s="437"/>
      <c r="C19" s="437"/>
      <c r="D19" s="437"/>
      <c r="E19" s="437"/>
      <c r="F19" s="437"/>
      <c r="G19" s="437"/>
      <c r="H19" s="437"/>
      <c r="I19" s="437"/>
      <c r="J19" s="437"/>
      <c r="K19" s="437"/>
      <c r="L19" s="437"/>
      <c r="M19" s="437"/>
      <c r="N19" s="437"/>
      <c r="O19" s="437"/>
      <c r="P19" s="437"/>
      <c r="Q19" s="437"/>
      <c r="R19" s="437"/>
      <c r="S19" s="437"/>
      <c r="T19" s="437"/>
      <c r="U19" s="437"/>
      <c r="V19" s="437"/>
      <c r="W19" s="437"/>
      <c r="X19" s="437"/>
      <c r="Y19" s="437"/>
      <c r="Z19" s="437"/>
      <c r="AA19" s="437"/>
      <c r="AB19" s="437"/>
      <c r="AC19" s="437"/>
      <c r="AD19" s="437"/>
      <c r="AE19" s="437"/>
      <c r="AF19" s="437"/>
      <c r="AG19" s="437"/>
      <c r="AH19" s="437"/>
      <c r="AI19" s="437"/>
      <c r="AJ19" s="437"/>
      <c r="AK19" s="437"/>
      <c r="AL19" s="437"/>
      <c r="AM19" s="437"/>
      <c r="AN19" s="437"/>
      <c r="AO19" s="437"/>
      <c r="AP19" s="437"/>
      <c r="AQ19" s="437"/>
      <c r="AR19" s="437"/>
      <c r="AS19" s="437"/>
      <c r="AT19" s="437"/>
      <c r="AU19" s="437"/>
      <c r="AV19" s="437"/>
      <c r="AW19" s="437"/>
      <c r="AX19" s="437"/>
      <c r="AY19" s="437"/>
    </row>
    <row r="20" spans="1:62" s="450" customFormat="1" ht="13.5" customHeight="1" x14ac:dyDescent="0.25">
      <c r="A20" s="452"/>
      <c r="B20" s="452"/>
      <c r="C20" s="452"/>
      <c r="D20" s="452"/>
      <c r="E20" s="452"/>
      <c r="F20" s="452"/>
      <c r="G20" s="452"/>
      <c r="H20" s="452"/>
      <c r="I20" s="452"/>
      <c r="J20" s="452"/>
      <c r="K20" s="452"/>
      <c r="L20" s="452"/>
      <c r="M20" s="452"/>
      <c r="N20" s="452"/>
      <c r="O20" s="452" t="s">
        <v>368</v>
      </c>
      <c r="P20" s="452"/>
      <c r="Q20" s="452"/>
      <c r="R20" s="452"/>
      <c r="S20" s="452"/>
      <c r="T20" s="452"/>
      <c r="U20" s="452"/>
      <c r="V20" s="452"/>
      <c r="W20" s="452" t="s">
        <v>377</v>
      </c>
      <c r="X20" s="452"/>
      <c r="Y20" s="452"/>
      <c r="Z20" s="452"/>
      <c r="AA20" s="452"/>
      <c r="AB20" s="452"/>
      <c r="AC20" s="452"/>
      <c r="AD20" s="452"/>
      <c r="AE20" s="452"/>
      <c r="AF20" s="452"/>
      <c r="AG20" s="452"/>
      <c r="AH20" s="452"/>
      <c r="AI20" s="452"/>
      <c r="AJ20" s="452"/>
      <c r="AK20" s="452"/>
      <c r="AL20" s="452"/>
      <c r="AM20" s="452"/>
      <c r="AN20" s="452"/>
      <c r="AO20" s="452"/>
      <c r="AP20" s="452"/>
      <c r="AQ20" s="452"/>
      <c r="AR20" s="452"/>
      <c r="AS20" s="452"/>
      <c r="AT20" s="452"/>
      <c r="AU20" s="452"/>
      <c r="AV20" s="452"/>
      <c r="AW20" s="452"/>
      <c r="AX20" s="452"/>
      <c r="AY20" s="452"/>
    </row>
    <row r="21" spans="1:62" s="450" customFormat="1" ht="13.5" customHeight="1" x14ac:dyDescent="0.25">
      <c r="A21" s="452"/>
      <c r="B21" s="452"/>
      <c r="C21" s="452"/>
      <c r="D21" s="452"/>
      <c r="E21" s="452"/>
      <c r="F21" s="452"/>
      <c r="G21" s="452"/>
      <c r="H21" s="452"/>
      <c r="I21" s="452"/>
      <c r="J21" s="452"/>
      <c r="K21" s="452"/>
      <c r="L21" s="452"/>
      <c r="M21" s="452"/>
      <c r="N21" s="452"/>
      <c r="O21" s="452"/>
      <c r="P21" s="452"/>
      <c r="Q21" s="452"/>
      <c r="R21" s="452"/>
      <c r="S21" s="452"/>
      <c r="T21" s="452"/>
      <c r="U21" s="452"/>
      <c r="V21" s="452"/>
      <c r="W21" s="452"/>
      <c r="X21" s="452"/>
      <c r="Y21" s="452"/>
      <c r="Z21" s="452"/>
      <c r="AA21" s="452"/>
      <c r="AB21" s="452"/>
      <c r="AC21" s="452"/>
      <c r="AD21" s="452"/>
      <c r="AE21" s="452"/>
      <c r="AF21" s="452"/>
      <c r="AG21" s="452"/>
      <c r="AH21" s="452"/>
      <c r="AI21" s="452"/>
      <c r="AJ21" s="452"/>
      <c r="AK21" s="452"/>
      <c r="AL21" s="452"/>
      <c r="AM21" s="452"/>
      <c r="AN21" s="452"/>
      <c r="AO21" s="452"/>
      <c r="AP21" s="452"/>
      <c r="AQ21" s="452"/>
      <c r="AR21" s="452"/>
      <c r="AS21" s="452"/>
      <c r="AT21" s="452"/>
      <c r="AU21" s="452"/>
      <c r="AV21" s="452"/>
      <c r="AW21" s="452"/>
      <c r="AX21" s="452"/>
      <c r="AY21" s="452"/>
    </row>
    <row r="22" spans="1:62" s="450" customFormat="1" ht="13.5" customHeight="1" x14ac:dyDescent="0.25">
      <c r="A22" s="452"/>
      <c r="B22" s="452"/>
      <c r="C22" s="452"/>
      <c r="D22" s="452"/>
      <c r="E22" s="452"/>
      <c r="F22" s="452"/>
      <c r="G22" s="452"/>
      <c r="H22" s="452"/>
      <c r="I22" s="452"/>
      <c r="J22" s="452"/>
      <c r="K22" s="452"/>
      <c r="L22" s="452"/>
      <c r="M22" s="452"/>
      <c r="N22" s="452"/>
      <c r="O22" s="452" t="s">
        <v>369</v>
      </c>
      <c r="P22" s="452"/>
      <c r="Q22" s="452"/>
      <c r="R22" s="452"/>
      <c r="S22" s="452"/>
      <c r="T22" s="452"/>
      <c r="U22" s="452"/>
      <c r="V22" s="452"/>
      <c r="W22" s="452" t="s">
        <v>370</v>
      </c>
      <c r="X22" s="452"/>
      <c r="Y22" s="452"/>
      <c r="Z22" s="452"/>
      <c r="AA22" s="452"/>
      <c r="AB22" s="452"/>
      <c r="AC22" s="452"/>
      <c r="AD22" s="452"/>
      <c r="AE22" s="452"/>
      <c r="AF22" s="452"/>
      <c r="AG22" s="452"/>
      <c r="AH22" s="452"/>
      <c r="AI22" s="452"/>
      <c r="AJ22" s="452"/>
      <c r="AK22" s="452"/>
      <c r="AL22" s="452"/>
      <c r="AM22" s="452"/>
      <c r="AN22" s="452"/>
      <c r="AO22" s="452"/>
      <c r="AP22" s="452"/>
      <c r="AQ22" s="452"/>
      <c r="AR22" s="452"/>
      <c r="AS22" s="452"/>
      <c r="AT22" s="452"/>
      <c r="AU22" s="452"/>
      <c r="AV22" s="452"/>
      <c r="AW22" s="452"/>
      <c r="AX22" s="452"/>
      <c r="AY22" s="452"/>
    </row>
    <row r="23" spans="1:62" ht="13.5" customHeight="1" x14ac:dyDescent="0.25">
      <c r="A23" s="442"/>
      <c r="B23" s="442"/>
      <c r="C23" s="442"/>
      <c r="D23" s="442"/>
      <c r="E23" s="442"/>
      <c r="F23" s="442"/>
      <c r="G23" s="442"/>
      <c r="H23" s="442"/>
      <c r="I23" s="442"/>
      <c r="J23" s="442"/>
      <c r="K23" s="442"/>
      <c r="L23" s="442"/>
      <c r="M23" s="442"/>
      <c r="N23" s="442"/>
      <c r="O23" s="442"/>
      <c r="P23" s="442"/>
      <c r="Q23" s="442"/>
      <c r="R23" s="442"/>
      <c r="S23" s="442"/>
      <c r="T23" s="442"/>
      <c r="U23" s="442"/>
      <c r="V23" s="442"/>
      <c r="W23" s="442"/>
      <c r="X23" s="442"/>
      <c r="Y23" s="442"/>
      <c r="Z23" s="442"/>
      <c r="AA23" s="442"/>
      <c r="AB23" s="442"/>
      <c r="AC23" s="442"/>
      <c r="AD23" s="442"/>
      <c r="AE23" s="442"/>
      <c r="AF23" s="442"/>
      <c r="AG23" s="442"/>
      <c r="AH23" s="442"/>
      <c r="AI23" s="442"/>
      <c r="AJ23" s="442"/>
      <c r="AK23" s="442"/>
      <c r="AL23" s="442"/>
      <c r="AM23" s="442"/>
      <c r="AN23" s="442"/>
      <c r="AO23" s="442"/>
      <c r="AP23" s="442"/>
      <c r="AQ23" s="442"/>
      <c r="AR23" s="442"/>
      <c r="AS23" s="442"/>
      <c r="AT23" s="442"/>
      <c r="AU23" s="442"/>
      <c r="AV23" s="442"/>
      <c r="AW23" s="442"/>
      <c r="AX23" s="442"/>
      <c r="AY23" s="442"/>
    </row>
    <row r="24" spans="1:62" s="450" customFormat="1" ht="13.5" customHeight="1" x14ac:dyDescent="0.25">
      <c r="A24" s="452"/>
      <c r="B24" s="452"/>
      <c r="C24" s="452"/>
      <c r="D24" s="452"/>
      <c r="E24" s="452"/>
      <c r="F24" s="452"/>
      <c r="G24" s="452"/>
      <c r="H24" s="452"/>
      <c r="I24" s="452"/>
      <c r="J24" s="452"/>
      <c r="K24" s="452"/>
      <c r="L24" s="452"/>
      <c r="M24" s="452"/>
      <c r="N24" s="452"/>
      <c r="O24" s="452" t="s">
        <v>371</v>
      </c>
      <c r="P24" s="452"/>
      <c r="Q24" s="452"/>
      <c r="R24" s="452"/>
      <c r="S24" s="452"/>
      <c r="T24" s="452"/>
      <c r="U24" s="452"/>
      <c r="V24" s="452"/>
      <c r="W24" s="452"/>
      <c r="X24" s="452"/>
      <c r="Y24" s="452"/>
      <c r="Z24" s="452"/>
      <c r="AA24" s="464" t="s">
        <v>39</v>
      </c>
      <c r="AB24" s="464"/>
      <c r="AC24" s="464"/>
      <c r="AD24" s="464"/>
      <c r="AE24" s="464"/>
      <c r="AF24" s="439" t="s">
        <v>372</v>
      </c>
      <c r="AG24" s="452"/>
      <c r="AH24" s="452"/>
      <c r="AI24" s="452"/>
      <c r="AJ24" s="452"/>
      <c r="AK24" s="452"/>
      <c r="AL24" s="452"/>
      <c r="AM24" s="452"/>
      <c r="AN24" s="452"/>
      <c r="AO24" s="452"/>
      <c r="AP24" s="452"/>
      <c r="AQ24" s="452"/>
      <c r="AR24" s="452"/>
      <c r="AS24" s="452"/>
      <c r="AT24" s="452"/>
      <c r="AU24" s="452"/>
      <c r="AV24" s="452"/>
      <c r="AW24" s="452"/>
      <c r="AX24" s="452"/>
      <c r="AY24" s="452"/>
    </row>
    <row r="25" spans="1:62" ht="13.5" customHeight="1" x14ac:dyDescent="0.25">
      <c r="A25" s="442"/>
      <c r="B25" s="442"/>
      <c r="C25" s="442"/>
      <c r="D25" s="442"/>
      <c r="E25" s="442"/>
      <c r="F25" s="442"/>
      <c r="G25" s="442"/>
      <c r="H25" s="442"/>
      <c r="I25" s="442"/>
      <c r="J25" s="442"/>
      <c r="K25" s="442"/>
      <c r="L25" s="442"/>
      <c r="M25" s="442"/>
      <c r="N25" s="442"/>
      <c r="O25" s="442"/>
      <c r="P25" s="442"/>
      <c r="Q25" s="442"/>
      <c r="R25" s="442"/>
      <c r="S25" s="442"/>
      <c r="T25" s="442"/>
      <c r="U25" s="442"/>
      <c r="V25" s="442"/>
      <c r="W25" s="442"/>
      <c r="X25" s="442"/>
      <c r="Y25" s="442"/>
      <c r="Z25" s="442"/>
      <c r="AA25" s="442"/>
      <c r="AB25" s="442"/>
      <c r="AC25" s="442"/>
      <c r="AD25" s="442"/>
      <c r="AE25" s="442"/>
      <c r="AF25" s="442"/>
      <c r="AG25" s="442"/>
      <c r="AH25" s="442"/>
      <c r="AI25" s="442"/>
      <c r="AJ25" s="442"/>
      <c r="AK25" s="442"/>
      <c r="AL25" s="442"/>
      <c r="AM25" s="442"/>
      <c r="AN25" s="442"/>
      <c r="AO25" s="442"/>
      <c r="AP25" s="442"/>
      <c r="AQ25" s="442"/>
      <c r="AR25" s="442"/>
      <c r="AS25" s="442"/>
      <c r="AT25" s="442"/>
      <c r="AU25" s="442"/>
      <c r="AV25" s="442"/>
      <c r="AW25" s="442"/>
      <c r="AX25" s="442"/>
      <c r="AY25" s="442"/>
    </row>
    <row r="26" spans="1:62" ht="13.5" customHeight="1" x14ac:dyDescent="0.25">
      <c r="A26" s="442"/>
      <c r="B26" s="442"/>
      <c r="C26" s="442"/>
      <c r="D26" s="442"/>
      <c r="E26" s="442"/>
      <c r="F26" s="442"/>
      <c r="G26" s="442"/>
      <c r="H26" s="442"/>
      <c r="I26" s="442"/>
      <c r="J26" s="442"/>
      <c r="K26" s="442"/>
      <c r="L26" s="442"/>
      <c r="M26" s="442"/>
      <c r="N26" s="442"/>
      <c r="O26" s="465" t="s">
        <v>373</v>
      </c>
      <c r="P26" s="465"/>
      <c r="Q26" s="465"/>
      <c r="R26" s="465"/>
      <c r="S26" s="465"/>
      <c r="T26" s="465"/>
      <c r="U26" s="465"/>
      <c r="V26" s="465"/>
      <c r="W26" s="465"/>
      <c r="X26" s="465"/>
      <c r="Y26" s="465"/>
      <c r="Z26" s="465"/>
      <c r="AA26" s="465"/>
      <c r="AB26" s="465"/>
      <c r="AC26" s="465"/>
      <c r="AD26" s="465"/>
      <c r="AE26" s="465"/>
      <c r="AF26" s="465"/>
      <c r="AG26" s="465"/>
      <c r="AH26" s="465"/>
      <c r="AI26" s="466" t="s">
        <v>379</v>
      </c>
      <c r="AJ26" s="466"/>
      <c r="AK26" s="466"/>
      <c r="AL26" s="466"/>
      <c r="AM26" s="466"/>
      <c r="AN26" s="466"/>
      <c r="AO26" s="466"/>
      <c r="AP26" s="466"/>
      <c r="AQ26" s="466"/>
      <c r="AR26" s="466"/>
      <c r="AS26" s="466"/>
      <c r="AT26" s="466"/>
      <c r="AU26" s="466"/>
      <c r="AV26" s="466"/>
      <c r="AW26" s="466"/>
      <c r="AX26" s="466"/>
      <c r="AY26" s="466"/>
      <c r="AZ26" s="466"/>
      <c r="BA26" s="466"/>
      <c r="BB26" s="466"/>
      <c r="BC26" s="466"/>
      <c r="BD26" s="466"/>
      <c r="BE26" s="466"/>
      <c r="BF26" s="466"/>
      <c r="BG26" s="466"/>
      <c r="BH26" s="466"/>
      <c r="BI26" s="466"/>
      <c r="BJ26" s="466"/>
    </row>
    <row r="27" spans="1:62" ht="13.5" customHeight="1" x14ac:dyDescent="0.25">
      <c r="A27" s="442"/>
      <c r="B27" s="442"/>
      <c r="C27" s="442"/>
      <c r="D27" s="442"/>
      <c r="E27" s="442"/>
      <c r="F27" s="442"/>
      <c r="G27" s="442"/>
      <c r="H27" s="442"/>
      <c r="I27" s="442"/>
      <c r="J27" s="442"/>
      <c r="K27" s="442"/>
      <c r="L27" s="442"/>
      <c r="M27" s="442"/>
      <c r="N27" s="442"/>
      <c r="O27" s="447"/>
      <c r="P27" s="447"/>
      <c r="Q27" s="447"/>
      <c r="R27" s="447"/>
      <c r="S27" s="447"/>
      <c r="T27" s="447"/>
      <c r="U27" s="447"/>
      <c r="V27" s="447"/>
      <c r="W27" s="447"/>
      <c r="X27" s="447"/>
      <c r="Y27" s="447"/>
      <c r="Z27" s="447"/>
      <c r="AA27" s="447"/>
      <c r="AB27" s="447"/>
      <c r="AC27" s="447"/>
      <c r="AD27" s="447"/>
      <c r="AE27" s="447"/>
      <c r="AF27" s="447"/>
      <c r="AG27" s="447"/>
      <c r="AH27" s="447"/>
      <c r="AI27" s="467" t="s">
        <v>40</v>
      </c>
      <c r="AJ27" s="467"/>
      <c r="AK27" s="467"/>
      <c r="AL27" s="467"/>
      <c r="AM27" s="467"/>
      <c r="AN27" s="467"/>
      <c r="AO27" s="467"/>
      <c r="AP27" s="467"/>
      <c r="AQ27" s="467"/>
      <c r="AR27" s="467"/>
      <c r="AS27" s="467"/>
      <c r="AT27" s="467"/>
      <c r="AU27" s="467"/>
      <c r="AV27" s="467"/>
      <c r="AW27" s="467"/>
      <c r="AX27" s="467"/>
      <c r="AY27" s="467"/>
      <c r="AZ27" s="467"/>
      <c r="BA27" s="467"/>
      <c r="BB27" s="467"/>
      <c r="BC27" s="467"/>
      <c r="BD27" s="467"/>
      <c r="BE27" s="467"/>
      <c r="BF27" s="467"/>
      <c r="BG27" s="467"/>
      <c r="BH27" s="467"/>
      <c r="BI27" s="467"/>
      <c r="BJ27" s="467"/>
    </row>
    <row r="28" spans="1:62" ht="13.5" customHeight="1" x14ac:dyDescent="0.25">
      <c r="A28" s="442"/>
      <c r="B28" s="442"/>
      <c r="C28" s="442"/>
      <c r="D28" s="442"/>
      <c r="E28" s="442"/>
      <c r="F28" s="442"/>
      <c r="G28" s="442"/>
      <c r="H28" s="442"/>
      <c r="I28" s="442"/>
      <c r="J28" s="442"/>
      <c r="K28" s="442"/>
      <c r="L28" s="442"/>
      <c r="M28" s="442"/>
      <c r="N28" s="442"/>
      <c r="O28" s="447"/>
      <c r="P28" s="447"/>
      <c r="Q28" s="447"/>
      <c r="R28" s="447"/>
      <c r="S28" s="447"/>
      <c r="T28" s="447"/>
      <c r="U28" s="447"/>
      <c r="V28" s="447"/>
      <c r="W28" s="447"/>
      <c r="X28" s="447"/>
      <c r="Y28" s="447"/>
      <c r="Z28" s="447"/>
      <c r="AA28" s="447"/>
      <c r="AB28" s="447"/>
      <c r="AC28" s="447"/>
      <c r="AD28" s="447"/>
      <c r="AE28" s="447"/>
      <c r="AF28" s="447"/>
      <c r="AG28" s="447"/>
      <c r="AH28" s="447"/>
      <c r="AI28" s="448"/>
      <c r="AJ28" s="448"/>
      <c r="AK28" s="448"/>
      <c r="AL28" s="448"/>
      <c r="AM28" s="448"/>
      <c r="AN28" s="448"/>
      <c r="AO28" s="448"/>
      <c r="AP28" s="448"/>
      <c r="AQ28" s="448"/>
      <c r="AR28" s="448"/>
      <c r="AS28" s="448"/>
      <c r="AT28" s="448"/>
      <c r="AU28" s="448"/>
      <c r="AV28" s="448"/>
      <c r="AW28" s="448"/>
      <c r="AX28" s="448"/>
      <c r="AY28" s="448"/>
      <c r="AZ28" s="448"/>
      <c r="BA28" s="448"/>
      <c r="BB28" s="448"/>
      <c r="BC28" s="448"/>
      <c r="BD28" s="448"/>
      <c r="BE28" s="448"/>
      <c r="BF28" s="448"/>
      <c r="BG28" s="448"/>
      <c r="BH28" s="448"/>
      <c r="BI28" s="448"/>
      <c r="BJ28" s="448"/>
    </row>
    <row r="29" spans="1:62" s="450" customFormat="1" ht="13.5" customHeight="1" x14ac:dyDescent="0.25">
      <c r="A29" s="452"/>
      <c r="B29" s="452"/>
      <c r="C29" s="452"/>
      <c r="D29" s="452"/>
      <c r="E29" s="452"/>
      <c r="F29" s="452"/>
      <c r="G29" s="452"/>
      <c r="H29" s="452"/>
      <c r="I29" s="452"/>
      <c r="J29" s="452"/>
      <c r="K29" s="452"/>
      <c r="L29" s="452"/>
      <c r="M29" s="452"/>
      <c r="N29" s="452"/>
      <c r="O29" s="452" t="s">
        <v>374</v>
      </c>
      <c r="P29" s="452"/>
      <c r="Q29" s="452"/>
      <c r="R29" s="452"/>
      <c r="S29" s="452"/>
      <c r="T29" s="452"/>
      <c r="U29" s="452"/>
      <c r="V29" s="452"/>
      <c r="W29" s="452"/>
      <c r="X29" s="452"/>
      <c r="Y29" s="452"/>
      <c r="Z29" s="452"/>
      <c r="AA29" s="452"/>
      <c r="AB29" s="452"/>
      <c r="AC29" s="468">
        <v>42713</v>
      </c>
      <c r="AD29" s="469"/>
      <c r="AE29" s="469"/>
      <c r="AF29" s="469"/>
      <c r="AG29" s="469"/>
      <c r="AH29" s="452"/>
      <c r="AI29" s="470" t="s">
        <v>41</v>
      </c>
      <c r="AJ29" s="470"/>
      <c r="AK29" s="469">
        <v>1580</v>
      </c>
      <c r="AL29" s="469"/>
      <c r="AM29" s="469"/>
      <c r="AN29" s="469"/>
      <c r="AO29" s="469"/>
      <c r="AP29" s="469"/>
      <c r="AQ29" s="452"/>
      <c r="AR29" s="452"/>
      <c r="AS29" s="452"/>
      <c r="AT29" s="452"/>
      <c r="AU29" s="452"/>
      <c r="AV29" s="452"/>
      <c r="AW29" s="452"/>
      <c r="AX29" s="452"/>
      <c r="AY29" s="452"/>
    </row>
    <row r="30" spans="1:62" ht="13.5" customHeight="1" x14ac:dyDescent="0.25">
      <c r="A30" s="442"/>
      <c r="B30" s="442"/>
      <c r="C30" s="442"/>
      <c r="D30" s="442"/>
      <c r="E30" s="442"/>
      <c r="F30" s="442"/>
      <c r="G30" s="442"/>
      <c r="H30" s="442"/>
      <c r="I30" s="442"/>
      <c r="J30" s="442"/>
      <c r="K30" s="442"/>
      <c r="L30" s="442"/>
      <c r="M30" s="442"/>
      <c r="N30" s="442"/>
      <c r="O30" s="442"/>
      <c r="P30" s="442"/>
      <c r="Q30" s="442"/>
      <c r="R30" s="442"/>
      <c r="S30" s="442"/>
      <c r="T30" s="442"/>
      <c r="U30" s="442"/>
      <c r="V30" s="442"/>
      <c r="W30" s="442"/>
      <c r="X30" s="442"/>
      <c r="Y30" s="442"/>
      <c r="Z30" s="442"/>
      <c r="AA30" s="442"/>
      <c r="AB30" s="442"/>
      <c r="AC30" s="442"/>
      <c r="AD30" s="442"/>
      <c r="AE30" s="442"/>
      <c r="AF30" s="442"/>
      <c r="AG30" s="442"/>
      <c r="AH30" s="442"/>
      <c r="AI30" s="442"/>
      <c r="AJ30" s="442"/>
      <c r="AK30" s="442"/>
      <c r="AL30" s="442"/>
      <c r="AM30" s="442"/>
      <c r="AN30" s="442"/>
      <c r="AO30" s="442"/>
      <c r="AP30" s="442"/>
      <c r="AQ30" s="442"/>
      <c r="AR30" s="442"/>
      <c r="AS30" s="442"/>
      <c r="AT30" s="442"/>
      <c r="AU30" s="442"/>
      <c r="AV30" s="442"/>
      <c r="AW30" s="442"/>
      <c r="AX30" s="442"/>
      <c r="AY30" s="442"/>
    </row>
    <row r="31" spans="1:62" s="450" customFormat="1" ht="13.5" customHeight="1" x14ac:dyDescent="0.25">
      <c r="A31" s="452"/>
      <c r="B31" s="452"/>
      <c r="C31" s="452"/>
      <c r="D31" s="452"/>
      <c r="E31" s="452"/>
      <c r="F31" s="452"/>
      <c r="G31" s="452"/>
      <c r="H31" s="452"/>
      <c r="I31" s="452"/>
      <c r="J31" s="452"/>
      <c r="K31" s="452"/>
      <c r="L31" s="452"/>
      <c r="M31" s="452"/>
      <c r="N31" s="452"/>
      <c r="O31" s="452" t="s">
        <v>375</v>
      </c>
      <c r="P31" s="452"/>
      <c r="Q31" s="452"/>
      <c r="R31" s="452"/>
      <c r="S31" s="462" t="s">
        <v>380</v>
      </c>
      <c r="T31" s="462"/>
      <c r="U31" s="462"/>
      <c r="V31" s="462"/>
      <c r="W31" s="462"/>
      <c r="X31" s="452"/>
      <c r="Y31" s="452"/>
      <c r="Z31" s="452"/>
      <c r="AA31" s="452" t="s">
        <v>376</v>
      </c>
      <c r="AB31" s="452"/>
      <c r="AC31" s="452"/>
      <c r="AD31" s="452"/>
      <c r="AE31" s="452"/>
      <c r="AF31" s="452"/>
      <c r="AG31" s="452"/>
      <c r="AH31" s="452"/>
      <c r="AI31" s="452"/>
      <c r="AJ31" s="452"/>
      <c r="AK31" s="452"/>
      <c r="AL31" s="452"/>
      <c r="AM31" s="452"/>
      <c r="AN31" s="462">
        <v>2017</v>
      </c>
      <c r="AO31" s="462"/>
      <c r="AP31" s="462"/>
      <c r="AQ31" s="462"/>
      <c r="AR31" s="462"/>
      <c r="AS31" s="452"/>
      <c r="AT31" s="452"/>
      <c r="AU31" s="452"/>
      <c r="AV31" s="452"/>
      <c r="AW31" s="452"/>
      <c r="AX31" s="452"/>
      <c r="AY31" s="452"/>
    </row>
    <row r="32" spans="1:62" ht="13.5" customHeight="1" x14ac:dyDescent="0.25">
      <c r="A32" s="442"/>
      <c r="B32" s="442"/>
      <c r="C32" s="442"/>
      <c r="D32" s="442"/>
      <c r="E32" s="442"/>
      <c r="F32" s="442"/>
      <c r="G32" s="442"/>
      <c r="H32" s="442"/>
      <c r="I32" s="442"/>
      <c r="J32" s="442"/>
      <c r="K32" s="442"/>
      <c r="L32" s="442"/>
      <c r="M32" s="442"/>
      <c r="N32" s="442"/>
      <c r="O32" s="442"/>
      <c r="P32" s="442"/>
      <c r="Q32" s="442"/>
      <c r="R32" s="442"/>
      <c r="S32" s="442"/>
      <c r="T32" s="442"/>
      <c r="U32" s="442"/>
      <c r="V32" s="442"/>
      <c r="W32" s="442"/>
      <c r="X32" s="442"/>
      <c r="Y32" s="442"/>
      <c r="Z32" s="442"/>
      <c r="AA32" s="442"/>
      <c r="AB32" s="442"/>
      <c r="AC32" s="442"/>
      <c r="AD32" s="442"/>
      <c r="AE32" s="442"/>
      <c r="AF32" s="442"/>
      <c r="AG32" s="442"/>
      <c r="AH32" s="442"/>
      <c r="AI32" s="442"/>
      <c r="AJ32" s="442"/>
      <c r="AK32" s="442"/>
      <c r="AL32" s="442"/>
      <c r="AM32" s="442"/>
      <c r="AN32" s="442"/>
      <c r="AO32" s="442"/>
      <c r="AP32" s="442"/>
      <c r="AQ32" s="442"/>
      <c r="AR32" s="442"/>
      <c r="AS32" s="442"/>
      <c r="AT32" s="442"/>
      <c r="AU32" s="442"/>
      <c r="AV32" s="442"/>
      <c r="AW32" s="442"/>
      <c r="AX32" s="442"/>
      <c r="AY32" s="442"/>
    </row>
    <row r="33" spans="1:51" ht="13.5" customHeight="1" x14ac:dyDescent="0.25">
      <c r="A33" s="442"/>
      <c r="B33" s="442"/>
      <c r="C33" s="442"/>
      <c r="D33" s="442"/>
      <c r="E33" s="442"/>
      <c r="F33" s="442"/>
      <c r="G33" s="442"/>
      <c r="H33" s="442"/>
      <c r="I33" s="442"/>
      <c r="J33" s="442"/>
      <c r="K33" s="442"/>
      <c r="L33" s="442"/>
      <c r="M33" s="442"/>
      <c r="N33" s="442"/>
      <c r="O33" s="442"/>
      <c r="P33" s="442"/>
      <c r="Q33" s="442"/>
      <c r="R33" s="442"/>
      <c r="S33" s="442"/>
      <c r="T33" s="442"/>
      <c r="U33" s="442"/>
      <c r="V33" s="442"/>
      <c r="W33" s="442"/>
      <c r="X33" s="442"/>
      <c r="Y33" s="442"/>
      <c r="Z33" s="442"/>
      <c r="AA33" s="442"/>
      <c r="AB33" s="442"/>
      <c r="AC33" s="442"/>
      <c r="AD33" s="442"/>
      <c r="AE33" s="442"/>
      <c r="AF33" s="442"/>
      <c r="AG33" s="442"/>
      <c r="AH33" s="442"/>
      <c r="AI33" s="442"/>
      <c r="AJ33" s="442"/>
      <c r="AK33" s="442"/>
      <c r="AL33" s="442"/>
      <c r="AM33" s="442"/>
      <c r="AN33" s="442"/>
      <c r="AO33" s="442"/>
      <c r="AP33" s="442"/>
      <c r="AQ33" s="442"/>
      <c r="AR33" s="442"/>
      <c r="AS33" s="442"/>
      <c r="AT33" s="442"/>
      <c r="AU33" s="442"/>
      <c r="AV33" s="442"/>
      <c r="AW33" s="442"/>
      <c r="AX33" s="442"/>
      <c r="AY33" s="442"/>
    </row>
    <row r="34" spans="1:51" ht="13.5" customHeight="1" x14ac:dyDescent="0.25">
      <c r="A34" s="442"/>
      <c r="B34" s="442"/>
      <c r="C34" s="442"/>
      <c r="D34" s="442"/>
      <c r="E34" s="442"/>
      <c r="F34" s="442"/>
      <c r="G34" s="442"/>
      <c r="H34" s="442"/>
      <c r="I34" s="442"/>
      <c r="J34" s="442"/>
      <c r="K34" s="442"/>
      <c r="L34" s="442"/>
      <c r="M34" s="442"/>
      <c r="N34" s="442"/>
      <c r="O34" s="442"/>
      <c r="P34" s="442"/>
      <c r="Q34" s="442"/>
      <c r="R34" s="442"/>
      <c r="S34" s="442"/>
      <c r="T34" s="442"/>
      <c r="U34" s="442"/>
      <c r="V34" s="442"/>
      <c r="W34" s="442"/>
      <c r="X34" s="442"/>
      <c r="Y34" s="442"/>
      <c r="Z34" s="442"/>
      <c r="AA34" s="442"/>
      <c r="AB34" s="442"/>
      <c r="AC34" s="442"/>
      <c r="AD34" s="442"/>
      <c r="AE34" s="442"/>
      <c r="AF34" s="442"/>
      <c r="AG34" s="442"/>
      <c r="AH34" s="442"/>
      <c r="AI34" s="442"/>
      <c r="AJ34" s="442"/>
      <c r="AK34" s="442"/>
      <c r="AL34" s="442"/>
      <c r="AM34" s="442"/>
      <c r="AN34" s="442"/>
      <c r="AO34" s="442"/>
      <c r="AP34" s="442"/>
      <c r="AQ34" s="442"/>
      <c r="AR34" s="442"/>
      <c r="AS34" s="442"/>
      <c r="AT34" s="442"/>
      <c r="AU34" s="442"/>
      <c r="AV34" s="442"/>
      <c r="AW34" s="442"/>
      <c r="AX34" s="442"/>
      <c r="AY34" s="442"/>
    </row>
    <row r="35" spans="1:51" ht="13.5" customHeight="1" x14ac:dyDescent="0.25">
      <c r="A35" s="442"/>
      <c r="B35" s="442"/>
      <c r="C35" s="442"/>
      <c r="D35" s="442"/>
      <c r="E35" s="442"/>
      <c r="F35" s="442"/>
      <c r="G35" s="442"/>
      <c r="H35" s="442"/>
      <c r="I35" s="442"/>
      <c r="J35" s="442"/>
      <c r="K35" s="442"/>
      <c r="L35" s="442"/>
      <c r="M35" s="442"/>
      <c r="N35" s="442"/>
      <c r="O35" s="442"/>
      <c r="P35" s="442"/>
      <c r="Q35" s="442"/>
      <c r="R35" s="442"/>
      <c r="S35" s="442"/>
      <c r="T35" s="442"/>
      <c r="U35" s="442"/>
      <c r="V35" s="442"/>
      <c r="W35" s="442"/>
      <c r="X35" s="442"/>
      <c r="Y35" s="442"/>
      <c r="Z35" s="442"/>
      <c r="AA35" s="442"/>
      <c r="AB35" s="442"/>
      <c r="AC35" s="442"/>
      <c r="AD35" s="442"/>
      <c r="AE35" s="442"/>
      <c r="AF35" s="442"/>
      <c r="AG35" s="442"/>
      <c r="AH35" s="442"/>
      <c r="AI35" s="442"/>
      <c r="AJ35" s="442"/>
      <c r="AK35" s="442"/>
      <c r="AL35" s="442"/>
      <c r="AM35" s="442"/>
      <c r="AN35" s="442"/>
      <c r="AO35" s="442"/>
      <c r="AP35" s="442"/>
      <c r="AQ35" s="442"/>
      <c r="AR35" s="442"/>
      <c r="AS35" s="442"/>
      <c r="AT35" s="442"/>
      <c r="AU35" s="442"/>
      <c r="AV35" s="442"/>
      <c r="AW35" s="442"/>
      <c r="AX35" s="442"/>
      <c r="AY35" s="442"/>
    </row>
    <row r="36" spans="1:51" ht="13.5" customHeight="1" x14ac:dyDescent="0.25">
      <c r="A36" s="442"/>
      <c r="B36" s="442"/>
      <c r="C36" s="442"/>
      <c r="D36" s="442"/>
      <c r="E36" s="442"/>
      <c r="F36" s="442"/>
      <c r="G36" s="442"/>
      <c r="H36" s="442"/>
      <c r="I36" s="442"/>
      <c r="J36" s="442"/>
      <c r="K36" s="442"/>
      <c r="L36" s="442"/>
      <c r="M36" s="442"/>
      <c r="N36" s="442"/>
      <c r="O36" s="442"/>
      <c r="P36" s="442"/>
      <c r="Q36" s="442"/>
      <c r="R36" s="442"/>
      <c r="S36" s="442"/>
      <c r="T36" s="442"/>
      <c r="U36" s="442"/>
      <c r="V36" s="442"/>
      <c r="W36" s="442"/>
      <c r="X36" s="442"/>
      <c r="Y36" s="442"/>
      <c r="Z36" s="442"/>
      <c r="AA36" s="442"/>
      <c r="AB36" s="442"/>
      <c r="AC36" s="442"/>
      <c r="AD36" s="442"/>
      <c r="AE36" s="442"/>
      <c r="AF36" s="442"/>
      <c r="AG36" s="442"/>
      <c r="AH36" s="442"/>
      <c r="AI36" s="442"/>
      <c r="AJ36" s="442"/>
      <c r="AK36" s="442"/>
      <c r="AL36" s="442"/>
      <c r="AM36" s="442"/>
      <c r="AN36" s="442"/>
      <c r="AO36" s="442"/>
      <c r="AP36" s="442"/>
      <c r="AQ36" s="442"/>
      <c r="AR36" s="442"/>
      <c r="AS36" s="442"/>
      <c r="AT36" s="442"/>
      <c r="AU36" s="442"/>
      <c r="AV36" s="442"/>
      <c r="AW36" s="442"/>
      <c r="AX36" s="442"/>
      <c r="AY36" s="442"/>
    </row>
    <row r="37" spans="1:51" ht="13.5" customHeight="1" x14ac:dyDescent="0.25">
      <c r="A37" s="442"/>
      <c r="B37" s="442"/>
      <c r="C37" s="442"/>
      <c r="D37" s="442"/>
      <c r="E37" s="442"/>
      <c r="F37" s="442"/>
      <c r="G37" s="442"/>
      <c r="H37" s="442"/>
      <c r="I37" s="442"/>
      <c r="J37" s="442"/>
      <c r="K37" s="442"/>
      <c r="L37" s="442"/>
      <c r="M37" s="442"/>
      <c r="N37" s="442"/>
      <c r="O37" s="442"/>
      <c r="P37" s="442"/>
      <c r="Q37" s="442"/>
      <c r="R37" s="442"/>
      <c r="S37" s="442"/>
      <c r="T37" s="442"/>
      <c r="U37" s="442"/>
      <c r="V37" s="442"/>
      <c r="W37" s="442"/>
      <c r="X37" s="442"/>
      <c r="Y37" s="442"/>
      <c r="Z37" s="442"/>
      <c r="AA37" s="442"/>
      <c r="AB37" s="442"/>
      <c r="AC37" s="442"/>
      <c r="AD37" s="442"/>
      <c r="AE37" s="442"/>
      <c r="AF37" s="442"/>
      <c r="AG37" s="442"/>
      <c r="AH37" s="442"/>
      <c r="AI37" s="442"/>
      <c r="AJ37" s="442"/>
      <c r="AK37" s="442"/>
      <c r="AL37" s="442"/>
      <c r="AM37" s="442"/>
      <c r="AN37" s="442"/>
      <c r="AO37" s="442"/>
      <c r="AP37" s="442"/>
      <c r="AQ37" s="442"/>
      <c r="AR37" s="442"/>
      <c r="AS37" s="442"/>
      <c r="AT37" s="442"/>
      <c r="AU37" s="442"/>
      <c r="AV37" s="442"/>
      <c r="AW37" s="442"/>
      <c r="AX37" s="442"/>
      <c r="AY37" s="442"/>
    </row>
    <row r="38" spans="1:51" ht="13.5" customHeight="1" x14ac:dyDescent="0.25">
      <c r="A38" s="442"/>
      <c r="B38" s="442"/>
      <c r="C38" s="442"/>
      <c r="D38" s="442"/>
      <c r="E38" s="442"/>
      <c r="F38" s="442"/>
      <c r="G38" s="442"/>
      <c r="H38" s="442"/>
      <c r="I38" s="442"/>
      <c r="J38" s="442"/>
      <c r="K38" s="442"/>
      <c r="L38" s="442"/>
      <c r="M38" s="442"/>
      <c r="N38" s="442"/>
      <c r="O38" s="442"/>
      <c r="P38" s="442"/>
      <c r="Q38" s="442"/>
      <c r="R38" s="442"/>
      <c r="S38" s="442"/>
      <c r="T38" s="442"/>
      <c r="U38" s="442"/>
      <c r="V38" s="442"/>
      <c r="W38" s="442"/>
      <c r="X38" s="442"/>
      <c r="Y38" s="442"/>
      <c r="Z38" s="442"/>
      <c r="AA38" s="442"/>
      <c r="AB38" s="442"/>
      <c r="AC38" s="442"/>
      <c r="AD38" s="442"/>
      <c r="AE38" s="442"/>
      <c r="AF38" s="442"/>
      <c r="AG38" s="442"/>
      <c r="AH38" s="442"/>
      <c r="AI38" s="442"/>
      <c r="AJ38" s="442"/>
      <c r="AK38" s="442"/>
      <c r="AL38" s="442"/>
      <c r="AM38" s="442"/>
      <c r="AN38" s="442"/>
      <c r="AO38" s="442"/>
      <c r="AP38" s="442"/>
      <c r="AQ38" s="442"/>
      <c r="AR38" s="442"/>
      <c r="AS38" s="442"/>
      <c r="AT38" s="442"/>
      <c r="AU38" s="442"/>
      <c r="AV38" s="442"/>
      <c r="AW38" s="442"/>
      <c r="AX38" s="442"/>
      <c r="AY38" s="442"/>
    </row>
    <row r="39" spans="1:51" ht="13.5" customHeight="1" x14ac:dyDescent="0.25">
      <c r="A39" s="442"/>
      <c r="B39" s="442"/>
      <c r="C39" s="442"/>
      <c r="D39" s="442"/>
      <c r="E39" s="442"/>
      <c r="F39" s="442"/>
      <c r="G39" s="442"/>
      <c r="H39" s="442"/>
      <c r="I39" s="442"/>
      <c r="J39" s="442"/>
      <c r="K39" s="442"/>
      <c r="L39" s="442"/>
      <c r="M39" s="442"/>
      <c r="N39" s="442"/>
      <c r="O39" s="442"/>
      <c r="P39" s="442"/>
      <c r="Q39" s="442"/>
      <c r="R39" s="442"/>
      <c r="S39" s="442"/>
      <c r="T39" s="442"/>
      <c r="U39" s="442"/>
      <c r="V39" s="442"/>
      <c r="W39" s="442"/>
      <c r="X39" s="442"/>
      <c r="Y39" s="442"/>
      <c r="Z39" s="442"/>
      <c r="AA39" s="442"/>
      <c r="AB39" s="442"/>
      <c r="AC39" s="442"/>
      <c r="AD39" s="442"/>
      <c r="AE39" s="442"/>
      <c r="AF39" s="442"/>
      <c r="AG39" s="442"/>
      <c r="AH39" s="442"/>
      <c r="AI39" s="442"/>
      <c r="AJ39" s="442"/>
      <c r="AK39" s="442"/>
      <c r="AL39" s="442"/>
      <c r="AM39" s="442"/>
      <c r="AN39" s="442"/>
      <c r="AO39" s="442"/>
      <c r="AP39" s="442"/>
      <c r="AQ39" s="442"/>
      <c r="AR39" s="442"/>
      <c r="AS39" s="442"/>
      <c r="AT39" s="442"/>
      <c r="AU39" s="442"/>
      <c r="AV39" s="442"/>
      <c r="AW39" s="442"/>
      <c r="AX39" s="442"/>
      <c r="AY39" s="442"/>
    </row>
    <row r="40" spans="1:51" ht="13.5" customHeight="1" x14ac:dyDescent="0.25">
      <c r="A40" s="442"/>
      <c r="B40" s="442"/>
      <c r="C40" s="442"/>
      <c r="D40" s="442"/>
      <c r="E40" s="442"/>
      <c r="F40" s="442"/>
      <c r="G40" s="442"/>
      <c r="H40" s="442"/>
      <c r="I40" s="442"/>
      <c r="J40" s="442"/>
      <c r="K40" s="442"/>
      <c r="L40" s="442"/>
      <c r="M40" s="442"/>
      <c r="N40" s="442"/>
      <c r="O40" s="442"/>
      <c r="P40" s="442"/>
      <c r="Q40" s="442"/>
      <c r="R40" s="442"/>
      <c r="S40" s="442"/>
      <c r="T40" s="442"/>
      <c r="U40" s="442"/>
      <c r="V40" s="442"/>
      <c r="W40" s="442"/>
      <c r="X40" s="442"/>
      <c r="Y40" s="442"/>
      <c r="Z40" s="442"/>
      <c r="AA40" s="442"/>
      <c r="AB40" s="442"/>
      <c r="AC40" s="442"/>
      <c r="AD40" s="442"/>
      <c r="AE40" s="442"/>
      <c r="AF40" s="442"/>
      <c r="AG40" s="442"/>
      <c r="AH40" s="442"/>
      <c r="AI40" s="442"/>
      <c r="AJ40" s="442"/>
      <c r="AK40" s="442"/>
      <c r="AL40" s="442"/>
      <c r="AM40" s="442"/>
      <c r="AN40" s="442"/>
      <c r="AO40" s="442"/>
      <c r="AP40" s="442"/>
      <c r="AQ40" s="442"/>
      <c r="AR40" s="442"/>
      <c r="AS40" s="442"/>
      <c r="AT40" s="442"/>
      <c r="AU40" s="442"/>
      <c r="AV40" s="442"/>
      <c r="AW40" s="442"/>
      <c r="AX40" s="442"/>
      <c r="AY40" s="442"/>
    </row>
    <row r="41" spans="1:51" ht="13.5" customHeight="1" x14ac:dyDescent="0.25">
      <c r="A41" s="442"/>
      <c r="B41" s="442"/>
      <c r="C41" s="442"/>
      <c r="D41" s="442"/>
      <c r="E41" s="442"/>
      <c r="F41" s="442"/>
      <c r="G41" s="442"/>
      <c r="H41" s="442"/>
      <c r="I41" s="442"/>
      <c r="J41" s="442"/>
      <c r="K41" s="442"/>
      <c r="L41" s="442"/>
      <c r="M41" s="442"/>
      <c r="N41" s="442"/>
      <c r="O41" s="442"/>
      <c r="P41" s="442"/>
      <c r="Q41" s="442"/>
      <c r="R41" s="442"/>
      <c r="S41" s="442"/>
      <c r="T41" s="442"/>
      <c r="U41" s="442"/>
      <c r="V41" s="442"/>
      <c r="W41" s="442"/>
      <c r="X41" s="442"/>
      <c r="Y41" s="442"/>
      <c r="Z41" s="442"/>
      <c r="AA41" s="442"/>
      <c r="AB41" s="442"/>
      <c r="AC41" s="442"/>
      <c r="AD41" s="442"/>
      <c r="AE41" s="442"/>
      <c r="AF41" s="442"/>
      <c r="AG41" s="442"/>
      <c r="AH41" s="442"/>
      <c r="AI41" s="442"/>
      <c r="AJ41" s="442"/>
      <c r="AK41" s="442"/>
      <c r="AL41" s="442"/>
      <c r="AM41" s="442"/>
      <c r="AN41" s="442"/>
      <c r="AO41" s="442"/>
      <c r="AP41" s="442"/>
      <c r="AQ41" s="442"/>
      <c r="AR41" s="442"/>
      <c r="AS41" s="442"/>
      <c r="AT41" s="442"/>
      <c r="AU41" s="442"/>
      <c r="AV41" s="442"/>
      <c r="AW41" s="442"/>
      <c r="AX41" s="442"/>
      <c r="AY41" s="442"/>
    </row>
    <row r="42" spans="1:51" ht="13.5" customHeight="1" x14ac:dyDescent="0.25">
      <c r="A42" s="442"/>
      <c r="B42" s="442"/>
      <c r="C42" s="442"/>
      <c r="D42" s="442"/>
      <c r="E42" s="442"/>
      <c r="F42" s="442"/>
      <c r="G42" s="442"/>
      <c r="H42" s="442"/>
      <c r="I42" s="442"/>
      <c r="J42" s="442"/>
      <c r="K42" s="442"/>
      <c r="L42" s="442"/>
      <c r="M42" s="442"/>
      <c r="N42" s="442"/>
      <c r="O42" s="442"/>
      <c r="P42" s="442"/>
      <c r="Q42" s="442"/>
      <c r="R42" s="442"/>
      <c r="S42" s="442"/>
      <c r="T42" s="442"/>
      <c r="U42" s="442"/>
      <c r="V42" s="442"/>
      <c r="W42" s="442"/>
      <c r="X42" s="442"/>
      <c r="Y42" s="442"/>
      <c r="Z42" s="442"/>
      <c r="AA42" s="442"/>
      <c r="AB42" s="442"/>
      <c r="AC42" s="442"/>
      <c r="AD42" s="442"/>
      <c r="AE42" s="442"/>
      <c r="AF42" s="442"/>
      <c r="AG42" s="442"/>
      <c r="AH42" s="442"/>
      <c r="AI42" s="442"/>
      <c r="AJ42" s="442"/>
      <c r="AK42" s="442"/>
      <c r="AL42" s="442"/>
      <c r="AM42" s="442"/>
      <c r="AN42" s="442"/>
      <c r="AO42" s="442"/>
      <c r="AP42" s="442"/>
      <c r="AQ42" s="442"/>
      <c r="AR42" s="442"/>
      <c r="AS42" s="442"/>
      <c r="AT42" s="442"/>
      <c r="AU42" s="442"/>
      <c r="AV42" s="442"/>
      <c r="AW42" s="442"/>
      <c r="AX42" s="442"/>
      <c r="AY42" s="442"/>
    </row>
    <row r="43" spans="1:51" ht="13.5" customHeight="1" x14ac:dyDescent="0.25">
      <c r="A43" s="442"/>
      <c r="B43" s="442"/>
      <c r="C43" s="442"/>
      <c r="D43" s="442"/>
      <c r="E43" s="442"/>
      <c r="F43" s="442"/>
      <c r="G43" s="442"/>
      <c r="H43" s="442"/>
      <c r="I43" s="442"/>
      <c r="J43" s="442"/>
      <c r="K43" s="442"/>
      <c r="L43" s="442"/>
      <c r="M43" s="442"/>
      <c r="N43" s="442"/>
      <c r="O43" s="442"/>
      <c r="P43" s="442"/>
      <c r="Q43" s="442"/>
      <c r="R43" s="442"/>
      <c r="S43" s="442"/>
      <c r="T43" s="442"/>
      <c r="U43" s="442"/>
      <c r="V43" s="442"/>
      <c r="W43" s="442"/>
      <c r="X43" s="442"/>
      <c r="Y43" s="442"/>
      <c r="Z43" s="442"/>
      <c r="AA43" s="442"/>
      <c r="AB43" s="442"/>
      <c r="AC43" s="442"/>
      <c r="AD43" s="442"/>
      <c r="AE43" s="442"/>
      <c r="AF43" s="442"/>
      <c r="AG43" s="442"/>
      <c r="AH43" s="442"/>
      <c r="AI43" s="442"/>
      <c r="AJ43" s="442"/>
      <c r="AK43" s="442"/>
      <c r="AL43" s="442"/>
      <c r="AM43" s="442"/>
      <c r="AN43" s="442"/>
      <c r="AO43" s="442"/>
      <c r="AP43" s="442"/>
      <c r="AQ43" s="442"/>
      <c r="AR43" s="442"/>
      <c r="AS43" s="442"/>
      <c r="AT43" s="442"/>
      <c r="AU43" s="442"/>
      <c r="AV43" s="442"/>
      <c r="AW43" s="442"/>
      <c r="AX43" s="442"/>
      <c r="AY43" s="442"/>
    </row>
    <row r="44" spans="1:51" ht="13.5" customHeight="1" x14ac:dyDescent="0.25">
      <c r="A44" s="442"/>
      <c r="B44" s="442"/>
      <c r="C44" s="442"/>
      <c r="D44" s="442"/>
      <c r="E44" s="442"/>
      <c r="F44" s="442"/>
      <c r="G44" s="442"/>
      <c r="H44" s="442"/>
      <c r="I44" s="442"/>
      <c r="J44" s="442"/>
      <c r="K44" s="442"/>
      <c r="L44" s="442"/>
      <c r="M44" s="442"/>
      <c r="N44" s="442"/>
      <c r="O44" s="442"/>
      <c r="P44" s="442"/>
      <c r="Q44" s="442"/>
      <c r="R44" s="442"/>
      <c r="S44" s="442"/>
      <c r="T44" s="442"/>
      <c r="U44" s="442"/>
      <c r="V44" s="442"/>
      <c r="W44" s="442"/>
      <c r="X44" s="442"/>
      <c r="Y44" s="442"/>
      <c r="Z44" s="442"/>
      <c r="AA44" s="442"/>
      <c r="AB44" s="442"/>
      <c r="AC44" s="442"/>
      <c r="AD44" s="442"/>
      <c r="AE44" s="442"/>
      <c r="AF44" s="442"/>
      <c r="AG44" s="442"/>
      <c r="AH44" s="442"/>
      <c r="AI44" s="442"/>
      <c r="AJ44" s="442"/>
      <c r="AK44" s="442"/>
      <c r="AL44" s="442"/>
      <c r="AM44" s="442"/>
      <c r="AN44" s="442"/>
      <c r="AO44" s="442"/>
      <c r="AP44" s="442"/>
      <c r="AQ44" s="442"/>
      <c r="AR44" s="442"/>
      <c r="AS44" s="442"/>
      <c r="AT44" s="442"/>
      <c r="AU44" s="442"/>
      <c r="AV44" s="442"/>
      <c r="AW44" s="442"/>
      <c r="AX44" s="442"/>
      <c r="AY44" s="442"/>
    </row>
    <row r="45" spans="1:51" ht="13.5" customHeight="1" x14ac:dyDescent="0.25">
      <c r="A45" s="442"/>
      <c r="B45" s="442"/>
      <c r="C45" s="442"/>
      <c r="D45" s="442"/>
      <c r="E45" s="442"/>
      <c r="F45" s="442"/>
      <c r="G45" s="442"/>
      <c r="H45" s="442"/>
      <c r="I45" s="442"/>
      <c r="J45" s="442"/>
      <c r="K45" s="442"/>
      <c r="L45" s="442"/>
      <c r="M45" s="442"/>
      <c r="N45" s="442"/>
      <c r="O45" s="442"/>
      <c r="P45" s="442"/>
      <c r="Q45" s="442"/>
      <c r="R45" s="442"/>
      <c r="S45" s="442"/>
      <c r="T45" s="442"/>
      <c r="U45" s="442"/>
      <c r="V45" s="442"/>
      <c r="W45" s="442"/>
      <c r="X45" s="442"/>
      <c r="Y45" s="442"/>
      <c r="Z45" s="442"/>
      <c r="AA45" s="442"/>
      <c r="AB45" s="442"/>
      <c r="AC45" s="442"/>
      <c r="AD45" s="442"/>
      <c r="AE45" s="442"/>
      <c r="AF45" s="442"/>
      <c r="AG45" s="442"/>
      <c r="AH45" s="442"/>
      <c r="AI45" s="442"/>
      <c r="AJ45" s="442"/>
      <c r="AK45" s="442"/>
      <c r="AL45" s="442"/>
      <c r="AM45" s="442"/>
      <c r="AN45" s="442"/>
      <c r="AO45" s="442"/>
      <c r="AP45" s="442"/>
      <c r="AQ45" s="442"/>
      <c r="AR45" s="442"/>
      <c r="AS45" s="442"/>
      <c r="AT45" s="442"/>
      <c r="AU45" s="442"/>
      <c r="AV45" s="442"/>
      <c r="AW45" s="442"/>
      <c r="AX45" s="442"/>
      <c r="AY45" s="442"/>
    </row>
    <row r="46" spans="1:51" ht="13.5" customHeight="1" x14ac:dyDescent="0.25">
      <c r="A46" s="442"/>
      <c r="B46" s="442"/>
      <c r="C46" s="442"/>
      <c r="D46" s="442"/>
      <c r="E46" s="442"/>
      <c r="F46" s="442"/>
      <c r="G46" s="442"/>
      <c r="H46" s="442"/>
      <c r="I46" s="442"/>
      <c r="J46" s="442"/>
      <c r="K46" s="442"/>
      <c r="L46" s="442"/>
      <c r="M46" s="442"/>
      <c r="N46" s="442"/>
      <c r="O46" s="442"/>
      <c r="P46" s="442"/>
      <c r="Q46" s="442"/>
      <c r="R46" s="442"/>
      <c r="S46" s="442"/>
      <c r="T46" s="442"/>
      <c r="U46" s="442"/>
      <c r="V46" s="442"/>
      <c r="W46" s="442"/>
      <c r="X46" s="442"/>
      <c r="Y46" s="442"/>
      <c r="Z46" s="442"/>
      <c r="AA46" s="442"/>
      <c r="AB46" s="442"/>
      <c r="AC46" s="442"/>
      <c r="AD46" s="442"/>
      <c r="AE46" s="442"/>
      <c r="AF46" s="442"/>
      <c r="AG46" s="442"/>
      <c r="AH46" s="442"/>
      <c r="AI46" s="442"/>
      <c r="AJ46" s="442"/>
      <c r="AK46" s="442"/>
      <c r="AL46" s="442"/>
      <c r="AM46" s="442"/>
      <c r="AN46" s="442"/>
      <c r="AO46" s="442"/>
      <c r="AP46" s="442"/>
      <c r="AQ46" s="442"/>
      <c r="AR46" s="442"/>
      <c r="AS46" s="442"/>
      <c r="AT46" s="442"/>
      <c r="AU46" s="442"/>
      <c r="AV46" s="442"/>
      <c r="AW46" s="442"/>
      <c r="AX46" s="442"/>
      <c r="AY46" s="442"/>
    </row>
    <row r="47" spans="1:51" ht="13.5" customHeight="1" x14ac:dyDescent="0.25">
      <c r="A47" s="442"/>
      <c r="B47" s="442"/>
      <c r="C47" s="442"/>
      <c r="D47" s="442"/>
      <c r="E47" s="442"/>
      <c r="F47" s="442"/>
      <c r="G47" s="442"/>
      <c r="H47" s="442"/>
      <c r="I47" s="442"/>
      <c r="J47" s="442"/>
      <c r="K47" s="442"/>
      <c r="L47" s="442"/>
      <c r="M47" s="442"/>
      <c r="N47" s="442"/>
      <c r="O47" s="442"/>
      <c r="P47" s="442"/>
      <c r="Q47" s="442"/>
      <c r="R47" s="442"/>
      <c r="S47" s="442"/>
      <c r="T47" s="442"/>
      <c r="U47" s="442"/>
      <c r="V47" s="442"/>
      <c r="W47" s="442"/>
      <c r="X47" s="442"/>
      <c r="Y47" s="442"/>
      <c r="Z47" s="442"/>
      <c r="AA47" s="442"/>
      <c r="AB47" s="442"/>
      <c r="AC47" s="442"/>
      <c r="AD47" s="442"/>
      <c r="AE47" s="442"/>
      <c r="AF47" s="442"/>
      <c r="AG47" s="442"/>
      <c r="AH47" s="442"/>
      <c r="AI47" s="442"/>
      <c r="AJ47" s="442"/>
      <c r="AK47" s="442"/>
      <c r="AL47" s="442"/>
      <c r="AM47" s="442"/>
      <c r="AN47" s="442"/>
      <c r="AO47" s="442"/>
      <c r="AP47" s="442"/>
      <c r="AQ47" s="442"/>
      <c r="AR47" s="442"/>
      <c r="AS47" s="442"/>
      <c r="AT47" s="442"/>
      <c r="AU47" s="442"/>
      <c r="AV47" s="442"/>
      <c r="AW47" s="442"/>
      <c r="AX47" s="442"/>
      <c r="AY47" s="442"/>
    </row>
    <row r="48" spans="1:51" ht="13.5" customHeight="1" x14ac:dyDescent="0.25">
      <c r="A48" s="442"/>
      <c r="B48" s="442"/>
      <c r="C48" s="442"/>
      <c r="D48" s="442"/>
      <c r="E48" s="442"/>
      <c r="F48" s="442"/>
      <c r="G48" s="442"/>
      <c r="H48" s="442"/>
      <c r="I48" s="442"/>
      <c r="J48" s="442"/>
      <c r="K48" s="442"/>
      <c r="L48" s="442"/>
      <c r="M48" s="442"/>
      <c r="N48" s="442"/>
      <c r="O48" s="442"/>
      <c r="P48" s="442"/>
      <c r="Q48" s="442"/>
      <c r="R48" s="442"/>
      <c r="S48" s="442"/>
      <c r="T48" s="442"/>
      <c r="U48" s="442"/>
      <c r="V48" s="442"/>
      <c r="W48" s="442"/>
      <c r="X48" s="442"/>
      <c r="Y48" s="442"/>
      <c r="Z48" s="442"/>
      <c r="AA48" s="442"/>
      <c r="AB48" s="442"/>
      <c r="AC48" s="442"/>
      <c r="AD48" s="442"/>
      <c r="AE48" s="442"/>
      <c r="AF48" s="442"/>
      <c r="AG48" s="442"/>
      <c r="AH48" s="442"/>
      <c r="AI48" s="442"/>
      <c r="AJ48" s="442"/>
      <c r="AK48" s="442"/>
      <c r="AL48" s="442"/>
      <c r="AM48" s="442"/>
      <c r="AN48" s="442"/>
      <c r="AO48" s="442"/>
      <c r="AP48" s="442"/>
      <c r="AQ48" s="442"/>
      <c r="AR48" s="442"/>
      <c r="AS48" s="442"/>
      <c r="AT48" s="442"/>
      <c r="AU48" s="442"/>
      <c r="AV48" s="442"/>
      <c r="AW48" s="442"/>
      <c r="AX48" s="442"/>
      <c r="AY48" s="442"/>
    </row>
    <row r="49" spans="1:51" ht="13.5" customHeight="1" x14ac:dyDescent="0.25">
      <c r="A49" s="442"/>
      <c r="B49" s="442"/>
      <c r="C49" s="442"/>
      <c r="D49" s="442"/>
      <c r="E49" s="442"/>
      <c r="F49" s="442"/>
      <c r="G49" s="442"/>
      <c r="H49" s="442"/>
      <c r="I49" s="442"/>
      <c r="J49" s="442"/>
      <c r="K49" s="442"/>
      <c r="L49" s="442"/>
      <c r="M49" s="442"/>
      <c r="N49" s="442"/>
      <c r="O49" s="442"/>
      <c r="P49" s="442"/>
      <c r="Q49" s="442"/>
      <c r="R49" s="442"/>
      <c r="S49" s="442"/>
      <c r="T49" s="442"/>
      <c r="U49" s="442"/>
      <c r="V49" s="442"/>
      <c r="W49" s="442"/>
      <c r="X49" s="442"/>
      <c r="Y49" s="442"/>
      <c r="Z49" s="442"/>
      <c r="AA49" s="442"/>
      <c r="AB49" s="442"/>
      <c r="AC49" s="442"/>
      <c r="AD49" s="442"/>
      <c r="AE49" s="442"/>
      <c r="AF49" s="442"/>
      <c r="AG49" s="442"/>
      <c r="AH49" s="442"/>
      <c r="AI49" s="442"/>
      <c r="AJ49" s="442"/>
      <c r="AK49" s="442"/>
      <c r="AL49" s="442"/>
      <c r="AM49" s="442"/>
      <c r="AN49" s="442"/>
      <c r="AO49" s="442"/>
      <c r="AP49" s="442"/>
      <c r="AQ49" s="442"/>
      <c r="AR49" s="442"/>
      <c r="AS49" s="442"/>
      <c r="AT49" s="442"/>
      <c r="AU49" s="442"/>
      <c r="AV49" s="442"/>
      <c r="AW49" s="442"/>
      <c r="AX49" s="442"/>
      <c r="AY49" s="442"/>
    </row>
    <row r="50" spans="1:51" ht="13.5" customHeight="1" x14ac:dyDescent="0.25">
      <c r="A50" s="442"/>
      <c r="B50" s="442"/>
      <c r="C50" s="442"/>
      <c r="D50" s="442"/>
      <c r="E50" s="442"/>
      <c r="F50" s="442"/>
      <c r="G50" s="442"/>
      <c r="H50" s="442"/>
      <c r="I50" s="442"/>
      <c r="J50" s="442"/>
      <c r="K50" s="442"/>
      <c r="L50" s="442"/>
      <c r="M50" s="442"/>
      <c r="N50" s="442"/>
      <c r="O50" s="442"/>
      <c r="P50" s="442"/>
      <c r="Q50" s="442"/>
      <c r="R50" s="442"/>
      <c r="S50" s="442"/>
      <c r="T50" s="442"/>
      <c r="U50" s="442"/>
      <c r="V50" s="442"/>
      <c r="W50" s="442"/>
      <c r="X50" s="442"/>
      <c r="Y50" s="442"/>
      <c r="Z50" s="442"/>
      <c r="AA50" s="442"/>
      <c r="AB50" s="442"/>
      <c r="AC50" s="442"/>
      <c r="AD50" s="442"/>
      <c r="AE50" s="442"/>
      <c r="AF50" s="442"/>
      <c r="AG50" s="442"/>
      <c r="AH50" s="442"/>
      <c r="AI50" s="442"/>
      <c r="AJ50" s="442"/>
      <c r="AK50" s="442"/>
      <c r="AL50" s="442"/>
      <c r="AM50" s="442"/>
      <c r="AN50" s="442"/>
      <c r="AO50" s="442"/>
      <c r="AP50" s="442"/>
      <c r="AQ50" s="442"/>
      <c r="AR50" s="442"/>
      <c r="AS50" s="442"/>
      <c r="AT50" s="442"/>
      <c r="AU50" s="442"/>
      <c r="AV50" s="442"/>
      <c r="AW50" s="442"/>
      <c r="AX50" s="442"/>
      <c r="AY50" s="442"/>
    </row>
    <row r="51" spans="1:51" ht="13.5" customHeight="1" x14ac:dyDescent="0.25">
      <c r="A51" s="442"/>
      <c r="B51" s="442"/>
      <c r="C51" s="442"/>
      <c r="D51" s="442"/>
      <c r="E51" s="442"/>
      <c r="F51" s="442"/>
      <c r="G51" s="442"/>
      <c r="H51" s="442"/>
      <c r="I51" s="442"/>
      <c r="J51" s="442"/>
      <c r="K51" s="442"/>
      <c r="L51" s="442"/>
      <c r="M51" s="442"/>
      <c r="N51" s="442"/>
      <c r="O51" s="442"/>
      <c r="P51" s="442"/>
      <c r="Q51" s="442"/>
      <c r="R51" s="442"/>
      <c r="S51" s="442"/>
      <c r="T51" s="442"/>
      <c r="U51" s="442"/>
      <c r="V51" s="442"/>
      <c r="W51" s="442"/>
      <c r="X51" s="442"/>
      <c r="Y51" s="442"/>
      <c r="Z51" s="442"/>
      <c r="AA51" s="442"/>
      <c r="AB51" s="442"/>
      <c r="AC51" s="442"/>
      <c r="AD51" s="442"/>
      <c r="AE51" s="442"/>
      <c r="AF51" s="442"/>
      <c r="AG51" s="442"/>
      <c r="AH51" s="442"/>
      <c r="AI51" s="442"/>
      <c r="AJ51" s="442"/>
      <c r="AK51" s="442"/>
      <c r="AL51" s="442"/>
      <c r="AM51" s="442"/>
      <c r="AN51" s="442"/>
      <c r="AO51" s="442"/>
      <c r="AP51" s="442"/>
      <c r="AQ51" s="442"/>
      <c r="AR51" s="442"/>
      <c r="AS51" s="442"/>
      <c r="AT51" s="442"/>
      <c r="AU51" s="442"/>
      <c r="AV51" s="442"/>
      <c r="AW51" s="442"/>
      <c r="AX51" s="442"/>
      <c r="AY51" s="442"/>
    </row>
    <row r="52" spans="1:51" ht="13.5" customHeight="1" x14ac:dyDescent="0.25">
      <c r="A52" s="442"/>
      <c r="B52" s="442"/>
      <c r="C52" s="442"/>
      <c r="D52" s="442"/>
      <c r="E52" s="442"/>
      <c r="F52" s="442"/>
      <c r="G52" s="442"/>
      <c r="H52" s="442"/>
      <c r="I52" s="442"/>
      <c r="J52" s="442"/>
      <c r="K52" s="442"/>
      <c r="L52" s="442"/>
      <c r="M52" s="442"/>
      <c r="N52" s="442"/>
      <c r="O52" s="442"/>
      <c r="P52" s="442"/>
      <c r="Q52" s="442"/>
      <c r="R52" s="442"/>
      <c r="S52" s="442"/>
      <c r="T52" s="442"/>
      <c r="U52" s="442"/>
      <c r="V52" s="442"/>
      <c r="W52" s="442"/>
      <c r="X52" s="442"/>
      <c r="Y52" s="442"/>
      <c r="Z52" s="442"/>
      <c r="AA52" s="442"/>
      <c r="AB52" s="442"/>
      <c r="AC52" s="442"/>
      <c r="AD52" s="442"/>
      <c r="AE52" s="442"/>
      <c r="AF52" s="442"/>
      <c r="AG52" s="442"/>
      <c r="AH52" s="442"/>
      <c r="AI52" s="442"/>
      <c r="AJ52" s="442"/>
      <c r="AK52" s="442"/>
      <c r="AL52" s="442"/>
      <c r="AM52" s="442"/>
      <c r="AN52" s="442"/>
      <c r="AO52" s="442"/>
      <c r="AP52" s="442"/>
      <c r="AQ52" s="442"/>
      <c r="AR52" s="442"/>
      <c r="AS52" s="442"/>
      <c r="AT52" s="442"/>
      <c r="AU52" s="442"/>
      <c r="AV52" s="442"/>
      <c r="AW52" s="442"/>
      <c r="AX52" s="442"/>
      <c r="AY52" s="442"/>
    </row>
    <row r="53" spans="1:51" ht="13.5" customHeight="1" x14ac:dyDescent="0.25">
      <c r="A53" s="442"/>
      <c r="B53" s="442"/>
      <c r="C53" s="442"/>
      <c r="D53" s="442"/>
      <c r="E53" s="442"/>
      <c r="F53" s="442"/>
      <c r="G53" s="442"/>
      <c r="H53" s="442"/>
      <c r="I53" s="442"/>
      <c r="J53" s="442"/>
      <c r="K53" s="442"/>
      <c r="L53" s="442"/>
      <c r="M53" s="442"/>
      <c r="N53" s="442"/>
      <c r="O53" s="442"/>
      <c r="P53" s="442"/>
      <c r="Q53" s="442"/>
      <c r="R53" s="442"/>
      <c r="S53" s="442"/>
      <c r="T53" s="442"/>
      <c r="U53" s="442"/>
      <c r="V53" s="442"/>
      <c r="W53" s="442"/>
      <c r="X53" s="442"/>
      <c r="Y53" s="442"/>
      <c r="Z53" s="442"/>
      <c r="AA53" s="442"/>
      <c r="AB53" s="442"/>
      <c r="AC53" s="442"/>
      <c r="AD53" s="442"/>
      <c r="AE53" s="442"/>
      <c r="AF53" s="442"/>
      <c r="AG53" s="442"/>
      <c r="AH53" s="442"/>
      <c r="AI53" s="442"/>
      <c r="AJ53" s="442"/>
      <c r="AK53" s="442"/>
      <c r="AL53" s="442"/>
      <c r="AM53" s="442"/>
      <c r="AN53" s="442"/>
      <c r="AO53" s="442"/>
      <c r="AP53" s="442"/>
      <c r="AQ53" s="442"/>
      <c r="AR53" s="442"/>
      <c r="AS53" s="442"/>
      <c r="AT53" s="442"/>
      <c r="AU53" s="442"/>
      <c r="AV53" s="442"/>
      <c r="AW53" s="442"/>
      <c r="AX53" s="442"/>
      <c r="AY53" s="442"/>
    </row>
    <row r="54" spans="1:51" ht="13.5" customHeight="1" x14ac:dyDescent="0.25">
      <c r="A54" s="442"/>
      <c r="B54" s="442"/>
      <c r="C54" s="442"/>
      <c r="D54" s="442"/>
      <c r="E54" s="442"/>
      <c r="F54" s="442"/>
      <c r="G54" s="442"/>
      <c r="H54" s="442"/>
      <c r="I54" s="442"/>
      <c r="J54" s="442"/>
      <c r="K54" s="442"/>
      <c r="L54" s="442"/>
      <c r="M54" s="442"/>
      <c r="N54" s="442"/>
      <c r="O54" s="442"/>
      <c r="P54" s="442"/>
      <c r="Q54" s="442"/>
      <c r="R54" s="442"/>
      <c r="S54" s="442"/>
      <c r="T54" s="442"/>
      <c r="U54" s="442"/>
      <c r="V54" s="442"/>
      <c r="W54" s="442"/>
      <c r="X54" s="442"/>
      <c r="Y54" s="442"/>
      <c r="Z54" s="442"/>
      <c r="AA54" s="442"/>
      <c r="AB54" s="442"/>
      <c r="AC54" s="442"/>
      <c r="AD54" s="442"/>
      <c r="AE54" s="442"/>
      <c r="AF54" s="442"/>
      <c r="AG54" s="442"/>
      <c r="AH54" s="442"/>
      <c r="AI54" s="442"/>
      <c r="AJ54" s="442"/>
      <c r="AK54" s="442"/>
      <c r="AL54" s="442"/>
      <c r="AM54" s="442"/>
      <c r="AN54" s="442"/>
      <c r="AO54" s="442"/>
      <c r="AP54" s="442"/>
      <c r="AQ54" s="442"/>
      <c r="AR54" s="442"/>
      <c r="AS54" s="442"/>
      <c r="AT54" s="442"/>
      <c r="AU54" s="442"/>
      <c r="AV54" s="442"/>
      <c r="AW54" s="442"/>
      <c r="AX54" s="442"/>
      <c r="AY54" s="442"/>
    </row>
    <row r="55" spans="1:51" ht="13.5" customHeight="1" x14ac:dyDescent="0.25">
      <c r="A55" s="442"/>
      <c r="B55" s="442"/>
      <c r="C55" s="442"/>
      <c r="D55" s="442"/>
      <c r="E55" s="442"/>
      <c r="F55" s="442"/>
      <c r="G55" s="442"/>
      <c r="H55" s="442"/>
      <c r="I55" s="442"/>
      <c r="J55" s="442"/>
      <c r="K55" s="442"/>
      <c r="L55" s="442"/>
      <c r="M55" s="442"/>
      <c r="N55" s="442"/>
      <c r="O55" s="442"/>
      <c r="P55" s="442"/>
      <c r="Q55" s="442"/>
      <c r="R55" s="442"/>
      <c r="S55" s="442"/>
      <c r="T55" s="442"/>
      <c r="U55" s="442"/>
      <c r="V55" s="442"/>
      <c r="W55" s="442"/>
      <c r="X55" s="442"/>
      <c r="Y55" s="442"/>
      <c r="Z55" s="442"/>
      <c r="AA55" s="442"/>
      <c r="AB55" s="442"/>
      <c r="AC55" s="442"/>
      <c r="AD55" s="442"/>
      <c r="AE55" s="442"/>
      <c r="AF55" s="442"/>
      <c r="AG55" s="442"/>
      <c r="AH55" s="442"/>
      <c r="AI55" s="442"/>
      <c r="AJ55" s="442"/>
      <c r="AK55" s="442"/>
      <c r="AL55" s="442"/>
      <c r="AM55" s="442"/>
      <c r="AN55" s="442"/>
      <c r="AO55" s="442"/>
      <c r="AP55" s="442"/>
      <c r="AQ55" s="442"/>
      <c r="AR55" s="442"/>
      <c r="AS55" s="442"/>
      <c r="AT55" s="442"/>
      <c r="AU55" s="442"/>
      <c r="AV55" s="442"/>
      <c r="AW55" s="442"/>
      <c r="AX55" s="442"/>
      <c r="AY55" s="442"/>
    </row>
    <row r="56" spans="1:51" ht="13.5" customHeight="1" x14ac:dyDescent="0.25">
      <c r="A56" s="442"/>
      <c r="B56" s="442"/>
      <c r="C56" s="442"/>
      <c r="D56" s="442"/>
      <c r="E56" s="442"/>
      <c r="F56" s="442"/>
      <c r="G56" s="442"/>
      <c r="H56" s="442"/>
      <c r="I56" s="442"/>
      <c r="J56" s="442"/>
      <c r="K56" s="442"/>
      <c r="L56" s="442"/>
      <c r="M56" s="442"/>
      <c r="N56" s="442"/>
      <c r="O56" s="442"/>
      <c r="P56" s="442"/>
      <c r="Q56" s="442"/>
      <c r="R56" s="442"/>
      <c r="S56" s="442"/>
      <c r="T56" s="442"/>
      <c r="U56" s="442"/>
      <c r="V56" s="442"/>
      <c r="W56" s="442"/>
      <c r="X56" s="442"/>
      <c r="Y56" s="442"/>
      <c r="Z56" s="442"/>
      <c r="AA56" s="442"/>
      <c r="AB56" s="442"/>
      <c r="AC56" s="442"/>
      <c r="AD56" s="442"/>
      <c r="AE56" s="442"/>
      <c r="AF56" s="442"/>
      <c r="AG56" s="442"/>
      <c r="AH56" s="442"/>
      <c r="AI56" s="442"/>
      <c r="AJ56" s="442"/>
      <c r="AK56" s="442"/>
      <c r="AL56" s="442"/>
      <c r="AM56" s="442"/>
      <c r="AN56" s="442"/>
      <c r="AO56" s="442"/>
      <c r="AP56" s="442"/>
      <c r="AQ56" s="442"/>
      <c r="AR56" s="442"/>
      <c r="AS56" s="442"/>
      <c r="AT56" s="442"/>
      <c r="AU56" s="442"/>
      <c r="AV56" s="442"/>
      <c r="AW56" s="442"/>
      <c r="AX56" s="442"/>
      <c r="AY56" s="442"/>
    </row>
    <row r="57" spans="1:51" ht="13.5" customHeight="1" x14ac:dyDescent="0.25">
      <c r="A57" s="442"/>
      <c r="B57" s="442"/>
      <c r="C57" s="442"/>
      <c r="D57" s="442"/>
      <c r="E57" s="442"/>
      <c r="F57" s="442"/>
      <c r="G57" s="442"/>
      <c r="H57" s="442"/>
      <c r="I57" s="442"/>
      <c r="J57" s="442"/>
      <c r="K57" s="442"/>
      <c r="L57" s="442"/>
      <c r="M57" s="442"/>
      <c r="N57" s="442"/>
      <c r="O57" s="442"/>
      <c r="P57" s="442"/>
      <c r="Q57" s="442"/>
      <c r="R57" s="442"/>
      <c r="S57" s="442"/>
      <c r="T57" s="442"/>
      <c r="U57" s="442"/>
      <c r="V57" s="442"/>
      <c r="W57" s="442"/>
      <c r="X57" s="442"/>
      <c r="Y57" s="442"/>
      <c r="Z57" s="442"/>
      <c r="AA57" s="442"/>
      <c r="AB57" s="442"/>
      <c r="AC57" s="442"/>
      <c r="AD57" s="442"/>
      <c r="AE57" s="442"/>
      <c r="AF57" s="442"/>
      <c r="AG57" s="442"/>
      <c r="AH57" s="442"/>
      <c r="AI57" s="442"/>
      <c r="AJ57" s="442"/>
      <c r="AK57" s="442"/>
      <c r="AL57" s="442"/>
      <c r="AM57" s="442"/>
      <c r="AN57" s="442"/>
      <c r="AO57" s="442"/>
      <c r="AP57" s="442"/>
      <c r="AQ57" s="442"/>
      <c r="AR57" s="442"/>
      <c r="AS57" s="442"/>
      <c r="AT57" s="442"/>
      <c r="AU57" s="442"/>
      <c r="AV57" s="442"/>
      <c r="AW57" s="442"/>
      <c r="AX57" s="442"/>
      <c r="AY57" s="442"/>
    </row>
    <row r="58" spans="1:51" ht="13.5" customHeight="1" x14ac:dyDescent="0.25">
      <c r="A58" s="442"/>
      <c r="B58" s="442"/>
      <c r="C58" s="442"/>
      <c r="D58" s="442"/>
      <c r="E58" s="442"/>
      <c r="F58" s="442"/>
      <c r="G58" s="442"/>
      <c r="H58" s="442"/>
      <c r="I58" s="442"/>
      <c r="J58" s="442"/>
      <c r="K58" s="442"/>
      <c r="L58" s="442"/>
      <c r="M58" s="442"/>
      <c r="N58" s="442"/>
      <c r="O58" s="442"/>
      <c r="P58" s="442"/>
      <c r="Q58" s="442"/>
      <c r="R58" s="442"/>
      <c r="S58" s="442"/>
      <c r="T58" s="442"/>
      <c r="U58" s="442"/>
      <c r="V58" s="442"/>
      <c r="W58" s="442"/>
      <c r="X58" s="442"/>
      <c r="Y58" s="442"/>
      <c r="Z58" s="442"/>
      <c r="AA58" s="442"/>
      <c r="AB58" s="442"/>
      <c r="AC58" s="442"/>
      <c r="AD58" s="442"/>
      <c r="AE58" s="442"/>
      <c r="AF58" s="442"/>
      <c r="AG58" s="442"/>
      <c r="AH58" s="442"/>
      <c r="AI58" s="442"/>
      <c r="AJ58" s="442"/>
      <c r="AK58" s="442"/>
      <c r="AL58" s="442"/>
      <c r="AM58" s="442"/>
      <c r="AN58" s="442"/>
      <c r="AO58" s="442"/>
      <c r="AP58" s="442"/>
      <c r="AQ58" s="442"/>
      <c r="AR58" s="442"/>
      <c r="AS58" s="442"/>
      <c r="AT58" s="442"/>
      <c r="AU58" s="442"/>
      <c r="AV58" s="442"/>
      <c r="AW58" s="442"/>
      <c r="AX58" s="442"/>
      <c r="AY58" s="442"/>
    </row>
  </sheetData>
  <mergeCells count="17">
    <mergeCell ref="S31:W31"/>
    <mergeCell ref="AN31:AR31"/>
    <mergeCell ref="O18:AB18"/>
    <mergeCell ref="AA24:AE24"/>
    <mergeCell ref="O26:AH26"/>
    <mergeCell ref="AI26:BJ26"/>
    <mergeCell ref="AI27:BJ27"/>
    <mergeCell ref="AC29:AG29"/>
    <mergeCell ref="AI29:AJ29"/>
    <mergeCell ref="AK29:AP29"/>
    <mergeCell ref="A17:F17"/>
    <mergeCell ref="G17:AU17"/>
    <mergeCell ref="A13:AV13"/>
    <mergeCell ref="A14:AV14"/>
    <mergeCell ref="A15:AV15"/>
    <mergeCell ref="A16:E16"/>
    <mergeCell ref="G16:AV16"/>
  </mergeCells>
  <pageMargins left="0.74803149606299213" right="0.74803149606299213" top="0.98425196850393704" bottom="0.98425196850393704" header="0" footer="0"/>
  <pageSetup paperSize="9" scale="75"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Right="0"/>
  </sheetPr>
  <dimension ref="A1:BK37"/>
  <sheetViews>
    <sheetView showGridLines="0" zoomScale="80" zoomScaleNormal="80" workbookViewId="0">
      <selection activeCell="BM27" sqref="BM27"/>
    </sheetView>
  </sheetViews>
  <sheetFormatPr defaultColWidth="14.6640625" defaultRowHeight="13.5" customHeight="1" x14ac:dyDescent="0.15"/>
  <cols>
    <col min="1" max="1" width="6.5" style="2" customWidth="1"/>
    <col min="2" max="54" width="3.33203125" style="2" customWidth="1"/>
    <col min="55" max="56" width="5" style="2" customWidth="1"/>
    <col min="57" max="60" width="3.33203125" style="2" customWidth="1"/>
    <col min="61" max="63" width="5.6640625" style="2" customWidth="1"/>
    <col min="64" max="16384" width="14.6640625" style="2"/>
  </cols>
  <sheetData>
    <row r="1" spans="1:63" ht="13.5" customHeight="1" x14ac:dyDescent="0.15">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row>
    <row r="2" spans="1:63" ht="13.5" customHeight="1" thickBot="1" x14ac:dyDescent="0.2">
      <c r="A2" s="473" t="s">
        <v>319</v>
      </c>
      <c r="B2" s="473"/>
      <c r="C2" s="473"/>
      <c r="D2" s="473"/>
      <c r="E2" s="473"/>
      <c r="F2" s="473"/>
      <c r="G2" s="473"/>
      <c r="H2" s="473"/>
      <c r="I2" s="473"/>
      <c r="J2" s="473"/>
      <c r="K2" s="473"/>
      <c r="L2" s="473"/>
      <c r="M2" s="473"/>
      <c r="N2" s="473"/>
      <c r="O2" s="473"/>
      <c r="P2" s="473"/>
      <c r="Q2" s="473"/>
      <c r="R2" s="473"/>
      <c r="S2" s="473"/>
      <c r="T2" s="473"/>
      <c r="U2" s="473"/>
      <c r="V2" s="473"/>
      <c r="W2" s="473"/>
      <c r="X2" s="473"/>
      <c r="Y2" s="473"/>
      <c r="Z2" s="473"/>
      <c r="AA2" s="473"/>
      <c r="AB2" s="473"/>
      <c r="AC2" s="473"/>
      <c r="AD2" s="473"/>
      <c r="AE2" s="473"/>
      <c r="AF2" s="473"/>
      <c r="AG2" s="473"/>
      <c r="AH2" s="473"/>
      <c r="AI2" s="473"/>
      <c r="AJ2" s="473"/>
      <c r="AK2" s="473"/>
      <c r="AL2" s="473"/>
      <c r="AM2" s="473"/>
      <c r="AN2" s="473"/>
      <c r="AO2" s="473"/>
      <c r="AP2" s="473"/>
      <c r="AQ2" s="473"/>
      <c r="AR2" s="473"/>
      <c r="AS2" s="473"/>
      <c r="AT2" s="473"/>
      <c r="AU2" s="473"/>
      <c r="AV2" s="473"/>
      <c r="AW2" s="473"/>
      <c r="AX2" s="473"/>
      <c r="AY2" s="473"/>
      <c r="AZ2" s="473"/>
      <c r="BA2" s="473"/>
      <c r="BB2" s="471"/>
      <c r="BC2" s="471"/>
      <c r="BD2" s="471"/>
      <c r="BE2" s="471"/>
      <c r="BF2" s="471"/>
      <c r="BG2" s="471"/>
      <c r="BH2" s="471"/>
      <c r="BI2" s="471"/>
      <c r="BJ2" s="471"/>
      <c r="BK2" s="472"/>
    </row>
    <row r="3" spans="1:63" ht="13.5" customHeight="1" x14ac:dyDescent="0.15">
      <c r="A3" s="482" t="s">
        <v>138</v>
      </c>
      <c r="B3" s="476" t="s">
        <v>17</v>
      </c>
      <c r="C3" s="477"/>
      <c r="D3" s="477"/>
      <c r="E3" s="478"/>
      <c r="F3" s="474" t="s">
        <v>139</v>
      </c>
      <c r="G3" s="476" t="s">
        <v>18</v>
      </c>
      <c r="H3" s="477"/>
      <c r="I3" s="478"/>
      <c r="J3" s="474" t="s">
        <v>140</v>
      </c>
      <c r="K3" s="476" t="s">
        <v>19</v>
      </c>
      <c r="L3" s="477"/>
      <c r="M3" s="477"/>
      <c r="N3" s="478"/>
      <c r="O3" s="476" t="s">
        <v>20</v>
      </c>
      <c r="P3" s="477"/>
      <c r="Q3" s="477"/>
      <c r="R3" s="478"/>
      <c r="S3" s="474" t="s">
        <v>141</v>
      </c>
      <c r="T3" s="476" t="s">
        <v>21</v>
      </c>
      <c r="U3" s="477"/>
      <c r="V3" s="478"/>
      <c r="W3" s="474" t="s">
        <v>142</v>
      </c>
      <c r="X3" s="476" t="s">
        <v>22</v>
      </c>
      <c r="Y3" s="477"/>
      <c r="Z3" s="478"/>
      <c r="AA3" s="474" t="s">
        <v>143</v>
      </c>
      <c r="AB3" s="476" t="s">
        <v>23</v>
      </c>
      <c r="AC3" s="477"/>
      <c r="AD3" s="477"/>
      <c r="AE3" s="478"/>
      <c r="AF3" s="474" t="s">
        <v>144</v>
      </c>
      <c r="AG3" s="476" t="s">
        <v>24</v>
      </c>
      <c r="AH3" s="477"/>
      <c r="AI3" s="478"/>
      <c r="AJ3" s="474" t="s">
        <v>145</v>
      </c>
      <c r="AK3" s="476" t="s">
        <v>25</v>
      </c>
      <c r="AL3" s="477"/>
      <c r="AM3" s="477"/>
      <c r="AN3" s="478"/>
      <c r="AO3" s="476" t="s">
        <v>26</v>
      </c>
      <c r="AP3" s="477"/>
      <c r="AQ3" s="477"/>
      <c r="AR3" s="478"/>
      <c r="AS3" s="474" t="s">
        <v>146</v>
      </c>
      <c r="AT3" s="476" t="s">
        <v>27</v>
      </c>
      <c r="AU3" s="477"/>
      <c r="AV3" s="478"/>
      <c r="AW3" s="474" t="s">
        <v>147</v>
      </c>
      <c r="AX3" s="476" t="s">
        <v>28</v>
      </c>
      <c r="AY3" s="477"/>
      <c r="AZ3" s="477"/>
      <c r="BA3" s="478"/>
      <c r="BB3" s="486"/>
      <c r="BC3" s="489"/>
      <c r="BD3" s="486"/>
      <c r="BE3" s="491"/>
      <c r="BF3" s="491"/>
      <c r="BG3" s="491"/>
      <c r="BH3" s="486"/>
      <c r="BI3" s="486"/>
      <c r="BJ3" s="486"/>
      <c r="BK3" s="486"/>
    </row>
    <row r="4" spans="1:63" ht="13.5" customHeight="1" x14ac:dyDescent="0.15">
      <c r="A4" s="483"/>
      <c r="B4" s="479"/>
      <c r="C4" s="480"/>
      <c r="D4" s="480"/>
      <c r="E4" s="481"/>
      <c r="F4" s="475"/>
      <c r="G4" s="479"/>
      <c r="H4" s="480"/>
      <c r="I4" s="481"/>
      <c r="J4" s="475"/>
      <c r="K4" s="479"/>
      <c r="L4" s="480"/>
      <c r="M4" s="480"/>
      <c r="N4" s="481"/>
      <c r="O4" s="479"/>
      <c r="P4" s="480"/>
      <c r="Q4" s="480"/>
      <c r="R4" s="481"/>
      <c r="S4" s="475"/>
      <c r="T4" s="479"/>
      <c r="U4" s="480"/>
      <c r="V4" s="481"/>
      <c r="W4" s="475"/>
      <c r="X4" s="479"/>
      <c r="Y4" s="480"/>
      <c r="Z4" s="481"/>
      <c r="AA4" s="475"/>
      <c r="AB4" s="479"/>
      <c r="AC4" s="480"/>
      <c r="AD4" s="480"/>
      <c r="AE4" s="481"/>
      <c r="AF4" s="475"/>
      <c r="AG4" s="479"/>
      <c r="AH4" s="480"/>
      <c r="AI4" s="481"/>
      <c r="AJ4" s="475"/>
      <c r="AK4" s="479"/>
      <c r="AL4" s="480"/>
      <c r="AM4" s="480"/>
      <c r="AN4" s="481"/>
      <c r="AO4" s="479"/>
      <c r="AP4" s="480"/>
      <c r="AQ4" s="480"/>
      <c r="AR4" s="481"/>
      <c r="AS4" s="475"/>
      <c r="AT4" s="479"/>
      <c r="AU4" s="480"/>
      <c r="AV4" s="481"/>
      <c r="AW4" s="475"/>
      <c r="AX4" s="479"/>
      <c r="AY4" s="480"/>
      <c r="AZ4" s="480"/>
      <c r="BA4" s="481"/>
      <c r="BB4" s="486"/>
      <c r="BC4" s="489"/>
      <c r="BD4" s="486"/>
      <c r="BE4" s="491"/>
      <c r="BF4" s="491"/>
      <c r="BG4" s="491"/>
      <c r="BH4" s="486"/>
      <c r="BI4" s="486"/>
      <c r="BJ4" s="486"/>
      <c r="BK4" s="486"/>
    </row>
    <row r="5" spans="1:63" ht="13.5" customHeight="1" x14ac:dyDescent="0.15">
      <c r="A5" s="483"/>
      <c r="B5" s="12"/>
      <c r="C5" s="12"/>
      <c r="D5" s="12"/>
      <c r="E5" s="13"/>
      <c r="F5" s="475"/>
      <c r="G5" s="12"/>
      <c r="H5" s="12"/>
      <c r="I5" s="13"/>
      <c r="J5" s="475"/>
      <c r="K5" s="12"/>
      <c r="L5" s="12"/>
      <c r="M5" s="12"/>
      <c r="N5" s="12"/>
      <c r="O5" s="12"/>
      <c r="P5" s="12"/>
      <c r="Q5" s="12"/>
      <c r="R5" s="13"/>
      <c r="S5" s="475"/>
      <c r="T5" s="12"/>
      <c r="U5" s="12"/>
      <c r="V5" s="13"/>
      <c r="W5" s="475"/>
      <c r="X5" s="12"/>
      <c r="Y5" s="12"/>
      <c r="Z5" s="13"/>
      <c r="AA5" s="475"/>
      <c r="AB5" s="12"/>
      <c r="AC5" s="12"/>
      <c r="AD5" s="12"/>
      <c r="AE5" s="13"/>
      <c r="AF5" s="475"/>
      <c r="AG5" s="12"/>
      <c r="AH5" s="12"/>
      <c r="AI5" s="13"/>
      <c r="AJ5" s="475"/>
      <c r="AK5" s="12"/>
      <c r="AL5" s="12"/>
      <c r="AM5" s="12"/>
      <c r="AN5" s="12"/>
      <c r="AO5" s="12"/>
      <c r="AP5" s="12"/>
      <c r="AQ5" s="12"/>
      <c r="AR5" s="13"/>
      <c r="AS5" s="475"/>
      <c r="AT5" s="12"/>
      <c r="AU5" s="12"/>
      <c r="AV5" s="13"/>
      <c r="AW5" s="475"/>
      <c r="AX5" s="12"/>
      <c r="AY5" s="12"/>
      <c r="AZ5" s="12"/>
      <c r="BA5" s="15"/>
      <c r="BB5" s="486"/>
      <c r="BC5" s="490"/>
      <c r="BD5" s="486"/>
      <c r="BE5" s="491"/>
      <c r="BF5" s="491"/>
      <c r="BG5" s="491"/>
      <c r="BH5" s="486"/>
      <c r="BI5" s="486"/>
      <c r="BJ5" s="486"/>
      <c r="BK5" s="486"/>
    </row>
    <row r="6" spans="1:63" ht="13.5" customHeight="1" x14ac:dyDescent="0.15">
      <c r="A6" s="483"/>
      <c r="B6" s="14"/>
      <c r="C6" s="14"/>
      <c r="D6" s="14"/>
      <c r="E6" s="15"/>
      <c r="F6" s="475"/>
      <c r="G6" s="14"/>
      <c r="H6" s="14"/>
      <c r="I6" s="15"/>
      <c r="J6" s="475"/>
      <c r="K6" s="14"/>
      <c r="L6" s="14"/>
      <c r="M6" s="14"/>
      <c r="N6" s="14"/>
      <c r="O6" s="14"/>
      <c r="P6" s="14"/>
      <c r="Q6" s="14"/>
      <c r="R6" s="15"/>
      <c r="S6" s="475"/>
      <c r="T6" s="14"/>
      <c r="U6" s="14"/>
      <c r="V6" s="15"/>
      <c r="W6" s="475"/>
      <c r="X6" s="14"/>
      <c r="Y6" s="14"/>
      <c r="Z6" s="15"/>
      <c r="AA6" s="475"/>
      <c r="AB6" s="14"/>
      <c r="AC6" s="14"/>
      <c r="AD6" s="14"/>
      <c r="AE6" s="15"/>
      <c r="AF6" s="475"/>
      <c r="AG6" s="14"/>
      <c r="AH6" s="14"/>
      <c r="AI6" s="15"/>
      <c r="AJ6" s="475"/>
      <c r="AK6" s="14"/>
      <c r="AL6" s="14"/>
      <c r="AM6" s="14"/>
      <c r="AN6" s="14"/>
      <c r="AO6" s="14"/>
      <c r="AP6" s="14"/>
      <c r="AQ6" s="14"/>
      <c r="AR6" s="15"/>
      <c r="AS6" s="475"/>
      <c r="AT6" s="14"/>
      <c r="AU6" s="14"/>
      <c r="AV6" s="15"/>
      <c r="AW6" s="475"/>
      <c r="AX6" s="14"/>
      <c r="AY6" s="14"/>
      <c r="AZ6" s="14"/>
      <c r="BA6" s="15"/>
      <c r="BB6" s="486"/>
      <c r="BC6" s="490"/>
      <c r="BD6" s="486"/>
      <c r="BE6" s="491"/>
      <c r="BF6" s="491"/>
      <c r="BG6" s="491"/>
      <c r="BH6" s="486"/>
      <c r="BI6" s="486"/>
      <c r="BJ6" s="486"/>
      <c r="BK6" s="486"/>
    </row>
    <row r="7" spans="1:63" ht="13.5" customHeight="1" x14ac:dyDescent="0.15">
      <c r="A7" s="483"/>
      <c r="B7" s="14">
        <v>1</v>
      </c>
      <c r="C7" s="14">
        <v>8</v>
      </c>
      <c r="D7" s="14">
        <v>15</v>
      </c>
      <c r="E7" s="14">
        <v>22</v>
      </c>
      <c r="F7" s="475"/>
      <c r="G7" s="14">
        <v>6</v>
      </c>
      <c r="H7" s="14">
        <v>13</v>
      </c>
      <c r="I7" s="14">
        <v>20</v>
      </c>
      <c r="J7" s="475"/>
      <c r="K7" s="14">
        <v>3</v>
      </c>
      <c r="L7" s="15">
        <v>10</v>
      </c>
      <c r="M7" s="14">
        <v>17</v>
      </c>
      <c r="N7" s="14">
        <v>24</v>
      </c>
      <c r="O7" s="14">
        <v>1</v>
      </c>
      <c r="P7" s="14">
        <v>8</v>
      </c>
      <c r="Q7" s="14">
        <v>15</v>
      </c>
      <c r="R7" s="14">
        <v>22</v>
      </c>
      <c r="S7" s="475"/>
      <c r="T7" s="14">
        <v>5</v>
      </c>
      <c r="U7" s="14">
        <v>12</v>
      </c>
      <c r="V7" s="14">
        <v>19</v>
      </c>
      <c r="W7" s="475"/>
      <c r="X7" s="14">
        <v>2</v>
      </c>
      <c r="Y7" s="14">
        <v>9</v>
      </c>
      <c r="Z7" s="14">
        <v>16</v>
      </c>
      <c r="AA7" s="475"/>
      <c r="AB7" s="14">
        <v>2</v>
      </c>
      <c r="AC7" s="14">
        <v>9</v>
      </c>
      <c r="AD7" s="14">
        <v>16</v>
      </c>
      <c r="AE7" s="14">
        <v>23</v>
      </c>
      <c r="AF7" s="475"/>
      <c r="AG7" s="14">
        <v>6</v>
      </c>
      <c r="AH7" s="14">
        <v>13</v>
      </c>
      <c r="AI7" s="14">
        <v>20</v>
      </c>
      <c r="AJ7" s="475"/>
      <c r="AK7" s="14">
        <v>4</v>
      </c>
      <c r="AL7" s="14">
        <v>11</v>
      </c>
      <c r="AM7" s="14">
        <v>18</v>
      </c>
      <c r="AN7" s="14">
        <v>25</v>
      </c>
      <c r="AO7" s="14">
        <v>1</v>
      </c>
      <c r="AP7" s="14">
        <v>8</v>
      </c>
      <c r="AQ7" s="14">
        <v>15</v>
      </c>
      <c r="AR7" s="14">
        <v>22</v>
      </c>
      <c r="AS7" s="475"/>
      <c r="AT7" s="14">
        <v>6</v>
      </c>
      <c r="AU7" s="14">
        <v>13</v>
      </c>
      <c r="AV7" s="14">
        <v>20</v>
      </c>
      <c r="AW7" s="475"/>
      <c r="AX7" s="14">
        <v>3</v>
      </c>
      <c r="AY7" s="14">
        <v>10</v>
      </c>
      <c r="AZ7" s="14">
        <v>17</v>
      </c>
      <c r="BA7" s="14">
        <v>24</v>
      </c>
      <c r="BB7" s="486"/>
      <c r="BC7" s="490"/>
      <c r="BD7" s="486"/>
      <c r="BE7" s="491"/>
      <c r="BF7" s="491"/>
      <c r="BG7" s="491"/>
      <c r="BH7" s="486"/>
      <c r="BI7" s="486"/>
      <c r="BJ7" s="486"/>
      <c r="BK7" s="486"/>
    </row>
    <row r="8" spans="1:63" ht="13.5" customHeight="1" x14ac:dyDescent="0.15">
      <c r="A8" s="483"/>
      <c r="B8" s="14">
        <v>7</v>
      </c>
      <c r="C8" s="14">
        <v>14</v>
      </c>
      <c r="D8" s="14">
        <v>21</v>
      </c>
      <c r="E8" s="14">
        <v>28</v>
      </c>
      <c r="F8" s="475"/>
      <c r="G8" s="14">
        <v>12</v>
      </c>
      <c r="H8" s="14">
        <v>19</v>
      </c>
      <c r="I8" s="14">
        <v>26</v>
      </c>
      <c r="J8" s="475"/>
      <c r="K8" s="14">
        <v>9</v>
      </c>
      <c r="L8" s="14">
        <v>16</v>
      </c>
      <c r="M8" s="14">
        <v>23</v>
      </c>
      <c r="N8" s="14">
        <v>30</v>
      </c>
      <c r="O8" s="14">
        <v>7</v>
      </c>
      <c r="P8" s="14">
        <v>14</v>
      </c>
      <c r="Q8" s="14">
        <v>21</v>
      </c>
      <c r="R8" s="14">
        <v>28</v>
      </c>
      <c r="S8" s="475"/>
      <c r="T8" s="14">
        <v>11</v>
      </c>
      <c r="U8" s="14">
        <v>18</v>
      </c>
      <c r="V8" s="14">
        <v>25</v>
      </c>
      <c r="W8" s="475"/>
      <c r="X8" s="14">
        <v>8</v>
      </c>
      <c r="Y8" s="14">
        <v>15</v>
      </c>
      <c r="Z8" s="14">
        <v>22</v>
      </c>
      <c r="AA8" s="475"/>
      <c r="AB8" s="14">
        <v>8</v>
      </c>
      <c r="AC8" s="14">
        <v>15</v>
      </c>
      <c r="AD8" s="14">
        <v>22</v>
      </c>
      <c r="AE8" s="14">
        <v>29</v>
      </c>
      <c r="AF8" s="475"/>
      <c r="AG8" s="14">
        <v>12</v>
      </c>
      <c r="AH8" s="14">
        <v>19</v>
      </c>
      <c r="AI8" s="14">
        <v>26</v>
      </c>
      <c r="AJ8" s="475"/>
      <c r="AK8" s="14">
        <v>10</v>
      </c>
      <c r="AL8" s="14">
        <v>17</v>
      </c>
      <c r="AM8" s="14">
        <v>24</v>
      </c>
      <c r="AN8" s="14">
        <v>31</v>
      </c>
      <c r="AO8" s="14">
        <v>7</v>
      </c>
      <c r="AP8" s="14">
        <v>14</v>
      </c>
      <c r="AQ8" s="14">
        <v>21</v>
      </c>
      <c r="AR8" s="14">
        <v>28</v>
      </c>
      <c r="AS8" s="475"/>
      <c r="AT8" s="14">
        <v>12</v>
      </c>
      <c r="AU8" s="14">
        <v>19</v>
      </c>
      <c r="AV8" s="14">
        <v>26</v>
      </c>
      <c r="AW8" s="475"/>
      <c r="AX8" s="14">
        <v>9</v>
      </c>
      <c r="AY8" s="14">
        <v>16</v>
      </c>
      <c r="AZ8" s="14">
        <v>23</v>
      </c>
      <c r="BA8" s="14">
        <v>31</v>
      </c>
      <c r="BB8" s="486"/>
      <c r="BC8" s="490"/>
      <c r="BD8" s="486"/>
      <c r="BE8" s="491"/>
      <c r="BF8" s="491"/>
      <c r="BG8" s="491"/>
      <c r="BH8" s="486"/>
      <c r="BI8" s="486"/>
      <c r="BJ8" s="486"/>
      <c r="BK8" s="486"/>
    </row>
    <row r="9" spans="1:63" ht="13.5" customHeight="1" x14ac:dyDescent="0.15">
      <c r="A9" s="483"/>
      <c r="B9" s="14"/>
      <c r="C9" s="14"/>
      <c r="D9" s="14"/>
      <c r="E9" s="14"/>
      <c r="F9" s="475"/>
      <c r="G9" s="14"/>
      <c r="H9" s="14"/>
      <c r="I9" s="14"/>
      <c r="J9" s="475"/>
      <c r="K9" s="14"/>
      <c r="L9" s="14"/>
      <c r="M9" s="14"/>
      <c r="N9" s="14"/>
      <c r="O9" s="14"/>
      <c r="P9" s="14"/>
      <c r="Q9" s="14"/>
      <c r="R9" s="14"/>
      <c r="S9" s="475"/>
      <c r="T9" s="14"/>
      <c r="U9" s="14"/>
      <c r="V9" s="14"/>
      <c r="W9" s="475"/>
      <c r="X9" s="14"/>
      <c r="Y9" s="14"/>
      <c r="Z9" s="14"/>
      <c r="AA9" s="475"/>
      <c r="AB9" s="14"/>
      <c r="AC9" s="14"/>
      <c r="AD9" s="14"/>
      <c r="AE9" s="14"/>
      <c r="AF9" s="475"/>
      <c r="AG9" s="14"/>
      <c r="AH9" s="14"/>
      <c r="AI9" s="14"/>
      <c r="AJ9" s="475"/>
      <c r="AK9" s="14"/>
      <c r="AL9" s="14"/>
      <c r="AM9" s="14"/>
      <c r="AN9" s="14"/>
      <c r="AO9" s="14"/>
      <c r="AP9" s="14"/>
      <c r="AQ9" s="14"/>
      <c r="AR9" s="14"/>
      <c r="AS9" s="475"/>
      <c r="AT9" s="14"/>
      <c r="AU9" s="14"/>
      <c r="AV9" s="14"/>
      <c r="AW9" s="475"/>
      <c r="AX9" s="14"/>
      <c r="AY9" s="14"/>
      <c r="AZ9" s="14"/>
      <c r="BA9" s="14"/>
      <c r="BB9" s="486"/>
      <c r="BC9" s="490"/>
      <c r="BD9" s="486"/>
      <c r="BE9" s="491"/>
      <c r="BF9" s="491"/>
      <c r="BG9" s="491"/>
      <c r="BH9" s="486"/>
      <c r="BI9" s="486"/>
      <c r="BJ9" s="486"/>
      <c r="BK9" s="486"/>
    </row>
    <row r="10" spans="1:63" ht="1.5" customHeight="1" thickBot="1" x14ac:dyDescent="0.2">
      <c r="A10" s="483"/>
      <c r="B10" s="14"/>
      <c r="C10" s="14"/>
      <c r="D10" s="14"/>
      <c r="E10" s="14"/>
      <c r="F10" s="475"/>
      <c r="G10" s="14"/>
      <c r="H10" s="14"/>
      <c r="I10" s="14"/>
      <c r="J10" s="475"/>
      <c r="K10" s="14"/>
      <c r="L10" s="14"/>
      <c r="M10" s="14"/>
      <c r="N10" s="14"/>
      <c r="O10" s="14"/>
      <c r="P10" s="14"/>
      <c r="Q10" s="14"/>
      <c r="R10" s="14"/>
      <c r="S10" s="475"/>
      <c r="T10" s="14"/>
      <c r="U10" s="14"/>
      <c r="V10" s="14"/>
      <c r="W10" s="475"/>
      <c r="X10" s="14"/>
      <c r="Y10" s="14"/>
      <c r="Z10" s="14"/>
      <c r="AA10" s="475"/>
      <c r="AB10" s="14"/>
      <c r="AC10" s="14"/>
      <c r="AD10" s="14"/>
      <c r="AE10" s="14"/>
      <c r="AF10" s="475"/>
      <c r="AG10" s="14"/>
      <c r="AH10" s="14"/>
      <c r="AI10" s="14"/>
      <c r="AJ10" s="475"/>
      <c r="AK10" s="14"/>
      <c r="AL10" s="14"/>
      <c r="AM10" s="14"/>
      <c r="AN10" s="14"/>
      <c r="AO10" s="14"/>
      <c r="AP10" s="14"/>
      <c r="AQ10" s="14"/>
      <c r="AR10" s="14"/>
      <c r="AS10" s="475"/>
      <c r="AT10" s="14"/>
      <c r="AU10" s="14"/>
      <c r="AV10" s="14"/>
      <c r="AW10" s="475"/>
      <c r="AX10" s="14"/>
      <c r="AY10" s="14"/>
      <c r="AZ10" s="14"/>
      <c r="BA10" s="14"/>
      <c r="BB10" s="486"/>
      <c r="BC10" s="490"/>
      <c r="BD10" s="486"/>
      <c r="BE10" s="491"/>
      <c r="BF10" s="491"/>
      <c r="BG10" s="491"/>
      <c r="BH10" s="486"/>
      <c r="BI10" s="486"/>
      <c r="BJ10" s="486"/>
      <c r="BK10" s="486"/>
    </row>
    <row r="11" spans="1:63" ht="13.5" hidden="1" customHeight="1" thickBot="1" x14ac:dyDescent="0.2">
      <c r="A11" s="483"/>
      <c r="B11" s="14"/>
      <c r="C11" s="14"/>
      <c r="D11" s="14"/>
      <c r="E11" s="14"/>
      <c r="F11" s="475"/>
      <c r="G11" s="14"/>
      <c r="H11" s="14"/>
      <c r="I11" s="14"/>
      <c r="J11" s="475"/>
      <c r="K11" s="14"/>
      <c r="L11" s="14"/>
      <c r="M11" s="14"/>
      <c r="N11" s="14"/>
      <c r="O11" s="14"/>
      <c r="P11" s="14"/>
      <c r="Q11" s="16"/>
      <c r="R11" s="14"/>
      <c r="S11" s="485"/>
      <c r="T11" s="14"/>
      <c r="U11" s="14"/>
      <c r="V11" s="14"/>
      <c r="W11" s="475"/>
      <c r="X11" s="14"/>
      <c r="Y11" s="14"/>
      <c r="Z11" s="14"/>
      <c r="AA11" s="475"/>
      <c r="AB11" s="14"/>
      <c r="AC11" s="14"/>
      <c r="AD11" s="14"/>
      <c r="AE11" s="14"/>
      <c r="AF11" s="475"/>
      <c r="AG11" s="14"/>
      <c r="AH11" s="14"/>
      <c r="AI11" s="14"/>
      <c r="AJ11" s="475"/>
      <c r="AK11" s="14"/>
      <c r="AL11" s="14"/>
      <c r="AM11" s="14"/>
      <c r="AN11" s="14"/>
      <c r="AO11" s="14"/>
      <c r="AP11" s="14"/>
      <c r="AQ11" s="14"/>
      <c r="AR11" s="14"/>
      <c r="AS11" s="475"/>
      <c r="AT11" s="14"/>
      <c r="AU11" s="14"/>
      <c r="AV11" s="14"/>
      <c r="AW11" s="475"/>
      <c r="AX11" s="14"/>
      <c r="AY11" s="14"/>
      <c r="AZ11" s="14"/>
      <c r="BA11" s="14"/>
      <c r="BB11" s="486"/>
      <c r="BC11" s="490"/>
      <c r="BD11" s="486"/>
      <c r="BE11" s="491"/>
      <c r="BF11" s="491"/>
      <c r="BG11" s="491"/>
      <c r="BH11" s="486"/>
      <c r="BI11" s="486"/>
      <c r="BJ11" s="486"/>
      <c r="BK11" s="486"/>
    </row>
    <row r="12" spans="1:63" ht="13.5" hidden="1" customHeight="1" thickBot="1" x14ac:dyDescent="0.25">
      <c r="A12" s="484"/>
      <c r="B12" s="14"/>
      <c r="C12" s="14"/>
      <c r="D12" s="14"/>
      <c r="E12" s="14"/>
      <c r="F12" s="475"/>
      <c r="G12" s="63"/>
      <c r="H12" s="14"/>
      <c r="I12" s="14"/>
      <c r="J12" s="475"/>
      <c r="K12" s="14"/>
      <c r="L12" s="14"/>
      <c r="M12" s="14"/>
      <c r="N12" s="14"/>
      <c r="O12" s="14"/>
      <c r="P12" s="14"/>
      <c r="Q12" s="14"/>
      <c r="R12" s="14"/>
      <c r="S12" s="475"/>
      <c r="T12" s="14"/>
      <c r="U12" s="14"/>
      <c r="V12" s="14"/>
      <c r="W12" s="475"/>
      <c r="X12" s="14"/>
      <c r="Y12" s="14"/>
      <c r="Z12" s="14"/>
      <c r="AA12" s="475"/>
      <c r="AB12" s="14"/>
      <c r="AC12" s="14"/>
      <c r="AD12" s="14"/>
      <c r="AE12" s="14"/>
      <c r="AF12" s="475"/>
      <c r="AG12" s="14"/>
      <c r="AH12" s="14"/>
      <c r="AI12" s="14"/>
      <c r="AJ12" s="475"/>
      <c r="AK12" s="14"/>
      <c r="AL12" s="14"/>
      <c r="AM12" s="14"/>
      <c r="AN12" s="14"/>
      <c r="AO12" s="14"/>
      <c r="AP12" s="14"/>
      <c r="AQ12" s="14"/>
      <c r="AR12" s="14"/>
      <c r="AS12" s="475"/>
      <c r="AT12" s="14"/>
      <c r="AU12" s="14"/>
      <c r="AV12" s="14"/>
      <c r="AW12" s="475"/>
      <c r="AX12" s="14"/>
      <c r="AY12" s="14"/>
      <c r="AZ12" s="14"/>
      <c r="BA12" s="14"/>
      <c r="BB12" s="486"/>
      <c r="BC12" s="490"/>
      <c r="BD12" s="486"/>
      <c r="BE12" s="491"/>
      <c r="BF12" s="491"/>
      <c r="BG12" s="491"/>
      <c r="BH12" s="486"/>
      <c r="BI12" s="486"/>
      <c r="BJ12" s="486"/>
      <c r="BK12" s="486"/>
    </row>
    <row r="13" spans="1:63" ht="17.25" customHeight="1" thickBot="1" x14ac:dyDescent="0.2">
      <c r="A13" s="66"/>
      <c r="B13" s="67" t="s">
        <v>241</v>
      </c>
      <c r="C13" s="67" t="s">
        <v>242</v>
      </c>
      <c r="D13" s="67" t="s">
        <v>243</v>
      </c>
      <c r="E13" s="67" t="s">
        <v>244</v>
      </c>
      <c r="F13" s="67" t="s">
        <v>245</v>
      </c>
      <c r="G13" s="67" t="s">
        <v>246</v>
      </c>
      <c r="H13" s="67" t="s">
        <v>247</v>
      </c>
      <c r="I13" s="67" t="s">
        <v>234</v>
      </c>
      <c r="J13" s="67" t="s">
        <v>248</v>
      </c>
      <c r="K13" s="67" t="s">
        <v>249</v>
      </c>
      <c r="L13" s="67" t="s">
        <v>250</v>
      </c>
      <c r="M13" s="67" t="s">
        <v>251</v>
      </c>
      <c r="N13" s="67" t="s">
        <v>252</v>
      </c>
      <c r="O13" s="67" t="s">
        <v>253</v>
      </c>
      <c r="P13" s="67" t="s">
        <v>254</v>
      </c>
      <c r="Q13" s="67" t="s">
        <v>255</v>
      </c>
      <c r="R13" s="67" t="s">
        <v>256</v>
      </c>
      <c r="S13" s="67" t="s">
        <v>257</v>
      </c>
      <c r="T13" s="67" t="s">
        <v>258</v>
      </c>
      <c r="U13" s="67" t="s">
        <v>259</v>
      </c>
      <c r="V13" s="67" t="s">
        <v>260</v>
      </c>
      <c r="W13" s="67" t="s">
        <v>261</v>
      </c>
      <c r="X13" s="67" t="s">
        <v>262</v>
      </c>
      <c r="Y13" s="67" t="s">
        <v>263</v>
      </c>
      <c r="Z13" s="67" t="s">
        <v>264</v>
      </c>
      <c r="AA13" s="67" t="s">
        <v>265</v>
      </c>
      <c r="AB13" s="67" t="s">
        <v>266</v>
      </c>
      <c r="AC13" s="67" t="s">
        <v>267</v>
      </c>
      <c r="AD13" s="67" t="s">
        <v>268</v>
      </c>
      <c r="AE13" s="67" t="s">
        <v>269</v>
      </c>
      <c r="AF13" s="67" t="s">
        <v>270</v>
      </c>
      <c r="AG13" s="67" t="s">
        <v>271</v>
      </c>
      <c r="AH13" s="67" t="s">
        <v>272</v>
      </c>
      <c r="AI13" s="67" t="s">
        <v>273</v>
      </c>
      <c r="AJ13" s="67" t="s">
        <v>274</v>
      </c>
      <c r="AK13" s="67" t="s">
        <v>275</v>
      </c>
      <c r="AL13" s="67" t="s">
        <v>276</v>
      </c>
      <c r="AM13" s="67" t="s">
        <v>277</v>
      </c>
      <c r="AN13" s="67" t="s">
        <v>278</v>
      </c>
      <c r="AO13" s="67" t="s">
        <v>279</v>
      </c>
      <c r="AP13" s="67" t="s">
        <v>280</v>
      </c>
      <c r="AQ13" s="67" t="s">
        <v>281</v>
      </c>
      <c r="AR13" s="67" t="s">
        <v>282</v>
      </c>
      <c r="AS13" s="67" t="s">
        <v>283</v>
      </c>
      <c r="AT13" s="67" t="s">
        <v>284</v>
      </c>
      <c r="AU13" s="67" t="s">
        <v>285</v>
      </c>
      <c r="AV13" s="67" t="s">
        <v>286</v>
      </c>
      <c r="AW13" s="67" t="s">
        <v>287</v>
      </c>
      <c r="AX13" s="67" t="s">
        <v>288</v>
      </c>
      <c r="AY13" s="67" t="s">
        <v>289</v>
      </c>
      <c r="AZ13" s="67" t="s">
        <v>290</v>
      </c>
      <c r="BA13" s="68" t="s">
        <v>291</v>
      </c>
      <c r="BB13" s="71"/>
      <c r="BC13" s="71"/>
      <c r="BD13" s="71"/>
      <c r="BE13" s="71"/>
      <c r="BF13" s="71"/>
      <c r="BG13" s="71"/>
      <c r="BH13" s="71"/>
      <c r="BI13" s="71"/>
      <c r="BJ13" s="71"/>
      <c r="BK13" s="71"/>
    </row>
    <row r="14" spans="1:63" ht="13.5" customHeight="1" x14ac:dyDescent="0.15">
      <c r="A14" s="64">
        <v>1</v>
      </c>
      <c r="B14" s="20"/>
      <c r="C14" s="20"/>
      <c r="D14" s="20"/>
      <c r="E14" s="21"/>
      <c r="F14" s="21"/>
      <c r="G14" s="65">
        <v>17</v>
      </c>
      <c r="H14" s="21"/>
      <c r="I14" s="21"/>
      <c r="J14" s="21"/>
      <c r="K14" s="21"/>
      <c r="L14" s="21"/>
      <c r="M14" s="21"/>
      <c r="N14" s="21"/>
      <c r="O14" s="21"/>
      <c r="P14" s="21"/>
      <c r="Q14" s="21"/>
      <c r="R14" s="22"/>
      <c r="S14" s="22" t="s">
        <v>148</v>
      </c>
      <c r="T14" s="22" t="s">
        <v>148</v>
      </c>
      <c r="U14" s="21"/>
      <c r="V14" s="21"/>
      <c r="W14" s="21"/>
      <c r="X14" s="21"/>
      <c r="Y14" s="22">
        <v>22</v>
      </c>
      <c r="Z14" s="21"/>
      <c r="AA14" s="22"/>
      <c r="AB14" s="21"/>
      <c r="AC14" s="21"/>
      <c r="AD14" s="21"/>
      <c r="AE14" s="21"/>
      <c r="AF14" s="21"/>
      <c r="AG14" s="21"/>
      <c r="AH14" s="21"/>
      <c r="AI14" s="21"/>
      <c r="AJ14" s="21"/>
      <c r="AK14" s="21"/>
      <c r="AL14" s="21"/>
      <c r="AM14" s="21"/>
      <c r="AN14" s="21"/>
      <c r="AO14" s="21"/>
      <c r="AP14" s="21"/>
      <c r="AQ14" s="22" t="s">
        <v>149</v>
      </c>
      <c r="AR14" s="22" t="s">
        <v>149</v>
      </c>
      <c r="AS14" s="25" t="s">
        <v>148</v>
      </c>
      <c r="AT14" s="25" t="s">
        <v>148</v>
      </c>
      <c r="AU14" s="25" t="s">
        <v>148</v>
      </c>
      <c r="AV14" s="25" t="s">
        <v>148</v>
      </c>
      <c r="AW14" s="25" t="s">
        <v>148</v>
      </c>
      <c r="AX14" s="25" t="s">
        <v>148</v>
      </c>
      <c r="AY14" s="25" t="s">
        <v>148</v>
      </c>
      <c r="AZ14" s="25" t="s">
        <v>148</v>
      </c>
      <c r="BA14" s="25" t="s">
        <v>148</v>
      </c>
      <c r="BB14" s="72"/>
      <c r="BC14" s="23"/>
      <c r="BD14" s="23"/>
      <c r="BE14" s="488"/>
      <c r="BF14" s="488"/>
      <c r="BG14" s="23"/>
      <c r="BH14" s="23"/>
      <c r="BI14" s="23"/>
      <c r="BJ14" s="23"/>
      <c r="BK14" s="23"/>
    </row>
    <row r="15" spans="1:63" ht="13.5" customHeight="1" x14ac:dyDescent="0.15">
      <c r="A15" s="56">
        <v>2</v>
      </c>
      <c r="B15" s="20"/>
      <c r="C15" s="20"/>
      <c r="D15" s="17"/>
      <c r="E15" s="21"/>
      <c r="F15" s="21"/>
      <c r="G15" s="18">
        <v>16</v>
      </c>
      <c r="H15" s="21"/>
      <c r="I15" s="19"/>
      <c r="J15" s="19"/>
      <c r="K15" s="19"/>
      <c r="L15" s="19"/>
      <c r="M15" s="19"/>
      <c r="N15" s="19"/>
      <c r="O15" s="19"/>
      <c r="P15" s="19"/>
      <c r="Q15" s="22"/>
      <c r="R15" s="22" t="s">
        <v>149</v>
      </c>
      <c r="S15" s="22" t="s">
        <v>148</v>
      </c>
      <c r="T15" s="22" t="s">
        <v>148</v>
      </c>
      <c r="U15" s="23"/>
      <c r="V15" s="21"/>
      <c r="W15" s="21"/>
      <c r="X15" s="21"/>
      <c r="Y15" s="22">
        <v>18</v>
      </c>
      <c r="Z15" s="21"/>
      <c r="AA15" s="22"/>
      <c r="AB15" s="21"/>
      <c r="AC15" s="21"/>
      <c r="AD15" s="21"/>
      <c r="AE15" s="21"/>
      <c r="AF15" s="19"/>
      <c r="AG15" s="19"/>
      <c r="AH15" s="19"/>
      <c r="AI15" s="19"/>
      <c r="AJ15" s="23"/>
      <c r="AK15" s="19"/>
      <c r="AL15" s="19"/>
      <c r="AM15" s="19">
        <v>0</v>
      </c>
      <c r="AN15" s="19">
        <v>0</v>
      </c>
      <c r="AO15" s="19">
        <v>0</v>
      </c>
      <c r="AP15" s="19">
        <v>0</v>
      </c>
      <c r="AQ15" s="19">
        <v>0</v>
      </c>
      <c r="AR15" s="24" t="s">
        <v>149</v>
      </c>
      <c r="AS15" s="25" t="s">
        <v>148</v>
      </c>
      <c r="AT15" s="25" t="s">
        <v>148</v>
      </c>
      <c r="AU15" s="25" t="s">
        <v>148</v>
      </c>
      <c r="AV15" s="25" t="s">
        <v>148</v>
      </c>
      <c r="AW15" s="25" t="s">
        <v>148</v>
      </c>
      <c r="AX15" s="25" t="s">
        <v>148</v>
      </c>
      <c r="AY15" s="25" t="s">
        <v>148</v>
      </c>
      <c r="AZ15" s="25" t="s">
        <v>148</v>
      </c>
      <c r="BA15" s="25" t="s">
        <v>148</v>
      </c>
      <c r="BB15" s="72"/>
      <c r="BC15" s="23"/>
      <c r="BD15" s="23"/>
      <c r="BE15" s="23"/>
      <c r="BF15" s="23"/>
      <c r="BG15" s="23"/>
      <c r="BH15" s="23"/>
      <c r="BI15" s="23"/>
      <c r="BJ15" s="23"/>
      <c r="BK15" s="23"/>
    </row>
    <row r="16" spans="1:63" ht="13.5" customHeight="1" x14ac:dyDescent="0.15">
      <c r="A16" s="57">
        <v>3</v>
      </c>
      <c r="B16" s="17"/>
      <c r="C16" s="17"/>
      <c r="D16" s="17"/>
      <c r="E16" s="19"/>
      <c r="F16" s="19"/>
      <c r="G16" s="18">
        <v>13</v>
      </c>
      <c r="H16" s="19"/>
      <c r="I16" s="19"/>
      <c r="J16" s="19"/>
      <c r="K16" s="19"/>
      <c r="L16" s="19"/>
      <c r="M16" s="19"/>
      <c r="N16" s="19"/>
      <c r="O16" s="19">
        <v>0</v>
      </c>
      <c r="P16" s="19">
        <v>0</v>
      </c>
      <c r="Q16" s="19">
        <v>0</v>
      </c>
      <c r="R16" s="22" t="s">
        <v>149</v>
      </c>
      <c r="S16" s="22" t="s">
        <v>148</v>
      </c>
      <c r="T16" s="22" t="s">
        <v>148</v>
      </c>
      <c r="U16" s="19"/>
      <c r="V16" s="19"/>
      <c r="W16" s="19"/>
      <c r="X16" s="19"/>
      <c r="Y16" s="24">
        <v>14</v>
      </c>
      <c r="Z16" s="19"/>
      <c r="AA16" s="24"/>
      <c r="AB16" s="19"/>
      <c r="AC16" s="19"/>
      <c r="AD16" s="19"/>
      <c r="AE16" s="19"/>
      <c r="AF16" s="19"/>
      <c r="AG16" s="19"/>
      <c r="AH16" s="19"/>
      <c r="AI16" s="19">
        <v>0</v>
      </c>
      <c r="AJ16" s="19">
        <v>0</v>
      </c>
      <c r="AK16" s="19">
        <v>0</v>
      </c>
      <c r="AL16" s="19">
        <v>8</v>
      </c>
      <c r="AM16" s="19">
        <v>8</v>
      </c>
      <c r="AN16" s="19">
        <v>8</v>
      </c>
      <c r="AO16" s="19">
        <v>8</v>
      </c>
      <c r="AP16" s="19">
        <v>8</v>
      </c>
      <c r="AQ16" s="19">
        <v>8</v>
      </c>
      <c r="AR16" s="19">
        <v>8</v>
      </c>
      <c r="AS16" s="26" t="s">
        <v>149</v>
      </c>
      <c r="AT16" s="25" t="s">
        <v>148</v>
      </c>
      <c r="AU16" s="25" t="s">
        <v>148</v>
      </c>
      <c r="AV16" s="25" t="s">
        <v>148</v>
      </c>
      <c r="AW16" s="25" t="s">
        <v>148</v>
      </c>
      <c r="AX16" s="25" t="s">
        <v>148</v>
      </c>
      <c r="AY16" s="25" t="s">
        <v>148</v>
      </c>
      <c r="AZ16" s="25" t="s">
        <v>148</v>
      </c>
      <c r="BA16" s="25" t="s">
        <v>148</v>
      </c>
      <c r="BB16" s="72"/>
      <c r="BC16" s="23"/>
      <c r="BD16" s="23"/>
      <c r="BE16" s="488"/>
      <c r="BF16" s="488"/>
      <c r="BG16" s="23"/>
      <c r="BH16" s="23"/>
      <c r="BI16" s="23"/>
      <c r="BJ16" s="23"/>
      <c r="BK16" s="23"/>
    </row>
    <row r="17" spans="1:63" ht="13.5" customHeight="1" x14ac:dyDescent="0.15">
      <c r="A17" s="57">
        <v>4</v>
      </c>
      <c r="B17" s="17"/>
      <c r="C17" s="17"/>
      <c r="D17" s="17"/>
      <c r="E17" s="19"/>
      <c r="F17" s="19"/>
      <c r="G17" s="18">
        <v>13</v>
      </c>
      <c r="H17" s="19"/>
      <c r="I17" s="19"/>
      <c r="J17" s="19"/>
      <c r="K17" s="19"/>
      <c r="L17" s="19"/>
      <c r="M17" s="19"/>
      <c r="N17" s="19"/>
      <c r="O17" s="19">
        <v>0</v>
      </c>
      <c r="P17" s="19">
        <v>0</v>
      </c>
      <c r="Q17" s="19">
        <v>0</v>
      </c>
      <c r="R17" s="19">
        <v>0</v>
      </c>
      <c r="S17" s="22" t="s">
        <v>148</v>
      </c>
      <c r="T17" s="22" t="s">
        <v>148</v>
      </c>
      <c r="U17" s="19"/>
      <c r="V17" s="19"/>
      <c r="W17" s="19"/>
      <c r="X17" s="19"/>
      <c r="Y17" s="24">
        <v>9</v>
      </c>
      <c r="Z17" s="19"/>
      <c r="AA17" s="19"/>
      <c r="AB17" s="19"/>
      <c r="AC17" s="19"/>
      <c r="AD17" s="19">
        <v>8</v>
      </c>
      <c r="AE17" s="19">
        <v>8</v>
      </c>
      <c r="AF17" s="19">
        <v>8</v>
      </c>
      <c r="AG17" s="22">
        <v>8</v>
      </c>
      <c r="AH17" s="22" t="s">
        <v>149</v>
      </c>
      <c r="AI17" s="24" t="s">
        <v>150</v>
      </c>
      <c r="AJ17" s="19" t="s">
        <v>150</v>
      </c>
      <c r="AK17" s="19" t="s">
        <v>150</v>
      </c>
      <c r="AL17" s="19" t="s">
        <v>150</v>
      </c>
      <c r="AM17" s="19" t="s">
        <v>151</v>
      </c>
      <c r="AN17" s="19" t="s">
        <v>151</v>
      </c>
      <c r="AO17" s="19" t="s">
        <v>151</v>
      </c>
      <c r="AP17" s="22" t="s">
        <v>151</v>
      </c>
      <c r="AQ17" s="24" t="s">
        <v>29</v>
      </c>
      <c r="AR17" s="24" t="s">
        <v>29</v>
      </c>
      <c r="AS17" s="27"/>
      <c r="AT17" s="27"/>
      <c r="AU17" s="27"/>
      <c r="AV17" s="27"/>
      <c r="AW17" s="27"/>
      <c r="AX17" s="27"/>
      <c r="AY17" s="27"/>
      <c r="AZ17" s="27"/>
      <c r="BA17" s="27"/>
      <c r="BB17" s="72"/>
      <c r="BC17" s="23"/>
      <c r="BD17" s="23"/>
      <c r="BE17" s="488"/>
      <c r="BF17" s="488"/>
      <c r="BG17" s="23"/>
      <c r="BH17" s="23"/>
      <c r="BI17" s="23"/>
      <c r="BJ17" s="23"/>
      <c r="BK17" s="23"/>
    </row>
    <row r="18" spans="1:63" ht="13.5" customHeight="1" x14ac:dyDescent="0.15">
      <c r="A18" s="487"/>
      <c r="B18" s="487"/>
      <c r="C18" s="487"/>
      <c r="D18" s="487"/>
      <c r="E18" s="487"/>
      <c r="F18" s="29"/>
      <c r="G18" s="487"/>
      <c r="H18" s="487"/>
      <c r="I18" s="487"/>
      <c r="J18" s="487"/>
      <c r="K18" s="487"/>
      <c r="L18" s="487"/>
      <c r="M18" s="487"/>
      <c r="N18" s="29"/>
      <c r="O18" s="487"/>
      <c r="P18" s="487"/>
      <c r="Q18" s="487"/>
      <c r="R18" s="487"/>
      <c r="S18" s="487"/>
      <c r="T18" s="487"/>
      <c r="U18" s="487"/>
      <c r="V18" s="30"/>
      <c r="W18" s="487"/>
      <c r="X18" s="487"/>
      <c r="Y18" s="487"/>
      <c r="Z18" s="487"/>
      <c r="AA18" s="487"/>
      <c r="AB18" s="487"/>
      <c r="AC18" s="487"/>
      <c r="AD18" s="29"/>
      <c r="AE18" s="487"/>
      <c r="AF18" s="487"/>
      <c r="AG18" s="487"/>
      <c r="AH18" s="487"/>
      <c r="AI18" s="487"/>
      <c r="AJ18" s="487"/>
      <c r="AK18" s="487"/>
      <c r="AL18" s="29"/>
      <c r="AM18" s="487"/>
      <c r="AN18" s="487"/>
      <c r="AO18" s="487"/>
      <c r="AP18" s="487"/>
      <c r="AQ18" s="487"/>
      <c r="AR18" s="487"/>
      <c r="AS18" s="487"/>
      <c r="AT18" s="29"/>
      <c r="AU18" s="487"/>
      <c r="AV18" s="487"/>
      <c r="AW18" s="487"/>
      <c r="AX18" s="487"/>
      <c r="AY18" s="487"/>
      <c r="AZ18" s="487"/>
      <c r="BA18" s="487"/>
      <c r="BB18" s="28"/>
      <c r="BC18" s="487"/>
      <c r="BD18" s="487"/>
      <c r="BE18" s="487"/>
      <c r="BF18" s="487"/>
      <c r="BG18" s="487"/>
      <c r="BH18" s="487"/>
      <c r="BI18" s="487"/>
      <c r="BJ18" s="487"/>
      <c r="BK18" s="29"/>
    </row>
    <row r="19" spans="1:63" ht="13.5" customHeight="1" x14ac:dyDescent="0.15">
      <c r="A19" s="504" t="s">
        <v>30</v>
      </c>
      <c r="B19" s="504"/>
      <c r="C19" s="504"/>
      <c r="D19" s="504"/>
      <c r="E19" s="504"/>
      <c r="F19" s="60"/>
      <c r="G19" s="503" t="s">
        <v>227</v>
      </c>
      <c r="H19" s="503"/>
      <c r="I19" s="503"/>
      <c r="J19" s="503"/>
      <c r="K19" s="503"/>
      <c r="L19" s="503"/>
      <c r="M19" s="503"/>
      <c r="N19" s="503"/>
      <c r="O19" s="503"/>
      <c r="P19" s="503"/>
      <c r="Q19" s="503"/>
      <c r="R19" s="503"/>
      <c r="S19" s="503"/>
      <c r="T19" s="503"/>
      <c r="U19" s="503"/>
      <c r="V19" s="503"/>
      <c r="W19" s="4"/>
      <c r="X19" s="60" t="s">
        <v>228</v>
      </c>
      <c r="Y19" s="505" t="s">
        <v>229</v>
      </c>
      <c r="Z19" s="505"/>
      <c r="AA19" s="505"/>
      <c r="AB19" s="505"/>
      <c r="AC19" s="505"/>
      <c r="AD19" s="505"/>
      <c r="AE19" s="505"/>
      <c r="AF19" s="4"/>
      <c r="AG19" s="4"/>
      <c r="AH19" s="4"/>
      <c r="AI19" s="4"/>
      <c r="AJ19" s="4"/>
      <c r="AK19" s="4"/>
      <c r="AL19" s="4"/>
      <c r="AM19" s="4"/>
      <c r="AN19" s="61"/>
      <c r="AO19" s="4"/>
      <c r="AP19" s="4"/>
      <c r="AQ19" s="62" t="s">
        <v>230</v>
      </c>
      <c r="AR19" s="505" t="s">
        <v>231</v>
      </c>
      <c r="AS19" s="505"/>
      <c r="AT19" s="505"/>
      <c r="AU19" s="505"/>
      <c r="AV19" s="505"/>
      <c r="AW19" s="505"/>
      <c r="AX19" s="505"/>
      <c r="AY19" s="505"/>
      <c r="AZ19" s="505"/>
      <c r="BA19" s="505"/>
      <c r="BB19" s="505"/>
      <c r="BC19" s="505"/>
      <c r="BD19" s="505"/>
      <c r="BE19" s="505"/>
      <c r="BF19" s="505"/>
      <c r="BG19" s="505"/>
      <c r="BH19" s="505"/>
      <c r="BI19" s="29"/>
      <c r="BJ19" s="29"/>
      <c r="BK19" s="29"/>
    </row>
    <row r="20" spans="1:63" ht="13.5" customHeight="1" x14ac:dyDescent="0.15">
      <c r="A20" s="4"/>
      <c r="B20" s="4"/>
      <c r="C20" s="4"/>
      <c r="D20" s="4"/>
      <c r="E20" s="4"/>
      <c r="F20" s="4"/>
      <c r="G20" s="4"/>
      <c r="H20" s="4"/>
      <c r="I20" s="4"/>
      <c r="J20" s="4"/>
      <c r="K20" s="4"/>
      <c r="L20" s="4"/>
      <c r="M20" s="4"/>
      <c r="N20" s="4"/>
      <c r="O20" s="4"/>
      <c r="P20" s="4"/>
      <c r="Q20" s="4"/>
      <c r="R20" s="4"/>
      <c r="S20" s="4"/>
      <c r="T20" s="4"/>
      <c r="U20" s="4"/>
      <c r="V20" s="4"/>
      <c r="W20" s="4"/>
      <c r="X20" s="4"/>
      <c r="Y20" s="4"/>
      <c r="Z20" s="61"/>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59"/>
      <c r="BA20" s="59"/>
      <c r="BB20" s="4"/>
      <c r="BC20" s="59"/>
      <c r="BD20" s="59"/>
      <c r="BE20" s="4"/>
      <c r="BF20" s="59"/>
      <c r="BG20" s="59"/>
      <c r="BH20" s="4"/>
    </row>
    <row r="21" spans="1:63" ht="13.5" customHeight="1" x14ac:dyDescent="0.15">
      <c r="A21" s="4"/>
      <c r="B21" s="4"/>
      <c r="C21" s="4"/>
      <c r="D21" s="4"/>
      <c r="E21" s="4"/>
      <c r="F21" s="60" t="s">
        <v>232</v>
      </c>
      <c r="G21" s="503" t="s">
        <v>233</v>
      </c>
      <c r="H21" s="503"/>
      <c r="I21" s="503"/>
      <c r="J21" s="503"/>
      <c r="K21" s="503"/>
      <c r="L21" s="503"/>
      <c r="M21" s="503"/>
      <c r="N21" s="503"/>
      <c r="O21" s="503"/>
      <c r="P21" s="503"/>
      <c r="Q21" s="4"/>
      <c r="R21" s="4"/>
      <c r="S21" s="4"/>
      <c r="T21" s="59"/>
      <c r="U21" s="4"/>
      <c r="V21" s="4"/>
      <c r="W21" s="4"/>
      <c r="X21" s="60" t="s">
        <v>234</v>
      </c>
      <c r="Y21" s="503" t="s">
        <v>235</v>
      </c>
      <c r="Z21" s="503"/>
      <c r="AA21" s="503"/>
      <c r="AB21" s="503"/>
      <c r="AC21" s="503"/>
      <c r="AD21" s="503"/>
      <c r="AE21" s="503"/>
      <c r="AF21" s="503"/>
      <c r="AG21" s="503"/>
      <c r="AH21" s="503"/>
      <c r="AI21" s="503"/>
      <c r="AJ21" s="503"/>
      <c r="AK21" s="503"/>
      <c r="AL21" s="503"/>
      <c r="AM21" s="503"/>
      <c r="AN21" s="503"/>
      <c r="AO21" s="503"/>
      <c r="AP21" s="4"/>
      <c r="AQ21" s="60" t="s">
        <v>29</v>
      </c>
      <c r="AR21" s="505" t="s">
        <v>236</v>
      </c>
      <c r="AS21" s="505"/>
      <c r="AT21" s="505"/>
      <c r="AU21" s="505"/>
      <c r="AV21" s="505"/>
      <c r="AW21" s="505"/>
      <c r="AX21" s="505"/>
      <c r="AY21" s="505"/>
      <c r="AZ21" s="505"/>
      <c r="BA21" s="505"/>
      <c r="BB21" s="505"/>
      <c r="BC21" s="505"/>
      <c r="BD21" s="505"/>
      <c r="BE21" s="505"/>
      <c r="BF21" s="59"/>
      <c r="BG21" s="59"/>
      <c r="BH21" s="4"/>
    </row>
    <row r="22" spans="1:63" ht="13.5" customHeight="1" x14ac:dyDescent="0.15">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59"/>
      <c r="BA22" s="59"/>
      <c r="BB22" s="4"/>
      <c r="BC22" s="59"/>
      <c r="BD22" s="59"/>
      <c r="BE22" s="4"/>
      <c r="BF22" s="59"/>
      <c r="BG22" s="59"/>
      <c r="BH22" s="4"/>
    </row>
    <row r="23" spans="1:63" ht="13.5" customHeight="1" x14ac:dyDescent="0.15">
      <c r="A23" s="4"/>
      <c r="B23" s="4"/>
      <c r="C23" s="4"/>
      <c r="D23" s="4"/>
      <c r="E23" s="4"/>
      <c r="F23" s="60" t="s">
        <v>237</v>
      </c>
      <c r="G23" s="503" t="s">
        <v>238</v>
      </c>
      <c r="H23" s="503"/>
      <c r="I23" s="503"/>
      <c r="J23" s="503"/>
      <c r="K23" s="503"/>
      <c r="L23" s="503"/>
      <c r="M23" s="503"/>
      <c r="N23" s="503"/>
      <c r="O23" s="503"/>
      <c r="P23" s="503"/>
      <c r="Q23" s="4"/>
      <c r="R23" s="4"/>
      <c r="S23" s="4"/>
      <c r="T23" s="59"/>
      <c r="U23" s="4"/>
      <c r="V23" s="4"/>
      <c r="W23" s="4"/>
      <c r="X23" s="60" t="s">
        <v>226</v>
      </c>
      <c r="Y23" s="503" t="s">
        <v>239</v>
      </c>
      <c r="Z23" s="503"/>
      <c r="AA23" s="503"/>
      <c r="AB23" s="503"/>
      <c r="AC23" s="503"/>
      <c r="AD23" s="503"/>
      <c r="AE23" s="503"/>
      <c r="AF23" s="503"/>
      <c r="AG23" s="503"/>
      <c r="AH23" s="503"/>
      <c r="AI23" s="503"/>
      <c r="AJ23" s="503"/>
      <c r="AK23" s="503"/>
      <c r="AL23" s="503"/>
      <c r="AM23" s="503"/>
      <c r="AN23" s="503"/>
      <c r="AO23" s="503"/>
      <c r="AP23" s="4"/>
      <c r="AQ23" s="60" t="s">
        <v>13</v>
      </c>
      <c r="AR23" s="503" t="s">
        <v>240</v>
      </c>
      <c r="AS23" s="503"/>
      <c r="AT23" s="503"/>
      <c r="AU23" s="503"/>
      <c r="AV23" s="503"/>
      <c r="AW23" s="503"/>
      <c r="AX23" s="503"/>
      <c r="AY23" s="503"/>
      <c r="AZ23" s="503"/>
      <c r="BA23" s="503"/>
      <c r="BB23" s="4"/>
      <c r="BC23" s="59"/>
      <c r="BD23" s="59"/>
      <c r="BE23" s="4"/>
      <c r="BF23" s="59"/>
      <c r="BG23" s="59"/>
      <c r="BH23" s="4"/>
    </row>
    <row r="26" spans="1:63" s="75" customFormat="1" ht="13.5" customHeight="1" x14ac:dyDescent="0.2">
      <c r="A26" s="492" t="s">
        <v>209</v>
      </c>
      <c r="B26" s="492"/>
      <c r="C26" s="492"/>
      <c r="D26" s="492"/>
      <c r="E26" s="492"/>
      <c r="F26" s="492"/>
      <c r="G26" s="492"/>
      <c r="H26" s="492"/>
      <c r="I26" s="492"/>
      <c r="J26" s="492"/>
      <c r="K26" s="492"/>
      <c r="L26" s="492"/>
      <c r="M26" s="492"/>
      <c r="N26" s="492"/>
      <c r="O26" s="492"/>
      <c r="P26" s="492"/>
      <c r="Q26" s="492"/>
      <c r="R26" s="492"/>
      <c r="S26" s="492"/>
      <c r="T26" s="492"/>
      <c r="U26" s="492"/>
      <c r="V26" s="492"/>
      <c r="W26" s="492"/>
      <c r="X26" s="492"/>
      <c r="Y26" s="492"/>
      <c r="Z26" s="492"/>
      <c r="AA26" s="492"/>
      <c r="AB26" s="492"/>
      <c r="AC26" s="492"/>
      <c r="AD26" s="492"/>
      <c r="AE26" s="492"/>
      <c r="AF26" s="492"/>
      <c r="AG26" s="492"/>
      <c r="AH26" s="492"/>
      <c r="AI26" s="492"/>
      <c r="AJ26" s="492"/>
      <c r="AK26" s="492"/>
      <c r="AL26" s="492"/>
      <c r="AM26" s="492"/>
      <c r="AN26" s="492"/>
      <c r="AO26" s="492"/>
      <c r="AP26" s="492"/>
      <c r="AQ26" s="492"/>
      <c r="AR26" s="492"/>
      <c r="AS26" s="492"/>
      <c r="AT26" s="492"/>
      <c r="AU26" s="492"/>
      <c r="AV26" s="492"/>
      <c r="AW26" s="492"/>
      <c r="AX26" s="492"/>
      <c r="AY26" s="492"/>
      <c r="AZ26" s="492"/>
      <c r="BA26" s="73"/>
      <c r="BB26" s="74"/>
      <c r="BC26" s="73"/>
      <c r="BD26" s="73"/>
      <c r="BE26" s="74"/>
      <c r="BF26" s="73"/>
      <c r="BG26" s="73"/>
      <c r="BH26" s="74"/>
    </row>
    <row r="27" spans="1:63" ht="13.5" customHeight="1" x14ac:dyDescent="0.15">
      <c r="A27" s="493"/>
      <c r="B27" s="493"/>
      <c r="C27" s="493"/>
      <c r="D27" s="493"/>
      <c r="E27" s="493"/>
      <c r="F27" s="493"/>
      <c r="G27" s="493"/>
      <c r="H27" s="493"/>
      <c r="I27" s="493"/>
      <c r="J27" s="493"/>
      <c r="K27" s="493"/>
      <c r="L27" s="493"/>
      <c r="M27" s="493"/>
      <c r="N27" s="493"/>
      <c r="O27" s="493"/>
      <c r="P27" s="493"/>
      <c r="Q27" s="493"/>
      <c r="R27" s="493"/>
      <c r="S27" s="493"/>
      <c r="T27" s="493"/>
      <c r="U27" s="493"/>
      <c r="V27" s="493"/>
      <c r="W27" s="493"/>
      <c r="X27" s="493"/>
      <c r="Y27" s="493"/>
      <c r="Z27" s="493"/>
      <c r="AA27" s="493"/>
      <c r="AB27" s="493"/>
      <c r="AC27" s="493"/>
      <c r="AD27" s="493"/>
      <c r="AE27" s="493"/>
      <c r="AF27" s="493"/>
      <c r="AG27" s="493"/>
      <c r="AH27" s="493"/>
      <c r="AI27" s="493"/>
      <c r="AJ27" s="493"/>
      <c r="AK27" s="493"/>
      <c r="AL27" s="493"/>
      <c r="AM27" s="493"/>
      <c r="AN27" s="493"/>
      <c r="AO27" s="493"/>
      <c r="AP27" s="493"/>
      <c r="AQ27" s="493"/>
      <c r="AR27" s="493"/>
      <c r="AS27" s="493"/>
      <c r="AT27" s="493"/>
      <c r="AU27" s="493"/>
      <c r="AV27" s="493"/>
      <c r="AW27" s="493"/>
      <c r="AX27" s="493"/>
      <c r="AY27" s="493"/>
      <c r="AZ27" s="493"/>
      <c r="BA27" s="493"/>
      <c r="BB27" s="493"/>
      <c r="BC27" s="493"/>
      <c r="BD27" s="493"/>
      <c r="BE27" s="493"/>
      <c r="BF27" s="493"/>
      <c r="BG27" s="493"/>
      <c r="BH27" s="493"/>
    </row>
    <row r="28" spans="1:63" s="75" customFormat="1" ht="13.5" customHeight="1" x14ac:dyDescent="0.2">
      <c r="A28" s="494" t="s">
        <v>210</v>
      </c>
      <c r="B28" s="495"/>
      <c r="C28" s="495"/>
      <c r="D28" s="495"/>
      <c r="E28" s="495"/>
      <c r="F28" s="495"/>
      <c r="G28" s="495"/>
      <c r="H28" s="495"/>
      <c r="I28" s="495"/>
      <c r="J28" s="495"/>
      <c r="K28" s="495"/>
      <c r="L28" s="495"/>
      <c r="M28" s="495"/>
      <c r="N28" s="495"/>
      <c r="O28" s="495"/>
      <c r="P28" s="495"/>
      <c r="Q28" s="495"/>
      <c r="R28" s="495"/>
      <c r="S28" s="495" t="s">
        <v>32</v>
      </c>
      <c r="T28" s="495"/>
      <c r="U28" s="495"/>
      <c r="V28" s="495"/>
      <c r="W28" s="495"/>
      <c r="X28" s="495"/>
      <c r="Y28" s="495"/>
      <c r="Z28" s="495"/>
      <c r="AA28" s="495"/>
      <c r="AB28" s="495" t="s">
        <v>211</v>
      </c>
      <c r="AC28" s="495"/>
      <c r="AD28" s="495"/>
      <c r="AE28" s="495"/>
      <c r="AF28" s="495"/>
      <c r="AG28" s="495"/>
      <c r="AH28" s="495"/>
      <c r="AI28" s="495"/>
      <c r="AJ28" s="495"/>
      <c r="AK28" s="495"/>
      <c r="AL28" s="495"/>
      <c r="AM28" s="495"/>
      <c r="AN28" s="495"/>
      <c r="AO28" s="495"/>
      <c r="AP28" s="495"/>
      <c r="AQ28" s="495"/>
      <c r="AR28" s="495"/>
      <c r="AS28" s="495"/>
      <c r="AT28" s="495"/>
      <c r="AU28" s="495"/>
      <c r="AV28" s="495"/>
      <c r="AW28" s="494" t="s">
        <v>33</v>
      </c>
      <c r="AX28" s="494"/>
      <c r="AY28" s="494"/>
      <c r="AZ28" s="494"/>
      <c r="BA28" s="494"/>
      <c r="BB28" s="494"/>
      <c r="BC28" s="495" t="s">
        <v>34</v>
      </c>
      <c r="BD28" s="495"/>
      <c r="BE28" s="495"/>
      <c r="BF28" s="495" t="s">
        <v>14</v>
      </c>
      <c r="BG28" s="495"/>
      <c r="BH28" s="495"/>
    </row>
    <row r="29" spans="1:63" s="75" customFormat="1" ht="33" customHeight="1" x14ac:dyDescent="0.2">
      <c r="A29" s="494"/>
      <c r="B29" s="495"/>
      <c r="C29" s="495"/>
      <c r="D29" s="495"/>
      <c r="E29" s="495"/>
      <c r="F29" s="495"/>
      <c r="G29" s="495"/>
      <c r="H29" s="495"/>
      <c r="I29" s="495"/>
      <c r="J29" s="495"/>
      <c r="K29" s="495"/>
      <c r="L29" s="495"/>
      <c r="M29" s="495"/>
      <c r="N29" s="495"/>
      <c r="O29" s="495"/>
      <c r="P29" s="495"/>
      <c r="Q29" s="495"/>
      <c r="R29" s="495"/>
      <c r="S29" s="495"/>
      <c r="T29" s="495"/>
      <c r="U29" s="495"/>
      <c r="V29" s="495"/>
      <c r="W29" s="495"/>
      <c r="X29" s="495"/>
      <c r="Y29" s="495"/>
      <c r="Z29" s="495"/>
      <c r="AA29" s="495"/>
      <c r="AB29" s="495" t="s">
        <v>9</v>
      </c>
      <c r="AC29" s="495"/>
      <c r="AD29" s="495"/>
      <c r="AE29" s="495"/>
      <c r="AF29" s="495"/>
      <c r="AG29" s="495"/>
      <c r="AH29" s="495"/>
      <c r="AI29" s="495" t="s">
        <v>212</v>
      </c>
      <c r="AJ29" s="495"/>
      <c r="AK29" s="495"/>
      <c r="AL29" s="495"/>
      <c r="AM29" s="495"/>
      <c r="AN29" s="495"/>
      <c r="AO29" s="495"/>
      <c r="AP29" s="495" t="s">
        <v>15</v>
      </c>
      <c r="AQ29" s="495"/>
      <c r="AR29" s="495"/>
      <c r="AS29" s="495"/>
      <c r="AT29" s="495"/>
      <c r="AU29" s="495"/>
      <c r="AV29" s="495"/>
      <c r="AW29" s="495" t="s">
        <v>213</v>
      </c>
      <c r="AX29" s="495"/>
      <c r="AY29" s="495"/>
      <c r="AZ29" s="495" t="s">
        <v>214</v>
      </c>
      <c r="BA29" s="495"/>
      <c r="BB29" s="495"/>
      <c r="BC29" s="495"/>
      <c r="BD29" s="496"/>
      <c r="BE29" s="495"/>
      <c r="BF29" s="495"/>
      <c r="BG29" s="496"/>
      <c r="BH29" s="495"/>
    </row>
    <row r="30" spans="1:63" s="75" customFormat="1" ht="13.5" customHeight="1" x14ac:dyDescent="0.2">
      <c r="A30" s="494"/>
      <c r="B30" s="495"/>
      <c r="C30" s="495"/>
      <c r="D30" s="495"/>
      <c r="E30" s="495"/>
      <c r="F30" s="495"/>
      <c r="G30" s="495" t="s">
        <v>215</v>
      </c>
      <c r="H30" s="495"/>
      <c r="I30" s="495"/>
      <c r="J30" s="495"/>
      <c r="K30" s="495"/>
      <c r="L30" s="495"/>
      <c r="M30" s="495" t="s">
        <v>216</v>
      </c>
      <c r="N30" s="495"/>
      <c r="O30" s="495"/>
      <c r="P30" s="495"/>
      <c r="Q30" s="495"/>
      <c r="R30" s="495"/>
      <c r="S30" s="495" t="s">
        <v>14</v>
      </c>
      <c r="T30" s="495"/>
      <c r="U30" s="495"/>
      <c r="V30" s="495" t="s">
        <v>215</v>
      </c>
      <c r="W30" s="495"/>
      <c r="X30" s="495"/>
      <c r="Y30" s="495" t="s">
        <v>216</v>
      </c>
      <c r="Z30" s="495"/>
      <c r="AA30" s="495"/>
      <c r="AB30" s="495" t="s">
        <v>14</v>
      </c>
      <c r="AC30" s="495"/>
      <c r="AD30" s="495"/>
      <c r="AE30" s="495" t="s">
        <v>215</v>
      </c>
      <c r="AF30" s="495"/>
      <c r="AG30" s="495" t="s">
        <v>216</v>
      </c>
      <c r="AH30" s="495"/>
      <c r="AI30" s="495" t="s">
        <v>14</v>
      </c>
      <c r="AJ30" s="495"/>
      <c r="AK30" s="495"/>
      <c r="AL30" s="495" t="s">
        <v>215</v>
      </c>
      <c r="AM30" s="495"/>
      <c r="AN30" s="495" t="s">
        <v>216</v>
      </c>
      <c r="AO30" s="495"/>
      <c r="AP30" s="495" t="s">
        <v>14</v>
      </c>
      <c r="AQ30" s="495"/>
      <c r="AR30" s="495"/>
      <c r="AS30" s="495" t="s">
        <v>215</v>
      </c>
      <c r="AT30" s="495"/>
      <c r="AU30" s="495" t="s">
        <v>216</v>
      </c>
      <c r="AV30" s="495"/>
      <c r="AW30" s="495"/>
      <c r="AX30" s="495"/>
      <c r="AY30" s="495"/>
      <c r="AZ30" s="495"/>
      <c r="BA30" s="495"/>
      <c r="BB30" s="495"/>
      <c r="BC30" s="495"/>
      <c r="BD30" s="495"/>
      <c r="BE30" s="495"/>
      <c r="BF30" s="495"/>
      <c r="BG30" s="495"/>
      <c r="BH30" s="495"/>
    </row>
    <row r="31" spans="1:63" s="75" customFormat="1" ht="20.25" customHeight="1" x14ac:dyDescent="0.2">
      <c r="A31" s="494"/>
      <c r="B31" s="497"/>
      <c r="C31" s="497"/>
      <c r="D31" s="498" t="s">
        <v>218</v>
      </c>
      <c r="E31" s="498"/>
      <c r="F31" s="498"/>
      <c r="G31" s="497" t="s">
        <v>217</v>
      </c>
      <c r="H31" s="497"/>
      <c r="I31" s="497"/>
      <c r="J31" s="498" t="s">
        <v>218</v>
      </c>
      <c r="K31" s="498"/>
      <c r="L31" s="498"/>
      <c r="M31" s="497" t="s">
        <v>217</v>
      </c>
      <c r="N31" s="497"/>
      <c r="O31" s="497"/>
      <c r="P31" s="498" t="s">
        <v>218</v>
      </c>
      <c r="Q31" s="498"/>
      <c r="R31" s="498"/>
      <c r="S31" s="497" t="s">
        <v>217</v>
      </c>
      <c r="T31" s="497"/>
      <c r="U31" s="497"/>
      <c r="V31" s="497" t="s">
        <v>217</v>
      </c>
      <c r="W31" s="497"/>
      <c r="X31" s="497"/>
      <c r="Y31" s="497" t="s">
        <v>217</v>
      </c>
      <c r="Z31" s="497"/>
      <c r="AA31" s="497"/>
      <c r="AB31" s="497" t="s">
        <v>217</v>
      </c>
      <c r="AC31" s="497"/>
      <c r="AD31" s="497"/>
      <c r="AE31" s="497" t="s">
        <v>217</v>
      </c>
      <c r="AF31" s="497"/>
      <c r="AG31" s="497" t="s">
        <v>217</v>
      </c>
      <c r="AH31" s="497"/>
      <c r="AI31" s="497" t="s">
        <v>217</v>
      </c>
      <c r="AJ31" s="497"/>
      <c r="AK31" s="497"/>
      <c r="AL31" s="497" t="s">
        <v>217</v>
      </c>
      <c r="AM31" s="497"/>
      <c r="AN31" s="497" t="s">
        <v>217</v>
      </c>
      <c r="AO31" s="497"/>
      <c r="AP31" s="497" t="s">
        <v>217</v>
      </c>
      <c r="AQ31" s="497"/>
      <c r="AR31" s="497"/>
      <c r="AS31" s="497" t="s">
        <v>217</v>
      </c>
      <c r="AT31" s="497"/>
      <c r="AU31" s="497" t="s">
        <v>217</v>
      </c>
      <c r="AV31" s="497"/>
      <c r="AW31" s="497" t="s">
        <v>217</v>
      </c>
      <c r="AX31" s="497"/>
      <c r="AY31" s="497"/>
      <c r="AZ31" s="497" t="s">
        <v>217</v>
      </c>
      <c r="BA31" s="497"/>
      <c r="BB31" s="497"/>
      <c r="BC31" s="497" t="s">
        <v>217</v>
      </c>
      <c r="BD31" s="497"/>
      <c r="BE31" s="497"/>
      <c r="BF31" s="497" t="s">
        <v>217</v>
      </c>
      <c r="BG31" s="497"/>
      <c r="BH31" s="497"/>
    </row>
    <row r="32" spans="1:63" s="75" customFormat="1" ht="13.5" customHeight="1" x14ac:dyDescent="0.2">
      <c r="A32" s="76" t="s">
        <v>219</v>
      </c>
      <c r="B32" s="499">
        <f>G32+M32</f>
        <v>39</v>
      </c>
      <c r="C32" s="499"/>
      <c r="D32" s="500">
        <f>B32*36</f>
        <v>1404</v>
      </c>
      <c r="E32" s="500"/>
      <c r="F32" s="500"/>
      <c r="G32" s="499">
        <v>17</v>
      </c>
      <c r="H32" s="499"/>
      <c r="I32" s="499"/>
      <c r="J32" s="500">
        <f>G32*36</f>
        <v>612</v>
      </c>
      <c r="K32" s="500"/>
      <c r="L32" s="500"/>
      <c r="M32" s="499">
        <v>22</v>
      </c>
      <c r="N32" s="499"/>
      <c r="O32" s="499"/>
      <c r="P32" s="500">
        <f>M32*36</f>
        <v>792</v>
      </c>
      <c r="Q32" s="500"/>
      <c r="R32" s="500"/>
      <c r="S32" s="499">
        <v>2</v>
      </c>
      <c r="T32" s="499"/>
      <c r="U32" s="499"/>
      <c r="V32" s="499"/>
      <c r="W32" s="499"/>
      <c r="X32" s="499"/>
      <c r="Y32" s="499">
        <v>2</v>
      </c>
      <c r="Z32" s="499"/>
      <c r="AA32" s="499"/>
      <c r="AB32" s="499"/>
      <c r="AC32" s="499"/>
      <c r="AD32" s="499"/>
      <c r="AE32" s="499"/>
      <c r="AF32" s="499"/>
      <c r="AG32" s="499"/>
      <c r="AH32" s="499"/>
      <c r="AI32" s="499"/>
      <c r="AJ32" s="499"/>
      <c r="AK32" s="499"/>
      <c r="AL32" s="499"/>
      <c r="AM32" s="499"/>
      <c r="AN32" s="499"/>
      <c r="AO32" s="499"/>
      <c r="AP32" s="499"/>
      <c r="AQ32" s="499"/>
      <c r="AR32" s="499"/>
      <c r="AS32" s="499"/>
      <c r="AT32" s="499"/>
      <c r="AU32" s="499"/>
      <c r="AV32" s="499"/>
      <c r="AW32" s="499"/>
      <c r="AX32" s="499"/>
      <c r="AY32" s="499"/>
      <c r="AZ32" s="499"/>
      <c r="BA32" s="499"/>
      <c r="BB32" s="499"/>
      <c r="BC32" s="499" t="s">
        <v>220</v>
      </c>
      <c r="BD32" s="499"/>
      <c r="BE32" s="499"/>
      <c r="BF32" s="499">
        <f>B32+S32+AB32+AI32+AP32+AW32+AZ32+BC32</f>
        <v>52</v>
      </c>
      <c r="BG32" s="499"/>
      <c r="BH32" s="499"/>
    </row>
    <row r="33" spans="1:60" s="75" customFormat="1" ht="13.5" customHeight="1" x14ac:dyDescent="0.2">
      <c r="A33" s="76" t="s">
        <v>221</v>
      </c>
      <c r="B33" s="499">
        <f t="shared" ref="B33:B35" si="0">G33+M33</f>
        <v>34</v>
      </c>
      <c r="C33" s="499"/>
      <c r="D33" s="500">
        <f t="shared" ref="D33:D35" si="1">B33*36</f>
        <v>1224</v>
      </c>
      <c r="E33" s="500"/>
      <c r="F33" s="500"/>
      <c r="G33" s="499">
        <v>16</v>
      </c>
      <c r="H33" s="499"/>
      <c r="I33" s="499"/>
      <c r="J33" s="500">
        <f t="shared" ref="J33:J35" si="2">G33*36</f>
        <v>576</v>
      </c>
      <c r="K33" s="500"/>
      <c r="L33" s="500"/>
      <c r="M33" s="499">
        <v>18</v>
      </c>
      <c r="N33" s="499"/>
      <c r="O33" s="499"/>
      <c r="P33" s="500">
        <f t="shared" ref="P33:P35" si="3">M33*36</f>
        <v>648</v>
      </c>
      <c r="Q33" s="500"/>
      <c r="R33" s="500"/>
      <c r="S33" s="499">
        <v>2</v>
      </c>
      <c r="T33" s="499"/>
      <c r="U33" s="499"/>
      <c r="V33" s="499">
        <v>1</v>
      </c>
      <c r="W33" s="499"/>
      <c r="X33" s="499"/>
      <c r="Y33" s="499" t="s">
        <v>223</v>
      </c>
      <c r="Z33" s="499"/>
      <c r="AA33" s="499"/>
      <c r="AB33" s="499">
        <v>5</v>
      </c>
      <c r="AC33" s="499"/>
      <c r="AD33" s="499"/>
      <c r="AE33" s="499"/>
      <c r="AF33" s="499"/>
      <c r="AG33" s="499">
        <v>5</v>
      </c>
      <c r="AH33" s="499"/>
      <c r="AI33" s="499"/>
      <c r="AJ33" s="499"/>
      <c r="AK33" s="499"/>
      <c r="AL33" s="499"/>
      <c r="AM33" s="499"/>
      <c r="AN33" s="499"/>
      <c r="AO33" s="499"/>
      <c r="AP33" s="499"/>
      <c r="AQ33" s="499"/>
      <c r="AR33" s="499"/>
      <c r="AS33" s="499"/>
      <c r="AT33" s="499"/>
      <c r="AU33" s="499"/>
      <c r="AV33" s="499"/>
      <c r="AW33" s="499"/>
      <c r="AX33" s="499"/>
      <c r="AY33" s="499"/>
      <c r="AZ33" s="499"/>
      <c r="BA33" s="499"/>
      <c r="BB33" s="499"/>
      <c r="BC33" s="499" t="s">
        <v>220</v>
      </c>
      <c r="BD33" s="499"/>
      <c r="BE33" s="499"/>
      <c r="BF33" s="499">
        <f t="shared" ref="BF33:BF35" si="4">B33+S33+AB33+AI33+AP33+AW33+AZ33+BC33</f>
        <v>52</v>
      </c>
      <c r="BG33" s="499"/>
      <c r="BH33" s="499"/>
    </row>
    <row r="34" spans="1:60" s="75" customFormat="1" ht="13.5" customHeight="1" x14ac:dyDescent="0.2">
      <c r="A34" s="76" t="s">
        <v>29</v>
      </c>
      <c r="B34" s="499">
        <f t="shared" si="0"/>
        <v>27</v>
      </c>
      <c r="C34" s="499"/>
      <c r="D34" s="500">
        <f t="shared" si="1"/>
        <v>972</v>
      </c>
      <c r="E34" s="500"/>
      <c r="F34" s="500"/>
      <c r="G34" s="499">
        <v>13</v>
      </c>
      <c r="H34" s="499"/>
      <c r="I34" s="499"/>
      <c r="J34" s="500">
        <f t="shared" si="2"/>
        <v>468</v>
      </c>
      <c r="K34" s="500"/>
      <c r="L34" s="500"/>
      <c r="M34" s="499">
        <v>14</v>
      </c>
      <c r="N34" s="499"/>
      <c r="O34" s="499"/>
      <c r="P34" s="500">
        <f t="shared" si="3"/>
        <v>504</v>
      </c>
      <c r="Q34" s="500"/>
      <c r="R34" s="500"/>
      <c r="S34" s="499" t="s">
        <v>222</v>
      </c>
      <c r="T34" s="499"/>
      <c r="U34" s="499"/>
      <c r="V34" s="499" t="s">
        <v>223</v>
      </c>
      <c r="W34" s="499"/>
      <c r="X34" s="499"/>
      <c r="Y34" s="499" t="s">
        <v>223</v>
      </c>
      <c r="Z34" s="499"/>
      <c r="AA34" s="499"/>
      <c r="AB34" s="499">
        <v>6</v>
      </c>
      <c r="AC34" s="499"/>
      <c r="AD34" s="499"/>
      <c r="AE34" s="499">
        <v>3</v>
      </c>
      <c r="AF34" s="499"/>
      <c r="AG34" s="499">
        <v>3</v>
      </c>
      <c r="AH34" s="499"/>
      <c r="AI34" s="499">
        <v>7</v>
      </c>
      <c r="AJ34" s="499"/>
      <c r="AK34" s="499"/>
      <c r="AL34" s="499"/>
      <c r="AM34" s="499"/>
      <c r="AN34" s="499">
        <v>7</v>
      </c>
      <c r="AO34" s="499"/>
      <c r="AP34" s="499"/>
      <c r="AQ34" s="499"/>
      <c r="AR34" s="499"/>
      <c r="AS34" s="499"/>
      <c r="AT34" s="499"/>
      <c r="AU34" s="499"/>
      <c r="AV34" s="499"/>
      <c r="AW34" s="499"/>
      <c r="AX34" s="499"/>
      <c r="AY34" s="499"/>
      <c r="AZ34" s="499"/>
      <c r="BA34" s="499"/>
      <c r="BB34" s="499"/>
      <c r="BC34" s="499" t="s">
        <v>224</v>
      </c>
      <c r="BD34" s="499"/>
      <c r="BE34" s="499"/>
      <c r="BF34" s="499">
        <f t="shared" si="4"/>
        <v>52</v>
      </c>
      <c r="BG34" s="499"/>
      <c r="BH34" s="499"/>
    </row>
    <row r="35" spans="1:60" s="75" customFormat="1" ht="13.5" customHeight="1" x14ac:dyDescent="0.2">
      <c r="A35" s="76" t="s">
        <v>225</v>
      </c>
      <c r="B35" s="499">
        <f t="shared" si="0"/>
        <v>22</v>
      </c>
      <c r="C35" s="499"/>
      <c r="D35" s="500">
        <f t="shared" si="1"/>
        <v>792</v>
      </c>
      <c r="E35" s="500"/>
      <c r="F35" s="500"/>
      <c r="G35" s="499">
        <v>13</v>
      </c>
      <c r="H35" s="499"/>
      <c r="I35" s="499"/>
      <c r="J35" s="500">
        <f t="shared" si="2"/>
        <v>468</v>
      </c>
      <c r="K35" s="500"/>
      <c r="L35" s="500"/>
      <c r="M35" s="499">
        <v>9</v>
      </c>
      <c r="N35" s="499"/>
      <c r="O35" s="499"/>
      <c r="P35" s="500">
        <f t="shared" si="3"/>
        <v>324</v>
      </c>
      <c r="Q35" s="500"/>
      <c r="R35" s="500"/>
      <c r="S35" s="499">
        <v>1</v>
      </c>
      <c r="T35" s="499"/>
      <c r="U35" s="499"/>
      <c r="V35" s="499"/>
      <c r="W35" s="499"/>
      <c r="X35" s="499"/>
      <c r="Y35" s="499" t="s">
        <v>223</v>
      </c>
      <c r="Z35" s="499"/>
      <c r="AA35" s="499"/>
      <c r="AB35" s="499">
        <v>4</v>
      </c>
      <c r="AC35" s="499"/>
      <c r="AD35" s="499"/>
      <c r="AE35" s="499">
        <v>4</v>
      </c>
      <c r="AF35" s="499"/>
      <c r="AG35" s="499"/>
      <c r="AH35" s="499"/>
      <c r="AI35" s="499">
        <v>4</v>
      </c>
      <c r="AJ35" s="499"/>
      <c r="AK35" s="499"/>
      <c r="AL35" s="499"/>
      <c r="AM35" s="499"/>
      <c r="AN35" s="499">
        <v>4</v>
      </c>
      <c r="AO35" s="499"/>
      <c r="AP35" s="499">
        <v>4</v>
      </c>
      <c r="AQ35" s="499"/>
      <c r="AR35" s="499"/>
      <c r="AS35" s="499"/>
      <c r="AT35" s="499"/>
      <c r="AU35" s="499">
        <v>4</v>
      </c>
      <c r="AV35" s="499"/>
      <c r="AW35" s="499">
        <v>4</v>
      </c>
      <c r="AX35" s="499"/>
      <c r="AY35" s="499"/>
      <c r="AZ35" s="499">
        <v>2</v>
      </c>
      <c r="BA35" s="499"/>
      <c r="BB35" s="499"/>
      <c r="BC35" s="499">
        <v>2</v>
      </c>
      <c r="BD35" s="499"/>
      <c r="BE35" s="499"/>
      <c r="BF35" s="499">
        <f t="shared" si="4"/>
        <v>43</v>
      </c>
      <c r="BG35" s="499"/>
      <c r="BH35" s="499"/>
    </row>
    <row r="36" spans="1:60" s="75" customFormat="1" ht="13.5" customHeight="1" x14ac:dyDescent="0.2">
      <c r="A36" s="77" t="s">
        <v>14</v>
      </c>
      <c r="B36" s="501">
        <f>B32+B33+B34+B35</f>
        <v>122</v>
      </c>
      <c r="C36" s="501"/>
      <c r="D36" s="502">
        <f>B36*36</f>
        <v>4392</v>
      </c>
      <c r="E36" s="502"/>
      <c r="F36" s="502"/>
      <c r="G36" s="502"/>
      <c r="H36" s="502"/>
      <c r="I36" s="502"/>
      <c r="J36" s="502"/>
      <c r="K36" s="502"/>
      <c r="L36" s="502"/>
      <c r="M36" s="502"/>
      <c r="N36" s="502"/>
      <c r="O36" s="502"/>
      <c r="P36" s="502"/>
      <c r="Q36" s="502"/>
      <c r="R36" s="502"/>
      <c r="S36" s="501">
        <f>S32+S33+S34+S35</f>
        <v>7</v>
      </c>
      <c r="T36" s="501"/>
      <c r="U36" s="501"/>
      <c r="V36" s="501"/>
      <c r="W36" s="501"/>
      <c r="X36" s="501"/>
      <c r="Y36" s="501"/>
      <c r="Z36" s="501"/>
      <c r="AA36" s="501"/>
      <c r="AB36" s="501">
        <f>AB32+AB33+AB34+AB35</f>
        <v>15</v>
      </c>
      <c r="AC36" s="501"/>
      <c r="AD36" s="501"/>
      <c r="AE36" s="501"/>
      <c r="AF36" s="501"/>
      <c r="AG36" s="501"/>
      <c r="AH36" s="501"/>
      <c r="AI36" s="501">
        <f>AI32+AI33+AI34+AI35</f>
        <v>11</v>
      </c>
      <c r="AJ36" s="501"/>
      <c r="AK36" s="501"/>
      <c r="AL36" s="501"/>
      <c r="AM36" s="501"/>
      <c r="AN36" s="501"/>
      <c r="AO36" s="501"/>
      <c r="AP36" s="501">
        <f>AP32+AP33+AP34+AP35</f>
        <v>4</v>
      </c>
      <c r="AQ36" s="501"/>
      <c r="AR36" s="501"/>
      <c r="AS36" s="501"/>
      <c r="AT36" s="501"/>
      <c r="AU36" s="501"/>
      <c r="AV36" s="501"/>
      <c r="AW36" s="501">
        <f>AW32+AW33+AW34+AW35</f>
        <v>4</v>
      </c>
      <c r="AX36" s="501"/>
      <c r="AY36" s="501"/>
      <c r="AZ36" s="501">
        <f>AZ32+AZ33+AZ34+AZ35</f>
        <v>2</v>
      </c>
      <c r="BA36" s="501"/>
      <c r="BB36" s="501"/>
      <c r="BC36" s="501">
        <f>BC32+BC33+BC34+BC35</f>
        <v>34</v>
      </c>
      <c r="BD36" s="501"/>
      <c r="BE36" s="501"/>
      <c r="BF36" s="501">
        <f t="shared" ref="BF36" si="5">B36+S36+AB36+AI36+AP36+AW36+AZ36+BC36</f>
        <v>199</v>
      </c>
      <c r="BG36" s="501"/>
      <c r="BH36" s="501"/>
    </row>
    <row r="37" spans="1:60" s="75" customFormat="1" ht="13.5" customHeight="1" x14ac:dyDescent="0.2"/>
  </sheetData>
  <mergeCells count="216">
    <mergeCell ref="G23:P23"/>
    <mergeCell ref="Y23:AO23"/>
    <mergeCell ref="AR23:BA23"/>
    <mergeCell ref="A19:E19"/>
    <mergeCell ref="G19:V19"/>
    <mergeCell ref="Y19:AE19"/>
    <mergeCell ref="AR19:BH19"/>
    <mergeCell ref="G21:P21"/>
    <mergeCell ref="Y21:AO21"/>
    <mergeCell ref="AR21:BE21"/>
    <mergeCell ref="B36:C36"/>
    <mergeCell ref="D36:F36"/>
    <mergeCell ref="G36:I36"/>
    <mergeCell ref="J36:L36"/>
    <mergeCell ref="M36:O36"/>
    <mergeCell ref="P36:R36"/>
    <mergeCell ref="S36:U36"/>
    <mergeCell ref="V36:X36"/>
    <mergeCell ref="Y36:AA36"/>
    <mergeCell ref="AB36:AD36"/>
    <mergeCell ref="AE36:AF36"/>
    <mergeCell ref="AG36:AH36"/>
    <mergeCell ref="AW35:AY35"/>
    <mergeCell ref="AZ35:BB35"/>
    <mergeCell ref="BC35:BE35"/>
    <mergeCell ref="BF35:BH35"/>
    <mergeCell ref="AL35:AM35"/>
    <mergeCell ref="AN35:AO35"/>
    <mergeCell ref="AP35:AR35"/>
    <mergeCell ref="AS35:AT35"/>
    <mergeCell ref="AU35:AV35"/>
    <mergeCell ref="AU36:AV36"/>
    <mergeCell ref="AW36:AY36"/>
    <mergeCell ref="AZ36:BB36"/>
    <mergeCell ref="BC36:BE36"/>
    <mergeCell ref="BF36:BH36"/>
    <mergeCell ref="AI36:AK36"/>
    <mergeCell ref="AL36:AM36"/>
    <mergeCell ref="AN36:AO36"/>
    <mergeCell ref="AP36:AR36"/>
    <mergeCell ref="AS36:AT36"/>
    <mergeCell ref="AZ34:BB34"/>
    <mergeCell ref="BC34:BE34"/>
    <mergeCell ref="BF34:BH34"/>
    <mergeCell ref="B35:C35"/>
    <mergeCell ref="D35:F35"/>
    <mergeCell ref="G35:I35"/>
    <mergeCell ref="J35:L35"/>
    <mergeCell ref="M35:O35"/>
    <mergeCell ref="P35:R35"/>
    <mergeCell ref="S35:U35"/>
    <mergeCell ref="V35:X35"/>
    <mergeCell ref="Y35:AA35"/>
    <mergeCell ref="AB35:AD35"/>
    <mergeCell ref="AE35:AF35"/>
    <mergeCell ref="AG35:AH35"/>
    <mergeCell ref="AI35:AK35"/>
    <mergeCell ref="AN34:AO34"/>
    <mergeCell ref="AP34:AR34"/>
    <mergeCell ref="AS34:AT34"/>
    <mergeCell ref="AU34:AV34"/>
    <mergeCell ref="AW34:AY34"/>
    <mergeCell ref="AB34:AD34"/>
    <mergeCell ref="AE34:AF34"/>
    <mergeCell ref="AG34:AH34"/>
    <mergeCell ref="AI34:AK34"/>
    <mergeCell ref="AL34:AM34"/>
    <mergeCell ref="AP33:AR33"/>
    <mergeCell ref="AS33:AT33"/>
    <mergeCell ref="AU33:AV33"/>
    <mergeCell ref="AW33:AY33"/>
    <mergeCell ref="AE33:AF33"/>
    <mergeCell ref="AG33:AH33"/>
    <mergeCell ref="AI33:AK33"/>
    <mergeCell ref="B34:C34"/>
    <mergeCell ref="D34:F34"/>
    <mergeCell ref="G34:I34"/>
    <mergeCell ref="J34:L34"/>
    <mergeCell ref="M34:O34"/>
    <mergeCell ref="P34:R34"/>
    <mergeCell ref="S34:U34"/>
    <mergeCell ref="V34:X34"/>
    <mergeCell ref="Y34:AA34"/>
    <mergeCell ref="P33:R33"/>
    <mergeCell ref="S33:U33"/>
    <mergeCell ref="V33:X33"/>
    <mergeCell ref="Y33:AA33"/>
    <mergeCell ref="AB33:AD33"/>
    <mergeCell ref="B33:C33"/>
    <mergeCell ref="D33:F33"/>
    <mergeCell ref="G33:I33"/>
    <mergeCell ref="J33:L33"/>
    <mergeCell ref="M33:O33"/>
    <mergeCell ref="AI32:AK32"/>
    <mergeCell ref="AL32:AM32"/>
    <mergeCell ref="AN32:AO32"/>
    <mergeCell ref="AP32:AR32"/>
    <mergeCell ref="AS32:AT32"/>
    <mergeCell ref="AL33:AM33"/>
    <mergeCell ref="AN33:AO33"/>
    <mergeCell ref="BC33:BE33"/>
    <mergeCell ref="BF33:BH33"/>
    <mergeCell ref="AZ33:BB33"/>
    <mergeCell ref="BC31:BE31"/>
    <mergeCell ref="BF31:BH31"/>
    <mergeCell ref="B32:C32"/>
    <mergeCell ref="D32:F32"/>
    <mergeCell ref="G32:I32"/>
    <mergeCell ref="J32:L32"/>
    <mergeCell ref="M32:O32"/>
    <mergeCell ref="P32:R32"/>
    <mergeCell ref="S32:U32"/>
    <mergeCell ref="V32:X32"/>
    <mergeCell ref="Y32:AA32"/>
    <mergeCell ref="AB32:AD32"/>
    <mergeCell ref="AE32:AF32"/>
    <mergeCell ref="AG32:AH32"/>
    <mergeCell ref="AL31:AM31"/>
    <mergeCell ref="AN31:AO31"/>
    <mergeCell ref="AP31:AR31"/>
    <mergeCell ref="AS31:AT31"/>
    <mergeCell ref="AU31:AV31"/>
    <mergeCell ref="AU32:AV32"/>
    <mergeCell ref="AW32:AY32"/>
    <mergeCell ref="AZ32:BB32"/>
    <mergeCell ref="BC32:BE32"/>
    <mergeCell ref="BF32:BH32"/>
    <mergeCell ref="AL30:AM30"/>
    <mergeCell ref="AN30:AO30"/>
    <mergeCell ref="M30:R30"/>
    <mergeCell ref="S30:U30"/>
    <mergeCell ref="V30:X30"/>
    <mergeCell ref="Y30:AA30"/>
    <mergeCell ref="AB30:AD30"/>
    <mergeCell ref="AW31:AY31"/>
    <mergeCell ref="AZ31:BB31"/>
    <mergeCell ref="P31:R31"/>
    <mergeCell ref="S31:U31"/>
    <mergeCell ref="V31:X31"/>
    <mergeCell ref="Y31:AA31"/>
    <mergeCell ref="AB31:AD31"/>
    <mergeCell ref="AE31:AF31"/>
    <mergeCell ref="AG31:AH31"/>
    <mergeCell ref="AI31:AK31"/>
    <mergeCell ref="AE30:AF30"/>
    <mergeCell ref="AG30:AH30"/>
    <mergeCell ref="AI30:AK30"/>
    <mergeCell ref="A26:AZ26"/>
    <mergeCell ref="A27:BH27"/>
    <mergeCell ref="A28:A31"/>
    <mergeCell ref="B28:R29"/>
    <mergeCell ref="S28:AA29"/>
    <mergeCell ref="AB28:AV28"/>
    <mergeCell ref="AW28:BB28"/>
    <mergeCell ref="BC28:BE30"/>
    <mergeCell ref="BF28:BH30"/>
    <mergeCell ref="AB29:AH29"/>
    <mergeCell ref="AI29:AO29"/>
    <mergeCell ref="AP29:AV29"/>
    <mergeCell ref="AW29:AY30"/>
    <mergeCell ref="AZ29:BB30"/>
    <mergeCell ref="B30:F30"/>
    <mergeCell ref="G30:L30"/>
    <mergeCell ref="AP30:AR30"/>
    <mergeCell ref="AS30:AT30"/>
    <mergeCell ref="AU30:AV30"/>
    <mergeCell ref="B31:C31"/>
    <mergeCell ref="D31:F31"/>
    <mergeCell ref="G31:I31"/>
    <mergeCell ref="J31:L31"/>
    <mergeCell ref="M31:O31"/>
    <mergeCell ref="BE14:BF14"/>
    <mergeCell ref="BH3:BH12"/>
    <mergeCell ref="BI3:BI12"/>
    <mergeCell ref="AO3:AR4"/>
    <mergeCell ref="AS3:AS12"/>
    <mergeCell ref="BE16:BF16"/>
    <mergeCell ref="BC3:BC12"/>
    <mergeCell ref="BD3:BD12"/>
    <mergeCell ref="BE3:BF12"/>
    <mergeCell ref="BG3:BG12"/>
    <mergeCell ref="BB3:BB12"/>
    <mergeCell ref="BC18:BE18"/>
    <mergeCell ref="BF18:BJ18"/>
    <mergeCell ref="BE17:BF17"/>
    <mergeCell ref="A18:E18"/>
    <mergeCell ref="G18:M18"/>
    <mergeCell ref="O18:U18"/>
    <mergeCell ref="W18:AC18"/>
    <mergeCell ref="AE18:AK18"/>
    <mergeCell ref="AM18:AS18"/>
    <mergeCell ref="AU18:BA18"/>
    <mergeCell ref="BB2:BK2"/>
    <mergeCell ref="A2:BA2"/>
    <mergeCell ref="W3:W12"/>
    <mergeCell ref="X3:Z4"/>
    <mergeCell ref="AA3:AA12"/>
    <mergeCell ref="AB3:AE4"/>
    <mergeCell ref="AF3:AF12"/>
    <mergeCell ref="AG3:AI4"/>
    <mergeCell ref="AJ3:AJ12"/>
    <mergeCell ref="AK3:AN4"/>
    <mergeCell ref="AT3:AV4"/>
    <mergeCell ref="AW3:AW12"/>
    <mergeCell ref="AX3:BA4"/>
    <mergeCell ref="A3:A12"/>
    <mergeCell ref="B3:E4"/>
    <mergeCell ref="F3:F12"/>
    <mergeCell ref="G3:I4"/>
    <mergeCell ref="J3:J12"/>
    <mergeCell ref="K3:N4"/>
    <mergeCell ref="O3:R4"/>
    <mergeCell ref="S3:S12"/>
    <mergeCell ref="T3:V4"/>
    <mergeCell ref="BK3:BK12"/>
    <mergeCell ref="BJ3:BJ12"/>
  </mergeCells>
  <pageMargins left="0.70866141732283472" right="0.70866141732283472" top="0.74803149606299213" bottom="0.74803149606299213" header="0.31496062992125984" footer="0.31496062992125984"/>
  <pageSetup paperSize="9" scale="75" fitToWidth="2"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37"/>
  <sheetViews>
    <sheetView zoomScale="70" zoomScaleNormal="70" workbookViewId="0">
      <selection activeCell="Z33" sqref="Z33"/>
    </sheetView>
  </sheetViews>
  <sheetFormatPr defaultRowHeight="15" x14ac:dyDescent="0.2"/>
  <cols>
    <col min="1" max="1" width="15.5" style="52" customWidth="1"/>
    <col min="2" max="2" width="41.6640625" style="345" customWidth="1"/>
    <col min="3" max="3" width="9.33203125" style="78"/>
    <col min="4" max="7" width="9.33203125" style="55"/>
    <col min="8" max="8" width="9.33203125" style="58"/>
    <col min="9" max="9" width="9.33203125" style="52"/>
    <col min="10" max="10" width="9.33203125" style="69"/>
    <col min="11" max="11" width="9.33203125" style="55"/>
    <col min="12" max="12" width="9.33203125" style="58"/>
    <col min="13" max="14" width="9.33203125" style="52"/>
    <col min="15" max="15" width="9.33203125" style="58"/>
    <col min="16" max="17" width="9.33203125" style="52"/>
    <col min="18" max="18" width="12" style="53" customWidth="1"/>
    <col min="19" max="19" width="13.1640625" style="54" customWidth="1"/>
    <col min="20" max="20" width="12.6640625" style="55" customWidth="1"/>
    <col min="21" max="21" width="12.1640625" style="55" customWidth="1"/>
    <col min="22" max="22" width="14.1640625" style="55" customWidth="1"/>
    <col min="23" max="23" width="14.5" style="55" customWidth="1"/>
    <col min="24" max="24" width="13.5" style="55" customWidth="1"/>
    <col min="25" max="25" width="15.6640625" style="55" customWidth="1"/>
    <col min="26" max="16384" width="9.33203125" style="51"/>
  </cols>
  <sheetData>
    <row r="1" spans="1:29" s="283" customFormat="1" ht="12" x14ac:dyDescent="0.2">
      <c r="A1" s="526" t="s">
        <v>49</v>
      </c>
      <c r="B1" s="527"/>
      <c r="C1" s="527"/>
      <c r="D1" s="527"/>
      <c r="E1" s="527"/>
      <c r="F1" s="527"/>
      <c r="G1" s="527"/>
      <c r="H1" s="527"/>
      <c r="I1" s="527"/>
      <c r="J1" s="527"/>
      <c r="K1" s="527"/>
      <c r="L1" s="527"/>
      <c r="M1" s="527"/>
      <c r="N1" s="527"/>
      <c r="O1" s="527"/>
      <c r="P1" s="527"/>
      <c r="Q1" s="527"/>
      <c r="R1" s="527"/>
      <c r="S1" s="527"/>
      <c r="T1" s="527"/>
      <c r="U1" s="527"/>
      <c r="V1" s="527"/>
      <c r="W1" s="527"/>
      <c r="X1" s="527"/>
      <c r="Y1" s="527"/>
    </row>
    <row r="2" spans="1:29" s="284" customFormat="1" ht="5.25" customHeight="1" thickBot="1" x14ac:dyDescent="0.25">
      <c r="A2" s="528"/>
      <c r="B2" s="529"/>
      <c r="C2" s="529"/>
      <c r="D2" s="529"/>
      <c r="E2" s="529"/>
      <c r="F2" s="529"/>
      <c r="G2" s="529"/>
      <c r="H2" s="529"/>
      <c r="I2" s="529"/>
      <c r="J2" s="529"/>
      <c r="K2" s="529"/>
      <c r="L2" s="529"/>
      <c r="M2" s="529"/>
      <c r="N2" s="529"/>
      <c r="O2" s="529"/>
      <c r="P2" s="529"/>
      <c r="Q2" s="529"/>
      <c r="R2" s="529"/>
      <c r="S2" s="529"/>
      <c r="T2" s="529"/>
      <c r="U2" s="529"/>
      <c r="V2" s="529"/>
      <c r="W2" s="529"/>
      <c r="X2" s="529"/>
      <c r="Y2" s="529"/>
    </row>
    <row r="3" spans="1:29" s="284" customFormat="1" ht="19.5" customHeight="1" x14ac:dyDescent="0.2">
      <c r="A3" s="530" t="s">
        <v>11</v>
      </c>
      <c r="B3" s="519" t="s">
        <v>88</v>
      </c>
      <c r="C3" s="507" t="s">
        <v>92</v>
      </c>
      <c r="D3" s="507"/>
      <c r="E3" s="507"/>
      <c r="F3" s="507"/>
      <c r="G3" s="507"/>
      <c r="H3" s="509" t="s">
        <v>50</v>
      </c>
      <c r="I3" s="507" t="s">
        <v>42</v>
      </c>
      <c r="J3" s="507"/>
      <c r="K3" s="507"/>
      <c r="L3" s="507"/>
      <c r="M3" s="507"/>
      <c r="N3" s="507"/>
      <c r="O3" s="507"/>
      <c r="P3" s="507"/>
      <c r="Q3" s="536"/>
      <c r="R3" s="531" t="s">
        <v>51</v>
      </c>
      <c r="S3" s="532"/>
      <c r="T3" s="532"/>
      <c r="U3" s="532"/>
      <c r="V3" s="532"/>
      <c r="W3" s="532"/>
      <c r="X3" s="532"/>
      <c r="Y3" s="533"/>
    </row>
    <row r="4" spans="1:29" s="284" customFormat="1" ht="39.75" customHeight="1" x14ac:dyDescent="0.2">
      <c r="A4" s="530"/>
      <c r="B4" s="519"/>
      <c r="C4" s="507"/>
      <c r="D4" s="507"/>
      <c r="E4" s="507"/>
      <c r="F4" s="507"/>
      <c r="G4" s="507"/>
      <c r="H4" s="509"/>
      <c r="I4" s="509" t="s">
        <v>90</v>
      </c>
      <c r="J4" s="507" t="s">
        <v>48</v>
      </c>
      <c r="K4" s="507"/>
      <c r="L4" s="507"/>
      <c r="M4" s="507"/>
      <c r="N4" s="507"/>
      <c r="O4" s="507"/>
      <c r="P4" s="509" t="s">
        <v>300</v>
      </c>
      <c r="Q4" s="509" t="s">
        <v>33</v>
      </c>
      <c r="R4" s="534"/>
      <c r="S4" s="507"/>
      <c r="T4" s="507"/>
      <c r="U4" s="507"/>
      <c r="V4" s="507"/>
      <c r="W4" s="507"/>
      <c r="X4" s="507"/>
      <c r="Y4" s="535"/>
    </row>
    <row r="5" spans="1:29" s="284" customFormat="1" ht="21" customHeight="1" x14ac:dyDescent="0.2">
      <c r="A5" s="530"/>
      <c r="B5" s="519"/>
      <c r="C5" s="507"/>
      <c r="D5" s="507"/>
      <c r="E5" s="507"/>
      <c r="F5" s="507"/>
      <c r="G5" s="507"/>
      <c r="H5" s="509"/>
      <c r="I5" s="509"/>
      <c r="J5" s="506" t="s">
        <v>95</v>
      </c>
      <c r="K5" s="507" t="s">
        <v>91</v>
      </c>
      <c r="L5" s="507"/>
      <c r="M5" s="507"/>
      <c r="N5" s="508" t="s">
        <v>93</v>
      </c>
      <c r="O5" s="508"/>
      <c r="P5" s="509"/>
      <c r="Q5" s="509"/>
      <c r="R5" s="539" t="s">
        <v>52</v>
      </c>
      <c r="S5" s="537"/>
      <c r="T5" s="537" t="s">
        <v>53</v>
      </c>
      <c r="U5" s="537"/>
      <c r="V5" s="537" t="s">
        <v>54</v>
      </c>
      <c r="W5" s="537"/>
      <c r="X5" s="537" t="s">
        <v>55</v>
      </c>
      <c r="Y5" s="538"/>
    </row>
    <row r="6" spans="1:29" s="284" customFormat="1" ht="103.5" x14ac:dyDescent="0.2">
      <c r="A6" s="530"/>
      <c r="B6" s="519"/>
      <c r="C6" s="79" t="s">
        <v>56</v>
      </c>
      <c r="D6" s="304" t="s">
        <v>57</v>
      </c>
      <c r="E6" s="304" t="s">
        <v>89</v>
      </c>
      <c r="F6" s="304" t="s">
        <v>69</v>
      </c>
      <c r="G6" s="299" t="s">
        <v>100</v>
      </c>
      <c r="H6" s="509"/>
      <c r="I6" s="509"/>
      <c r="J6" s="506"/>
      <c r="K6" s="80" t="s">
        <v>43</v>
      </c>
      <c r="L6" s="299" t="s">
        <v>44</v>
      </c>
      <c r="M6" s="299" t="s">
        <v>45</v>
      </c>
      <c r="N6" s="299" t="s">
        <v>46</v>
      </c>
      <c r="O6" s="299" t="s">
        <v>47</v>
      </c>
      <c r="P6" s="509"/>
      <c r="Q6" s="509"/>
      <c r="R6" s="81" t="s">
        <v>348</v>
      </c>
      <c r="S6" s="82" t="s">
        <v>349</v>
      </c>
      <c r="T6" s="82" t="s">
        <v>350</v>
      </c>
      <c r="U6" s="83" t="s">
        <v>351</v>
      </c>
      <c r="V6" s="83" t="s">
        <v>352</v>
      </c>
      <c r="W6" s="83" t="s">
        <v>353</v>
      </c>
      <c r="X6" s="83" t="s">
        <v>354</v>
      </c>
      <c r="Y6" s="84" t="s">
        <v>355</v>
      </c>
    </row>
    <row r="7" spans="1:29" s="284" customFormat="1" ht="12.75" thickBot="1" x14ac:dyDescent="0.25">
      <c r="A7" s="85">
        <v>1</v>
      </c>
      <c r="B7" s="334">
        <v>2</v>
      </c>
      <c r="C7" s="87">
        <v>3</v>
      </c>
      <c r="D7" s="86">
        <v>4</v>
      </c>
      <c r="E7" s="86">
        <v>5</v>
      </c>
      <c r="F7" s="86">
        <v>6</v>
      </c>
      <c r="G7" s="85">
        <v>7</v>
      </c>
      <c r="H7" s="85">
        <v>8</v>
      </c>
      <c r="I7" s="85">
        <v>9</v>
      </c>
      <c r="J7" s="86">
        <v>10</v>
      </c>
      <c r="K7" s="88">
        <v>11</v>
      </c>
      <c r="L7" s="85">
        <v>12</v>
      </c>
      <c r="M7" s="85">
        <v>13</v>
      </c>
      <c r="N7" s="85">
        <v>14</v>
      </c>
      <c r="O7" s="85">
        <v>15</v>
      </c>
      <c r="P7" s="85">
        <v>16</v>
      </c>
      <c r="Q7" s="85">
        <v>17</v>
      </c>
      <c r="R7" s="89">
        <v>18</v>
      </c>
      <c r="S7" s="90">
        <v>19</v>
      </c>
      <c r="T7" s="91">
        <v>20</v>
      </c>
      <c r="U7" s="90">
        <v>21</v>
      </c>
      <c r="V7" s="90">
        <v>22</v>
      </c>
      <c r="W7" s="90">
        <v>23</v>
      </c>
      <c r="X7" s="90">
        <v>24</v>
      </c>
      <c r="Y7" s="92">
        <v>25</v>
      </c>
    </row>
    <row r="8" spans="1:29" s="284" customFormat="1" ht="52.5" customHeight="1" thickBot="1" x14ac:dyDescent="0.25">
      <c r="A8" s="93"/>
      <c r="B8" s="94" t="s">
        <v>94</v>
      </c>
      <c r="C8" s="95">
        <v>17</v>
      </c>
      <c r="D8" s="96"/>
      <c r="E8" s="96">
        <v>39</v>
      </c>
      <c r="F8" s="96">
        <v>6</v>
      </c>
      <c r="G8" s="97">
        <v>25</v>
      </c>
      <c r="H8" s="389">
        <f>H10+H29+H34+H38+H54+H81</f>
        <v>5940</v>
      </c>
      <c r="I8" s="99">
        <f t="shared" ref="I8:M8" si="0">I10+I29+I34+I38+I54+I81</f>
        <v>2</v>
      </c>
      <c r="J8" s="399">
        <f>J10+J29+J34+J38+J55</f>
        <v>4390</v>
      </c>
      <c r="K8" s="400">
        <f>K10+K29+K34+K38+K54+K81</f>
        <v>2671</v>
      </c>
      <c r="L8" s="96">
        <f t="shared" si="0"/>
        <v>1679</v>
      </c>
      <c r="M8" s="97">
        <f t="shared" si="0"/>
        <v>40</v>
      </c>
      <c r="N8" s="100">
        <f>N59+N65+N72+N77</f>
        <v>540</v>
      </c>
      <c r="O8" s="96">
        <f>O60+O66+O73+O78+O80</f>
        <v>540</v>
      </c>
      <c r="P8" s="387">
        <f>P10+P29+P34+P38+P54+P81</f>
        <v>252</v>
      </c>
      <c r="Q8" s="101">
        <f t="shared" ref="Q8:X8" si="1">Q10+Q29+Q34+Q38+Q54+Q81</f>
        <v>216</v>
      </c>
      <c r="R8" s="95">
        <f t="shared" si="1"/>
        <v>612</v>
      </c>
      <c r="S8" s="101">
        <f t="shared" si="1"/>
        <v>792</v>
      </c>
      <c r="T8" s="100">
        <f t="shared" si="1"/>
        <v>576</v>
      </c>
      <c r="U8" s="101">
        <f t="shared" si="1"/>
        <v>828</v>
      </c>
      <c r="V8" s="95">
        <f t="shared" si="1"/>
        <v>576</v>
      </c>
      <c r="W8" s="97">
        <f t="shared" si="1"/>
        <v>864</v>
      </c>
      <c r="X8" s="100">
        <f t="shared" si="1"/>
        <v>612</v>
      </c>
      <c r="Y8" s="101">
        <f>Y10+Y29+Y34+Y38+Y54+Y81</f>
        <v>828</v>
      </c>
      <c r="Z8" s="285"/>
      <c r="AA8" s="397">
        <f>R8+S8+T8+U8+V8+W8+X8+Y8+P8</f>
        <v>5940</v>
      </c>
      <c r="AB8" s="401">
        <f>K8+L8+M8</f>
        <v>4390</v>
      </c>
      <c r="AC8" s="401">
        <f>J8+N8+O8+P8+Q8+I8</f>
        <v>5940</v>
      </c>
    </row>
    <row r="9" spans="1:29" s="287" customFormat="1" ht="31.5" customHeight="1" thickBot="1" x14ac:dyDescent="0.25">
      <c r="A9" s="298"/>
      <c r="B9" s="102" t="s">
        <v>31</v>
      </c>
      <c r="C9" s="118">
        <v>17</v>
      </c>
      <c r="D9" s="103"/>
      <c r="E9" s="103">
        <v>27</v>
      </c>
      <c r="F9" s="103">
        <v>6</v>
      </c>
      <c r="G9" s="104">
        <v>25</v>
      </c>
      <c r="H9" s="385">
        <f>I9+J10+J29+J34+J38+J56+J62+J68+J75</f>
        <v>4392</v>
      </c>
      <c r="I9" s="386">
        <f>I10+I29+I34+I38+I57+I58+I63+I64+I69+I70+I71</f>
        <v>2</v>
      </c>
      <c r="J9" s="385">
        <f>J10+J29+J34+J38+J57+J58+J63+J64+J69+J70+J71+J76</f>
        <v>4390</v>
      </c>
      <c r="K9" s="350">
        <f>K10+K29+K34+K38+K57+K58+K63+K64+K69+K70+K71+K76</f>
        <v>2671</v>
      </c>
      <c r="L9" s="384">
        <f>L10+L29+L34+L38+L57+L58+L63+L64+L69+L70+L71+L76</f>
        <v>1679</v>
      </c>
      <c r="M9" s="383">
        <f>M10+M29+M34+M38+M57+M58+M63+M64+M69+M70+M71+M76</f>
        <v>40</v>
      </c>
      <c r="N9" s="105"/>
      <c r="O9" s="103"/>
      <c r="P9" s="103"/>
      <c r="Q9" s="106"/>
      <c r="R9" s="350">
        <f>R10+R29+R34+R38+R57+R58+R63+R64+R69+R70+R76</f>
        <v>612</v>
      </c>
      <c r="S9" s="350">
        <f t="shared" ref="S9:W9" si="2">S10+S29+S34+S38+S57+S58+S63+S64+S69+S70+S76</f>
        <v>792</v>
      </c>
      <c r="T9" s="350">
        <f t="shared" si="2"/>
        <v>576</v>
      </c>
      <c r="U9" s="350">
        <f t="shared" si="2"/>
        <v>648</v>
      </c>
      <c r="V9" s="350">
        <f t="shared" si="2"/>
        <v>468</v>
      </c>
      <c r="W9" s="350">
        <f t="shared" si="2"/>
        <v>504</v>
      </c>
      <c r="X9" s="350">
        <f>X10+X29+X34+X38+X57+X58+X63+X64+X69+X70+X76+X71</f>
        <v>468</v>
      </c>
      <c r="Y9" s="350">
        <f>Y10+Y29+Y34+Y38+Y57+Y58+Y63+Y64+Y69+Y70+Y76+Y71</f>
        <v>324</v>
      </c>
      <c r="Z9" s="286"/>
      <c r="AA9" s="287">
        <f>P9/36</f>
        <v>0</v>
      </c>
      <c r="AB9" s="398">
        <f>R9+S9+T9+U9+V9+W9+X9+Y9</f>
        <v>4392</v>
      </c>
      <c r="AC9" s="398">
        <f>K9+L9+M9</f>
        <v>4390</v>
      </c>
    </row>
    <row r="10" spans="1:29" s="284" customFormat="1" ht="12.75" thickBot="1" x14ac:dyDescent="0.25">
      <c r="A10" s="107" t="s">
        <v>58</v>
      </c>
      <c r="B10" s="402" t="s">
        <v>304</v>
      </c>
      <c r="C10" s="403">
        <v>3</v>
      </c>
      <c r="D10" s="404"/>
      <c r="E10" s="96">
        <v>9</v>
      </c>
      <c r="F10" s="96">
        <v>6</v>
      </c>
      <c r="G10" s="109">
        <v>3</v>
      </c>
      <c r="H10" s="405">
        <f>H12+H13+H14+H15+H16+H17+H18+H19+H22+H23+H24+H25+H26+H28</f>
        <v>1476</v>
      </c>
      <c r="I10" s="405">
        <f t="shared" ref="I10:S10" si="3">I12+I13+I14+I15+I16+I17+I18+I19+I22+I23+I24+I25+I26+I28</f>
        <v>0</v>
      </c>
      <c r="J10" s="405">
        <f t="shared" si="3"/>
        <v>1404</v>
      </c>
      <c r="K10" s="405">
        <f t="shared" si="3"/>
        <v>793</v>
      </c>
      <c r="L10" s="405">
        <f t="shared" si="3"/>
        <v>611</v>
      </c>
      <c r="M10" s="405">
        <f t="shared" si="3"/>
        <v>0</v>
      </c>
      <c r="N10" s="405">
        <f t="shared" si="3"/>
        <v>0</v>
      </c>
      <c r="O10" s="405">
        <f t="shared" si="3"/>
        <v>0</v>
      </c>
      <c r="P10" s="405">
        <f t="shared" si="3"/>
        <v>72</v>
      </c>
      <c r="Q10" s="405">
        <f t="shared" si="3"/>
        <v>0</v>
      </c>
      <c r="R10" s="405">
        <f t="shared" si="3"/>
        <v>612</v>
      </c>
      <c r="S10" s="405">
        <f t="shared" si="3"/>
        <v>792</v>
      </c>
      <c r="T10" s="98">
        <f t="shared" ref="T10:Y10" si="4">T12+T13+T14+T15+T16+T17+T18+T19+T22+T23+T24+T25+T26+T28</f>
        <v>0</v>
      </c>
      <c r="U10" s="98">
        <f t="shared" si="4"/>
        <v>0</v>
      </c>
      <c r="V10" s="109">
        <f t="shared" si="4"/>
        <v>0</v>
      </c>
      <c r="W10" s="108">
        <f t="shared" si="4"/>
        <v>0</v>
      </c>
      <c r="X10" s="98">
        <f t="shared" si="4"/>
        <v>0</v>
      </c>
      <c r="Y10" s="98">
        <f t="shared" si="4"/>
        <v>0</v>
      </c>
      <c r="Z10" s="285"/>
    </row>
    <row r="11" spans="1:29" s="287" customFormat="1" ht="12.75" thickBot="1" x14ac:dyDescent="0.25">
      <c r="A11" s="107" t="s">
        <v>58</v>
      </c>
      <c r="B11" s="402" t="s">
        <v>305</v>
      </c>
      <c r="C11" s="403"/>
      <c r="D11" s="406"/>
      <c r="E11" s="96"/>
      <c r="F11" s="96"/>
      <c r="G11" s="109"/>
      <c r="H11" s="407"/>
      <c r="I11" s="407"/>
      <c r="J11" s="407"/>
      <c r="K11" s="407"/>
      <c r="L11" s="407"/>
      <c r="M11" s="407"/>
      <c r="N11" s="407"/>
      <c r="O11" s="407"/>
      <c r="P11" s="407"/>
      <c r="Q11" s="407"/>
      <c r="R11" s="407"/>
      <c r="S11" s="407"/>
      <c r="T11" s="113"/>
      <c r="U11" s="114"/>
      <c r="V11" s="115"/>
      <c r="W11" s="116"/>
      <c r="X11" s="113"/>
      <c r="Y11" s="117"/>
      <c r="Z11" s="286"/>
    </row>
    <row r="12" spans="1:29" s="284" customFormat="1" ht="12" x14ac:dyDescent="0.2">
      <c r="A12" s="408" t="s">
        <v>59</v>
      </c>
      <c r="B12" s="409" t="s">
        <v>60</v>
      </c>
      <c r="C12" s="514" t="s">
        <v>61</v>
      </c>
      <c r="D12" s="119"/>
      <c r="E12" s="110"/>
      <c r="F12" s="120"/>
      <c r="G12" s="410">
        <v>1</v>
      </c>
      <c r="H12" s="411">
        <v>84</v>
      </c>
      <c r="I12" s="411"/>
      <c r="J12" s="412">
        <f>R12+S12+T12+U12+V12+W12+X12+Y12</f>
        <v>78</v>
      </c>
      <c r="K12" s="121">
        <v>58</v>
      </c>
      <c r="L12" s="120">
        <v>20</v>
      </c>
      <c r="M12" s="124"/>
      <c r="N12" s="115"/>
      <c r="O12" s="124"/>
      <c r="P12" s="516">
        <v>12</v>
      </c>
      <c r="Q12" s="410"/>
      <c r="R12" s="413">
        <v>34</v>
      </c>
      <c r="S12" s="414">
        <v>44</v>
      </c>
      <c r="T12" s="306"/>
      <c r="U12" s="124"/>
      <c r="V12" s="115"/>
      <c r="W12" s="116"/>
      <c r="X12" s="306"/>
      <c r="Y12" s="125"/>
      <c r="Z12" s="285"/>
    </row>
    <row r="13" spans="1:29" s="284" customFormat="1" ht="12" x14ac:dyDescent="0.2">
      <c r="A13" s="415" t="s">
        <v>62</v>
      </c>
      <c r="B13" s="416" t="s">
        <v>63</v>
      </c>
      <c r="C13" s="515"/>
      <c r="D13" s="115"/>
      <c r="E13" s="396"/>
      <c r="F13" s="396"/>
      <c r="G13" s="410"/>
      <c r="H13" s="411">
        <v>123</v>
      </c>
      <c r="I13" s="411"/>
      <c r="J13" s="412">
        <f t="shared" ref="J13:J18" si="5">R13+S13+T13+U13+V13+W13+X13+Y13</f>
        <v>117</v>
      </c>
      <c r="K13" s="121">
        <v>97</v>
      </c>
      <c r="L13" s="120">
        <v>20</v>
      </c>
      <c r="M13" s="124"/>
      <c r="N13" s="115"/>
      <c r="O13" s="124"/>
      <c r="P13" s="517"/>
      <c r="Q13" s="410"/>
      <c r="R13" s="417">
        <v>51</v>
      </c>
      <c r="S13" s="418">
        <v>66</v>
      </c>
      <c r="T13" s="303"/>
      <c r="U13" s="302"/>
      <c r="V13" s="130"/>
      <c r="W13" s="131"/>
      <c r="X13" s="303"/>
      <c r="Y13" s="132"/>
      <c r="Z13" s="285"/>
    </row>
    <row r="14" spans="1:29" s="284" customFormat="1" ht="12" x14ac:dyDescent="0.2">
      <c r="A14" s="415" t="s">
        <v>64</v>
      </c>
      <c r="B14" s="416" t="s">
        <v>65</v>
      </c>
      <c r="C14" s="130"/>
      <c r="D14" s="130"/>
      <c r="E14" s="396">
        <v>2</v>
      </c>
      <c r="F14" s="396"/>
      <c r="G14" s="410">
        <v>1</v>
      </c>
      <c r="H14" s="411">
        <v>117</v>
      </c>
      <c r="I14" s="411"/>
      <c r="J14" s="412">
        <f t="shared" si="5"/>
        <v>117</v>
      </c>
      <c r="K14" s="121"/>
      <c r="L14" s="120">
        <v>117</v>
      </c>
      <c r="M14" s="124"/>
      <c r="N14" s="115"/>
      <c r="O14" s="124"/>
      <c r="P14" s="411"/>
      <c r="Q14" s="410"/>
      <c r="R14" s="417">
        <v>51</v>
      </c>
      <c r="S14" s="418">
        <v>66</v>
      </c>
      <c r="T14" s="303"/>
      <c r="U14" s="302"/>
      <c r="V14" s="130"/>
      <c r="W14" s="131"/>
      <c r="X14" s="303"/>
      <c r="Y14" s="132"/>
      <c r="Z14" s="285"/>
    </row>
    <row r="15" spans="1:29" s="284" customFormat="1" ht="12" x14ac:dyDescent="0.2">
      <c r="A15" s="415" t="s">
        <v>66</v>
      </c>
      <c r="B15" s="419" t="s">
        <v>4</v>
      </c>
      <c r="C15" s="130">
        <v>2</v>
      </c>
      <c r="D15" s="130"/>
      <c r="E15" s="396"/>
      <c r="F15" s="396"/>
      <c r="G15" s="410">
        <v>1</v>
      </c>
      <c r="H15" s="411">
        <v>246</v>
      </c>
      <c r="I15" s="411"/>
      <c r="J15" s="412">
        <f t="shared" si="5"/>
        <v>234</v>
      </c>
      <c r="K15" s="121">
        <v>100</v>
      </c>
      <c r="L15" s="120">
        <v>134</v>
      </c>
      <c r="M15" s="124"/>
      <c r="N15" s="115"/>
      <c r="O15" s="124"/>
      <c r="P15" s="411">
        <v>12</v>
      </c>
      <c r="Q15" s="410"/>
      <c r="R15" s="417">
        <v>102</v>
      </c>
      <c r="S15" s="418">
        <v>132</v>
      </c>
      <c r="T15" s="303"/>
      <c r="U15" s="302"/>
      <c r="V15" s="130"/>
      <c r="W15" s="131"/>
      <c r="X15" s="303"/>
      <c r="Y15" s="132"/>
      <c r="Z15" s="285"/>
    </row>
    <row r="16" spans="1:29" s="284" customFormat="1" ht="12" x14ac:dyDescent="0.2">
      <c r="A16" s="415" t="s">
        <v>96</v>
      </c>
      <c r="B16" s="416" t="s">
        <v>1</v>
      </c>
      <c r="C16" s="130"/>
      <c r="D16" s="130"/>
      <c r="E16" s="396">
        <v>2</v>
      </c>
      <c r="F16" s="396" t="s">
        <v>13</v>
      </c>
      <c r="G16" s="410"/>
      <c r="H16" s="411">
        <v>123</v>
      </c>
      <c r="I16" s="411"/>
      <c r="J16" s="412">
        <f t="shared" si="5"/>
        <v>117</v>
      </c>
      <c r="K16" s="121">
        <v>117</v>
      </c>
      <c r="L16" s="120"/>
      <c r="M16" s="124"/>
      <c r="N16" s="115"/>
      <c r="O16" s="124"/>
      <c r="P16" s="411">
        <v>6</v>
      </c>
      <c r="Q16" s="410"/>
      <c r="R16" s="417">
        <v>51</v>
      </c>
      <c r="S16" s="418">
        <v>66</v>
      </c>
      <c r="T16" s="303"/>
      <c r="U16" s="302"/>
      <c r="V16" s="130"/>
      <c r="W16" s="131"/>
      <c r="X16" s="303"/>
      <c r="Y16" s="132"/>
      <c r="Z16" s="285"/>
    </row>
    <row r="17" spans="1:26" s="284" customFormat="1" ht="12" x14ac:dyDescent="0.2">
      <c r="A17" s="415" t="s">
        <v>102</v>
      </c>
      <c r="B17" s="416" t="s">
        <v>3</v>
      </c>
      <c r="C17" s="130"/>
      <c r="D17" s="130"/>
      <c r="E17" s="83">
        <v>1.2</v>
      </c>
      <c r="F17" s="396"/>
      <c r="G17" s="410"/>
      <c r="H17" s="411">
        <v>117</v>
      </c>
      <c r="I17" s="411"/>
      <c r="J17" s="412">
        <f t="shared" si="5"/>
        <v>117</v>
      </c>
      <c r="K17" s="121">
        <v>8</v>
      </c>
      <c r="L17" s="120">
        <v>109</v>
      </c>
      <c r="M17" s="124"/>
      <c r="N17" s="115"/>
      <c r="O17" s="124"/>
      <c r="P17" s="411"/>
      <c r="Q17" s="410"/>
      <c r="R17" s="417">
        <v>51</v>
      </c>
      <c r="S17" s="418">
        <v>66</v>
      </c>
      <c r="T17" s="303"/>
      <c r="U17" s="302"/>
      <c r="V17" s="130"/>
      <c r="W17" s="131"/>
      <c r="X17" s="303"/>
      <c r="Y17" s="132"/>
      <c r="Z17" s="285"/>
    </row>
    <row r="18" spans="1:26" s="284" customFormat="1" ht="12.75" customHeight="1" x14ac:dyDescent="0.2">
      <c r="A18" s="415" t="s">
        <v>103</v>
      </c>
      <c r="B18" s="420" t="s">
        <v>67</v>
      </c>
      <c r="C18" s="130"/>
      <c r="D18" s="130"/>
      <c r="E18" s="396">
        <v>2</v>
      </c>
      <c r="F18" s="396" t="s">
        <v>13</v>
      </c>
      <c r="G18" s="410"/>
      <c r="H18" s="411">
        <v>76</v>
      </c>
      <c r="I18" s="411"/>
      <c r="J18" s="412">
        <f t="shared" si="5"/>
        <v>70</v>
      </c>
      <c r="K18" s="121">
        <v>62</v>
      </c>
      <c r="L18" s="120">
        <v>8</v>
      </c>
      <c r="M18" s="124"/>
      <c r="N18" s="115"/>
      <c r="O18" s="124"/>
      <c r="P18" s="411">
        <v>6</v>
      </c>
      <c r="Q18" s="410"/>
      <c r="R18" s="417">
        <v>34</v>
      </c>
      <c r="S18" s="418">
        <v>36</v>
      </c>
      <c r="T18" s="303"/>
      <c r="U18" s="302"/>
      <c r="V18" s="130"/>
      <c r="W18" s="131"/>
      <c r="X18" s="303"/>
      <c r="Y18" s="132"/>
      <c r="Z18" s="285"/>
    </row>
    <row r="19" spans="1:26" s="284" customFormat="1" ht="15.75" customHeight="1" thickBot="1" x14ac:dyDescent="0.25">
      <c r="A19" s="421" t="s">
        <v>97</v>
      </c>
      <c r="B19" s="416" t="s">
        <v>107</v>
      </c>
      <c r="C19" s="130"/>
      <c r="D19" s="130"/>
      <c r="E19" s="396">
        <v>2</v>
      </c>
      <c r="F19" s="396"/>
      <c r="G19" s="410"/>
      <c r="H19" s="411">
        <v>32</v>
      </c>
      <c r="I19" s="411"/>
      <c r="J19" s="412">
        <v>32</v>
      </c>
      <c r="K19" s="121">
        <v>32</v>
      </c>
      <c r="L19" s="120"/>
      <c r="M19" s="124"/>
      <c r="N19" s="115"/>
      <c r="O19" s="124"/>
      <c r="P19" s="411"/>
      <c r="Q19" s="410"/>
      <c r="R19" s="417"/>
      <c r="S19" s="418">
        <v>32</v>
      </c>
      <c r="T19" s="137"/>
      <c r="U19" s="138"/>
      <c r="V19" s="87"/>
      <c r="W19" s="139"/>
      <c r="X19" s="137"/>
      <c r="Y19" s="140"/>
      <c r="Z19" s="285"/>
    </row>
    <row r="20" spans="1:26" s="287" customFormat="1" ht="24.75" thickBot="1" x14ac:dyDescent="0.25">
      <c r="A20" s="107" t="s">
        <v>58</v>
      </c>
      <c r="B20" s="422" t="s">
        <v>306</v>
      </c>
      <c r="C20" s="403"/>
      <c r="D20" s="406"/>
      <c r="E20" s="96"/>
      <c r="F20" s="96"/>
      <c r="G20" s="109"/>
      <c r="H20" s="407"/>
      <c r="I20" s="407"/>
      <c r="J20" s="407"/>
      <c r="K20" s="407"/>
      <c r="L20" s="407"/>
      <c r="M20" s="407"/>
      <c r="N20" s="407"/>
      <c r="O20" s="407"/>
      <c r="P20" s="407"/>
      <c r="Q20" s="407"/>
      <c r="R20" s="407"/>
      <c r="S20" s="407"/>
      <c r="T20" s="303"/>
      <c r="U20" s="302"/>
      <c r="V20" s="130"/>
      <c r="W20" s="131"/>
      <c r="X20" s="303"/>
      <c r="Y20" s="132"/>
      <c r="Z20" s="286"/>
    </row>
    <row r="21" spans="1:26" s="289" customFormat="1" ht="12" x14ac:dyDescent="0.2">
      <c r="A21" s="415" t="s">
        <v>203</v>
      </c>
      <c r="B21" s="416" t="s">
        <v>204</v>
      </c>
      <c r="C21" s="130"/>
      <c r="D21" s="130"/>
      <c r="E21" s="396"/>
      <c r="F21" s="396"/>
      <c r="G21" s="410"/>
      <c r="H21" s="411"/>
      <c r="I21" s="411"/>
      <c r="J21" s="411"/>
      <c r="K21" s="121"/>
      <c r="L21" s="120"/>
      <c r="M21" s="124"/>
      <c r="N21" s="115"/>
      <c r="O21" s="124"/>
      <c r="P21" s="411"/>
      <c r="Q21" s="410"/>
      <c r="R21" s="417"/>
      <c r="S21" s="418"/>
      <c r="T21" s="306"/>
      <c r="U21" s="124"/>
      <c r="V21" s="115"/>
      <c r="W21" s="116"/>
      <c r="X21" s="306"/>
      <c r="Y21" s="125"/>
      <c r="Z21" s="288"/>
    </row>
    <row r="22" spans="1:26" s="284" customFormat="1" ht="12" x14ac:dyDescent="0.2">
      <c r="A22" s="415"/>
      <c r="B22" s="416" t="s">
        <v>104</v>
      </c>
      <c r="C22" s="130"/>
      <c r="D22" s="130"/>
      <c r="E22" s="396">
        <v>2</v>
      </c>
      <c r="F22" s="396" t="s">
        <v>13</v>
      </c>
      <c r="G22" s="410"/>
      <c r="H22" s="411">
        <v>125</v>
      </c>
      <c r="I22" s="411"/>
      <c r="J22" s="412">
        <v>119</v>
      </c>
      <c r="K22" s="121">
        <v>73</v>
      </c>
      <c r="L22" s="120">
        <v>46</v>
      </c>
      <c r="M22" s="124"/>
      <c r="N22" s="115"/>
      <c r="O22" s="124"/>
      <c r="P22" s="411">
        <v>6</v>
      </c>
      <c r="Q22" s="410"/>
      <c r="R22" s="417">
        <v>68</v>
      </c>
      <c r="S22" s="418">
        <v>51</v>
      </c>
      <c r="T22" s="303"/>
      <c r="U22" s="302"/>
      <c r="V22" s="130"/>
      <c r="W22" s="131"/>
      <c r="X22" s="303"/>
      <c r="Y22" s="132"/>
      <c r="Z22" s="285"/>
    </row>
    <row r="23" spans="1:26" s="284" customFormat="1" ht="12" x14ac:dyDescent="0.2">
      <c r="A23" s="415"/>
      <c r="B23" s="416" t="s">
        <v>105</v>
      </c>
      <c r="C23" s="130"/>
      <c r="D23" s="130"/>
      <c r="E23" s="396">
        <v>2</v>
      </c>
      <c r="F23" s="396" t="s">
        <v>13</v>
      </c>
      <c r="G23" s="410"/>
      <c r="H23" s="411">
        <v>84</v>
      </c>
      <c r="I23" s="411"/>
      <c r="J23" s="412">
        <f>R23+S23+T23+U23+V23+W23+X23+Y23</f>
        <v>78</v>
      </c>
      <c r="K23" s="121">
        <v>40</v>
      </c>
      <c r="L23" s="120">
        <v>38</v>
      </c>
      <c r="M23" s="124"/>
      <c r="N23" s="115"/>
      <c r="O23" s="124"/>
      <c r="P23" s="411">
        <v>6</v>
      </c>
      <c r="Q23" s="410"/>
      <c r="R23" s="417">
        <v>34</v>
      </c>
      <c r="S23" s="418">
        <v>44</v>
      </c>
      <c r="T23" s="303"/>
      <c r="U23" s="302"/>
      <c r="V23" s="130"/>
      <c r="W23" s="131"/>
      <c r="X23" s="303"/>
      <c r="Y23" s="132"/>
      <c r="Z23" s="285"/>
    </row>
    <row r="24" spans="1:26" s="291" customFormat="1" ht="12" x14ac:dyDescent="0.2">
      <c r="A24" s="415"/>
      <c r="B24" s="416" t="s">
        <v>106</v>
      </c>
      <c r="C24" s="130"/>
      <c r="D24" s="130"/>
      <c r="E24" s="396">
        <v>2</v>
      </c>
      <c r="F24" s="396" t="s">
        <v>13</v>
      </c>
      <c r="G24" s="410"/>
      <c r="H24" s="411">
        <v>84</v>
      </c>
      <c r="I24" s="411"/>
      <c r="J24" s="412">
        <f>R24+S24+T24+U24+V24+W24+X24+Y24</f>
        <v>78</v>
      </c>
      <c r="K24" s="121">
        <v>62</v>
      </c>
      <c r="L24" s="120">
        <v>16</v>
      </c>
      <c r="M24" s="124"/>
      <c r="N24" s="115"/>
      <c r="O24" s="124"/>
      <c r="P24" s="411">
        <v>6</v>
      </c>
      <c r="Q24" s="410"/>
      <c r="R24" s="417">
        <v>34</v>
      </c>
      <c r="S24" s="418">
        <v>44</v>
      </c>
      <c r="T24" s="303"/>
      <c r="U24" s="302"/>
      <c r="V24" s="130"/>
      <c r="W24" s="131"/>
      <c r="X24" s="303"/>
      <c r="Y24" s="132"/>
      <c r="Z24" s="290"/>
    </row>
    <row r="25" spans="1:26" s="178" customFormat="1" ht="12" x14ac:dyDescent="0.2">
      <c r="A25" s="415" t="s">
        <v>201</v>
      </c>
      <c r="B25" s="416" t="s">
        <v>99</v>
      </c>
      <c r="C25" s="130"/>
      <c r="D25" s="130"/>
      <c r="E25" s="396">
        <v>2</v>
      </c>
      <c r="F25" s="396" t="s">
        <v>13</v>
      </c>
      <c r="G25" s="410"/>
      <c r="H25" s="411">
        <v>114</v>
      </c>
      <c r="I25" s="411"/>
      <c r="J25" s="412">
        <f>R25+S25+T25+U25+V25+W25+X25+Y25</f>
        <v>108</v>
      </c>
      <c r="K25" s="121">
        <v>108</v>
      </c>
      <c r="L25" s="120"/>
      <c r="M25" s="124"/>
      <c r="N25" s="115"/>
      <c r="O25" s="124"/>
      <c r="P25" s="411">
        <v>6</v>
      </c>
      <c r="Q25" s="410"/>
      <c r="R25" s="417">
        <v>51</v>
      </c>
      <c r="S25" s="418">
        <v>57</v>
      </c>
      <c r="T25" s="303"/>
      <c r="U25" s="302"/>
      <c r="V25" s="130"/>
      <c r="W25" s="131"/>
      <c r="X25" s="303"/>
      <c r="Y25" s="132"/>
      <c r="Z25" s="292"/>
    </row>
    <row r="26" spans="1:26" s="284" customFormat="1" ht="12.75" thickBot="1" x14ac:dyDescent="0.25">
      <c r="A26" s="415" t="s">
        <v>98</v>
      </c>
      <c r="B26" s="416" t="s">
        <v>68</v>
      </c>
      <c r="C26" s="130">
        <v>2</v>
      </c>
      <c r="D26" s="130"/>
      <c r="E26" s="396"/>
      <c r="F26" s="396"/>
      <c r="G26" s="410"/>
      <c r="H26" s="411">
        <v>112</v>
      </c>
      <c r="I26" s="411"/>
      <c r="J26" s="412">
        <f>R26+S26+T26+U26+V26+W26+X26+Y26</f>
        <v>100</v>
      </c>
      <c r="K26" s="121">
        <v>20</v>
      </c>
      <c r="L26" s="120">
        <v>80</v>
      </c>
      <c r="M26" s="124"/>
      <c r="N26" s="115"/>
      <c r="O26" s="124"/>
      <c r="P26" s="411">
        <v>12</v>
      </c>
      <c r="Q26" s="410"/>
      <c r="R26" s="417">
        <v>34</v>
      </c>
      <c r="S26" s="418">
        <v>66</v>
      </c>
      <c r="T26" s="145"/>
      <c r="U26" s="146"/>
      <c r="V26" s="135"/>
      <c r="W26" s="85"/>
      <c r="X26" s="145"/>
      <c r="Y26" s="147"/>
      <c r="Z26" s="285"/>
    </row>
    <row r="27" spans="1:26" s="287" customFormat="1" ht="27" customHeight="1" thickBot="1" x14ac:dyDescent="0.25">
      <c r="A27" s="423" t="s">
        <v>58</v>
      </c>
      <c r="B27" s="424" t="s">
        <v>307</v>
      </c>
      <c r="C27" s="425"/>
      <c r="D27" s="426"/>
      <c r="E27" s="427"/>
      <c r="F27" s="427"/>
      <c r="G27" s="428"/>
      <c r="H27" s="429"/>
      <c r="I27" s="429"/>
      <c r="J27" s="429"/>
      <c r="K27" s="429"/>
      <c r="L27" s="429"/>
      <c r="M27" s="429"/>
      <c r="N27" s="429"/>
      <c r="O27" s="429"/>
      <c r="P27" s="429"/>
      <c r="Q27" s="429"/>
      <c r="R27" s="429"/>
      <c r="S27" s="429"/>
      <c r="T27" s="137"/>
      <c r="U27" s="138"/>
      <c r="V27" s="87"/>
      <c r="W27" s="139"/>
      <c r="X27" s="137"/>
      <c r="Y27" s="140"/>
      <c r="Z27" s="286"/>
    </row>
    <row r="28" spans="1:26" s="287" customFormat="1" ht="30" customHeight="1" thickBot="1" x14ac:dyDescent="0.25">
      <c r="A28" s="430" t="s">
        <v>202</v>
      </c>
      <c r="B28" s="431" t="s">
        <v>363</v>
      </c>
      <c r="C28" s="381"/>
      <c r="D28" s="381"/>
      <c r="E28" s="432">
        <v>2</v>
      </c>
      <c r="F28" s="432"/>
      <c r="G28" s="433"/>
      <c r="H28" s="434">
        <v>39</v>
      </c>
      <c r="I28" s="434"/>
      <c r="J28" s="434">
        <v>39</v>
      </c>
      <c r="K28" s="261">
        <v>16</v>
      </c>
      <c r="L28" s="432">
        <v>23</v>
      </c>
      <c r="M28" s="260"/>
      <c r="N28" s="381"/>
      <c r="O28" s="260"/>
      <c r="P28" s="434"/>
      <c r="Q28" s="433"/>
      <c r="R28" s="435">
        <v>17</v>
      </c>
      <c r="S28" s="436">
        <v>22</v>
      </c>
      <c r="T28" s="259"/>
      <c r="U28" s="260"/>
      <c r="V28" s="381"/>
      <c r="W28" s="262"/>
      <c r="X28" s="259"/>
      <c r="Y28" s="382"/>
      <c r="Z28" s="286"/>
    </row>
    <row r="29" spans="1:26" s="293" customFormat="1" ht="29.25" customHeight="1" thickBot="1" x14ac:dyDescent="0.25">
      <c r="A29" s="374" t="s">
        <v>70</v>
      </c>
      <c r="B29" s="375" t="s">
        <v>309</v>
      </c>
      <c r="C29" s="376"/>
      <c r="D29" s="377"/>
      <c r="E29" s="378"/>
      <c r="F29" s="377"/>
      <c r="G29" s="379"/>
      <c r="H29" s="158">
        <f t="shared" ref="H29:Y29" si="6">H30+H31+H32+H33</f>
        <v>468</v>
      </c>
      <c r="I29" s="158">
        <f t="shared" si="6"/>
        <v>0</v>
      </c>
      <c r="J29" s="158">
        <f>J30+J31+J32+J33</f>
        <v>468</v>
      </c>
      <c r="K29" s="158">
        <f>K30+K31+K32+K33</f>
        <v>150</v>
      </c>
      <c r="L29" s="158">
        <f>L30+L31+L32+L33</f>
        <v>318</v>
      </c>
      <c r="M29" s="158">
        <f t="shared" si="6"/>
        <v>0</v>
      </c>
      <c r="N29" s="157">
        <f t="shared" si="6"/>
        <v>0</v>
      </c>
      <c r="O29" s="158">
        <f t="shared" si="6"/>
        <v>0</v>
      </c>
      <c r="P29" s="158">
        <f t="shared" si="6"/>
        <v>0</v>
      </c>
      <c r="Q29" s="159">
        <f t="shared" si="6"/>
        <v>0</v>
      </c>
      <c r="R29" s="380">
        <f t="shared" si="6"/>
        <v>0</v>
      </c>
      <c r="S29" s="158">
        <f t="shared" si="6"/>
        <v>0</v>
      </c>
      <c r="T29" s="157">
        <f t="shared" si="6"/>
        <v>112</v>
      </c>
      <c r="U29" s="159">
        <f t="shared" si="6"/>
        <v>124</v>
      </c>
      <c r="V29" s="380">
        <f t="shared" si="6"/>
        <v>100</v>
      </c>
      <c r="W29" s="158">
        <f t="shared" si="6"/>
        <v>56</v>
      </c>
      <c r="X29" s="157">
        <f t="shared" si="6"/>
        <v>52</v>
      </c>
      <c r="Y29" s="159">
        <f t="shared" si="6"/>
        <v>24</v>
      </c>
    </row>
    <row r="30" spans="1:26" s="284" customFormat="1" ht="15.75" customHeight="1" thickBot="1" x14ac:dyDescent="0.25">
      <c r="A30" s="163" t="s">
        <v>108</v>
      </c>
      <c r="B30" s="335" t="s">
        <v>0</v>
      </c>
      <c r="C30" s="164"/>
      <c r="D30" s="112"/>
      <c r="E30" s="395">
        <v>5</v>
      </c>
      <c r="F30" s="112"/>
      <c r="G30" s="166"/>
      <c r="H30" s="167">
        <f>I30+J30+P30</f>
        <v>48</v>
      </c>
      <c r="I30" s="168"/>
      <c r="J30" s="169">
        <f>T30+U30+V30+W30+X30+Y30</f>
        <v>48</v>
      </c>
      <c r="K30" s="170">
        <f>J30-L30</f>
        <v>48</v>
      </c>
      <c r="L30" s="168"/>
      <c r="M30" s="171"/>
      <c r="N30" s="172"/>
      <c r="O30" s="171"/>
      <c r="P30" s="171"/>
      <c r="Q30" s="173"/>
      <c r="R30" s="174"/>
      <c r="S30" s="166"/>
      <c r="T30" s="175"/>
      <c r="U30" s="176"/>
      <c r="V30" s="177">
        <v>48</v>
      </c>
      <c r="W30" s="178"/>
      <c r="X30" s="179"/>
      <c r="Y30" s="176"/>
    </row>
    <row r="31" spans="1:26" s="284" customFormat="1" ht="16.5" customHeight="1" thickBot="1" x14ac:dyDescent="0.25">
      <c r="A31" s="180" t="s">
        <v>109</v>
      </c>
      <c r="B31" s="336" t="s">
        <v>1</v>
      </c>
      <c r="C31" s="150"/>
      <c r="D31" s="141"/>
      <c r="E31" s="368">
        <v>4</v>
      </c>
      <c r="F31" s="141"/>
      <c r="G31" s="151"/>
      <c r="H31" s="181">
        <f t="shared" ref="H31:H33" si="7">I31+J31+P31</f>
        <v>100</v>
      </c>
      <c r="I31" s="182"/>
      <c r="J31" s="183">
        <f t="shared" ref="J31:J53" si="8">T31+U31+V31+W31+X31+Y31</f>
        <v>100</v>
      </c>
      <c r="K31" s="184">
        <f t="shared" ref="K31:K53" si="9">J31-L31</f>
        <v>100</v>
      </c>
      <c r="L31" s="182"/>
      <c r="M31" s="148"/>
      <c r="N31" s="149"/>
      <c r="O31" s="148"/>
      <c r="P31" s="148"/>
      <c r="Q31" s="151"/>
      <c r="R31" s="142"/>
      <c r="S31" s="151"/>
      <c r="T31" s="303">
        <v>48</v>
      </c>
      <c r="U31" s="302">
        <v>52</v>
      </c>
      <c r="V31" s="130"/>
      <c r="W31" s="131"/>
      <c r="X31" s="303"/>
      <c r="Y31" s="132"/>
    </row>
    <row r="32" spans="1:26" s="284" customFormat="1" ht="24.75" thickBot="1" x14ac:dyDescent="0.25">
      <c r="A32" s="180" t="s">
        <v>110</v>
      </c>
      <c r="B32" s="336" t="s">
        <v>2</v>
      </c>
      <c r="C32" s="303"/>
      <c r="D32" s="141"/>
      <c r="E32" s="356" t="s">
        <v>320</v>
      </c>
      <c r="F32" s="141"/>
      <c r="G32" s="302" t="s">
        <v>302</v>
      </c>
      <c r="H32" s="181">
        <f t="shared" si="7"/>
        <v>160</v>
      </c>
      <c r="I32" s="182"/>
      <c r="J32" s="183">
        <f t="shared" si="8"/>
        <v>160</v>
      </c>
      <c r="K32" s="184">
        <f t="shared" si="9"/>
        <v>0</v>
      </c>
      <c r="L32" s="185">
        <v>160</v>
      </c>
      <c r="M32" s="148"/>
      <c r="N32" s="149"/>
      <c r="O32" s="148"/>
      <c r="P32" s="131"/>
      <c r="Q32" s="151"/>
      <c r="R32" s="142"/>
      <c r="S32" s="151"/>
      <c r="T32" s="303">
        <v>32</v>
      </c>
      <c r="U32" s="302">
        <v>36</v>
      </c>
      <c r="V32" s="130">
        <v>26</v>
      </c>
      <c r="W32" s="131">
        <v>28</v>
      </c>
      <c r="X32" s="303">
        <v>26</v>
      </c>
      <c r="Y32" s="302">
        <v>12</v>
      </c>
    </row>
    <row r="33" spans="1:25" s="293" customFormat="1" ht="18" customHeight="1" thickBot="1" x14ac:dyDescent="0.25">
      <c r="A33" s="186" t="s">
        <v>111</v>
      </c>
      <c r="B33" s="336" t="s">
        <v>3</v>
      </c>
      <c r="C33" s="150"/>
      <c r="D33" s="141"/>
      <c r="E33" s="301" t="s">
        <v>299</v>
      </c>
      <c r="F33" s="141"/>
      <c r="G33" s="151"/>
      <c r="H33" s="188">
        <f t="shared" si="7"/>
        <v>160</v>
      </c>
      <c r="I33" s="189"/>
      <c r="J33" s="190">
        <f t="shared" si="8"/>
        <v>160</v>
      </c>
      <c r="K33" s="191">
        <f t="shared" si="9"/>
        <v>2</v>
      </c>
      <c r="L33" s="297">
        <v>158</v>
      </c>
      <c r="M33" s="193"/>
      <c r="N33" s="194"/>
      <c r="O33" s="139"/>
      <c r="P33" s="193"/>
      <c r="Q33" s="195"/>
      <c r="R33" s="196"/>
      <c r="S33" s="195"/>
      <c r="T33" s="145">
        <v>32</v>
      </c>
      <c r="U33" s="146">
        <v>36</v>
      </c>
      <c r="V33" s="135">
        <v>26</v>
      </c>
      <c r="W33" s="85">
        <v>28</v>
      </c>
      <c r="X33" s="145">
        <v>26</v>
      </c>
      <c r="Y33" s="146">
        <v>12</v>
      </c>
    </row>
    <row r="34" spans="1:25" s="293" customFormat="1" ht="30" customHeight="1" thickBot="1" x14ac:dyDescent="0.25">
      <c r="A34" s="197" t="s">
        <v>71</v>
      </c>
      <c r="B34" s="337" t="s">
        <v>310</v>
      </c>
      <c r="C34" s="100"/>
      <c r="D34" s="155"/>
      <c r="E34" s="96"/>
      <c r="F34" s="96"/>
      <c r="G34" s="97"/>
      <c r="H34" s="317">
        <f>H35+H36+H37</f>
        <v>156</v>
      </c>
      <c r="I34" s="155">
        <f t="shared" ref="I34:M34" si="10">I35+I36+I37</f>
        <v>0</v>
      </c>
      <c r="J34" s="162">
        <f>J35+J36+J37</f>
        <v>144</v>
      </c>
      <c r="K34" s="317">
        <f>K35+K36+K37</f>
        <v>78</v>
      </c>
      <c r="L34" s="155">
        <f>L35+L36+L37</f>
        <v>66</v>
      </c>
      <c r="M34" s="162">
        <f t="shared" si="10"/>
        <v>0</v>
      </c>
      <c r="N34" s="317">
        <f t="shared" ref="N34" si="11">N35+N36+N37</f>
        <v>0</v>
      </c>
      <c r="O34" s="155">
        <f t="shared" ref="O34" si="12">O35+O36+O37</f>
        <v>0</v>
      </c>
      <c r="P34" s="155">
        <f t="shared" ref="P34" si="13">P35+P36+P37</f>
        <v>12</v>
      </c>
      <c r="Q34" s="162">
        <f t="shared" ref="Q34" si="14">Q35+Q36+Q37</f>
        <v>0</v>
      </c>
      <c r="R34" s="317">
        <f t="shared" ref="R34" si="15">R35+R36+R37</f>
        <v>0</v>
      </c>
      <c r="S34" s="162">
        <f t="shared" ref="S34" si="16">S35+S36+S37</f>
        <v>0</v>
      </c>
      <c r="T34" s="317">
        <f t="shared" ref="T34" si="17">T35+T36+T37</f>
        <v>112</v>
      </c>
      <c r="U34" s="156">
        <f t="shared" ref="U34" si="18">U35+U36+U37</f>
        <v>0</v>
      </c>
      <c r="V34" s="317">
        <f t="shared" ref="V34" si="19">V35+V36+V37</f>
        <v>32</v>
      </c>
      <c r="W34" s="162">
        <f t="shared" ref="W34" si="20">W35+W36+W37</f>
        <v>0</v>
      </c>
      <c r="X34" s="318">
        <f t="shared" ref="X34" si="21">X35+X36+X37</f>
        <v>0</v>
      </c>
      <c r="Y34" s="162">
        <f t="shared" ref="Y34" si="22">Y35+Y36+Y37</f>
        <v>0</v>
      </c>
    </row>
    <row r="35" spans="1:25" s="284" customFormat="1" ht="18" customHeight="1" thickBot="1" x14ac:dyDescent="0.25">
      <c r="A35" s="198" t="s">
        <v>301</v>
      </c>
      <c r="B35" s="338" t="s">
        <v>4</v>
      </c>
      <c r="C35" s="316"/>
      <c r="D35" s="199"/>
      <c r="E35" s="372">
        <v>3</v>
      </c>
      <c r="F35" s="120"/>
      <c r="G35" s="124"/>
      <c r="H35" s="167">
        <f>I35+J35+P35</f>
        <v>70</v>
      </c>
      <c r="I35" s="200"/>
      <c r="J35" s="169">
        <f t="shared" si="8"/>
        <v>64</v>
      </c>
      <c r="K35" s="170">
        <f>J35-L35</f>
        <v>34</v>
      </c>
      <c r="L35" s="116">
        <v>30</v>
      </c>
      <c r="M35" s="116"/>
      <c r="N35" s="122"/>
      <c r="O35" s="116"/>
      <c r="P35" s="372">
        <v>6</v>
      </c>
      <c r="Q35" s="124"/>
      <c r="R35" s="121"/>
      <c r="S35" s="124"/>
      <c r="T35" s="306">
        <v>64</v>
      </c>
      <c r="U35" s="124"/>
      <c r="V35" s="115"/>
      <c r="W35" s="116"/>
      <c r="X35" s="306"/>
      <c r="Y35" s="125"/>
    </row>
    <row r="36" spans="1:25" s="315" customFormat="1" ht="18" customHeight="1" x14ac:dyDescent="0.2">
      <c r="A36" s="198" t="s">
        <v>72</v>
      </c>
      <c r="B36" s="339" t="s">
        <v>322</v>
      </c>
      <c r="C36" s="306"/>
      <c r="D36" s="199"/>
      <c r="E36" s="372">
        <v>3</v>
      </c>
      <c r="F36" s="120"/>
      <c r="G36" s="124"/>
      <c r="H36" s="167">
        <f t="shared" ref="H36:H53" si="23">I36+J36+P36</f>
        <v>54</v>
      </c>
      <c r="I36" s="200"/>
      <c r="J36" s="169">
        <f t="shared" si="8"/>
        <v>48</v>
      </c>
      <c r="K36" s="170">
        <f t="shared" si="9"/>
        <v>12</v>
      </c>
      <c r="L36" s="116">
        <v>36</v>
      </c>
      <c r="M36" s="116"/>
      <c r="N36" s="122"/>
      <c r="O36" s="116"/>
      <c r="P36" s="372">
        <v>6</v>
      </c>
      <c r="Q36" s="124"/>
      <c r="R36" s="121"/>
      <c r="S36" s="124"/>
      <c r="T36" s="306">
        <v>48</v>
      </c>
      <c r="U36" s="124"/>
      <c r="V36" s="115"/>
      <c r="W36" s="116"/>
      <c r="X36" s="306"/>
      <c r="Y36" s="125"/>
    </row>
    <row r="37" spans="1:25" s="284" customFormat="1" ht="15.75" customHeight="1" thickBot="1" x14ac:dyDescent="0.25">
      <c r="A37" s="307" t="s">
        <v>321</v>
      </c>
      <c r="B37" s="340" t="s">
        <v>5</v>
      </c>
      <c r="C37" s="305"/>
      <c r="D37" s="308"/>
      <c r="E37" s="395">
        <v>5</v>
      </c>
      <c r="F37" s="309"/>
      <c r="G37" s="310"/>
      <c r="H37" s="167">
        <f t="shared" si="23"/>
        <v>32</v>
      </c>
      <c r="I37" s="311"/>
      <c r="J37" s="169">
        <f>T37+U37+V37+W37+X37+Y37</f>
        <v>32</v>
      </c>
      <c r="K37" s="170">
        <f t="shared" si="9"/>
        <v>32</v>
      </c>
      <c r="L37" s="312"/>
      <c r="M37" s="312"/>
      <c r="N37" s="313"/>
      <c r="O37" s="312"/>
      <c r="P37" s="312"/>
      <c r="Q37" s="310"/>
      <c r="R37" s="136"/>
      <c r="S37" s="310"/>
      <c r="T37" s="305"/>
      <c r="U37" s="310"/>
      <c r="V37" s="119">
        <v>32</v>
      </c>
      <c r="W37" s="312"/>
      <c r="X37" s="305"/>
      <c r="Y37" s="314"/>
    </row>
    <row r="38" spans="1:25" s="293" customFormat="1" ht="21.75" customHeight="1" thickBot="1" x14ac:dyDescent="0.25">
      <c r="A38" s="203" t="s">
        <v>73</v>
      </c>
      <c r="B38" s="319" t="s">
        <v>311</v>
      </c>
      <c r="C38" s="100"/>
      <c r="D38" s="96"/>
      <c r="E38" s="96"/>
      <c r="F38" s="96"/>
      <c r="G38" s="101"/>
      <c r="H38" s="99">
        <f>H39+H40+H41+H42+H43+H44+H45+H46+H47+H51+H52+H53+H48+H49+H50</f>
        <v>1178</v>
      </c>
      <c r="I38" s="97">
        <f t="shared" ref="I38:S38" si="24">I39+I40+I41+I42+I43+I44+I45+I46+I47+I51+I52+I53</f>
        <v>2</v>
      </c>
      <c r="J38" s="97">
        <f>J39+J40+J41+J42+J43+J44+J45+J46+J47+J51+J52+J53+J48+J49+J50</f>
        <v>1108</v>
      </c>
      <c r="K38" s="97">
        <f>K39+K40+K41+K42+K43+K44+K45+K46+K47+K51+K52+K53+K48+K49+K50</f>
        <v>708</v>
      </c>
      <c r="L38" s="97">
        <f>L39+L40+L41+L42+L43+L44+L45+L46+L47+L51+L52+L53+L48+L49+L50</f>
        <v>400</v>
      </c>
      <c r="M38" s="97">
        <f t="shared" si="24"/>
        <v>0</v>
      </c>
      <c r="N38" s="108">
        <f t="shared" si="24"/>
        <v>0</v>
      </c>
      <c r="O38" s="97">
        <f t="shared" si="24"/>
        <v>0</v>
      </c>
      <c r="P38" s="97">
        <f>P39+P40+P41+P42+P43+P44+P45+P46+P47+P51+P52+P53+P48+P49+P50</f>
        <v>68</v>
      </c>
      <c r="Q38" s="101">
        <f t="shared" si="24"/>
        <v>0</v>
      </c>
      <c r="R38" s="99">
        <f t="shared" si="24"/>
        <v>0</v>
      </c>
      <c r="S38" s="101">
        <f t="shared" si="24"/>
        <v>0</v>
      </c>
      <c r="T38" s="108">
        <f>T39+T40+T41+T42+T43+T44+T45+T46+T47+T51+T52+T53+T48+T49+T50</f>
        <v>288</v>
      </c>
      <c r="U38" s="108">
        <f>U39+U40+U41+U42+U43+U44+U45+U46+U47+U51+U52+U53+U48+U49+U50</f>
        <v>434</v>
      </c>
      <c r="V38" s="108">
        <f>V39+V40+V41+V42+V43+V44+V45+V46+V47+V51+V52+V53+V48+V49+V50</f>
        <v>86</v>
      </c>
      <c r="W38" s="108">
        <f>W39+W40+W41+W42+W43+W44+W45+W46+W47+W51+W52+W53+W48+W49+W50</f>
        <v>70</v>
      </c>
      <c r="X38" s="108">
        <v>164</v>
      </c>
      <c r="Y38" s="98">
        <f>Y39+Y40+Y41+Y42+Y43+Y44+Y45+Y46+Y47+Y51+Y52+Y53+Y48+Y49+Y50</f>
        <v>68</v>
      </c>
    </row>
    <row r="39" spans="1:25" s="284" customFormat="1" ht="16.5" customHeight="1" x14ac:dyDescent="0.2">
      <c r="A39" s="204" t="s">
        <v>74</v>
      </c>
      <c r="B39" s="339" t="s">
        <v>323</v>
      </c>
      <c r="C39" s="143"/>
      <c r="D39" s="120"/>
      <c r="E39" s="369">
        <v>4</v>
      </c>
      <c r="F39" s="120"/>
      <c r="G39" s="124">
        <v>3</v>
      </c>
      <c r="H39" s="167">
        <f t="shared" si="23"/>
        <v>84</v>
      </c>
      <c r="I39" s="205"/>
      <c r="J39" s="169">
        <f t="shared" si="8"/>
        <v>84</v>
      </c>
      <c r="K39" s="170">
        <f t="shared" si="9"/>
        <v>0</v>
      </c>
      <c r="L39" s="116">
        <v>84</v>
      </c>
      <c r="M39" s="116"/>
      <c r="N39" s="122"/>
      <c r="O39" s="116"/>
      <c r="P39" s="116"/>
      <c r="Q39" s="124"/>
      <c r="R39" s="121"/>
      <c r="S39" s="124"/>
      <c r="T39" s="306">
        <v>48</v>
      </c>
      <c r="U39" s="124">
        <v>36</v>
      </c>
      <c r="V39" s="115"/>
      <c r="W39" s="116"/>
      <c r="X39" s="306"/>
      <c r="Y39" s="125"/>
    </row>
    <row r="40" spans="1:25" s="284" customFormat="1" ht="12" x14ac:dyDescent="0.2">
      <c r="A40" s="206" t="s">
        <v>112</v>
      </c>
      <c r="B40" s="341" t="s">
        <v>324</v>
      </c>
      <c r="C40" s="370">
        <v>4</v>
      </c>
      <c r="D40" s="301"/>
      <c r="E40" s="301"/>
      <c r="F40" s="301"/>
      <c r="G40" s="302"/>
      <c r="H40" s="181">
        <f t="shared" si="23"/>
        <v>84</v>
      </c>
      <c r="I40" s="207"/>
      <c r="J40" s="183">
        <f t="shared" si="8"/>
        <v>72</v>
      </c>
      <c r="K40" s="184">
        <f t="shared" si="9"/>
        <v>50</v>
      </c>
      <c r="L40" s="131">
        <v>22</v>
      </c>
      <c r="M40" s="131"/>
      <c r="N40" s="208"/>
      <c r="O40" s="131"/>
      <c r="P40" s="370">
        <v>12</v>
      </c>
      <c r="Q40" s="302"/>
      <c r="R40" s="134"/>
      <c r="S40" s="302"/>
      <c r="T40" s="303"/>
      <c r="U40" s="302">
        <v>72</v>
      </c>
      <c r="V40" s="130"/>
      <c r="W40" s="131"/>
      <c r="X40" s="303"/>
      <c r="Y40" s="132"/>
    </row>
    <row r="41" spans="1:25" s="284" customFormat="1" ht="12" x14ac:dyDescent="0.2">
      <c r="A41" s="206" t="s">
        <v>113</v>
      </c>
      <c r="B41" s="341" t="s">
        <v>325</v>
      </c>
      <c r="C41" s="371">
        <v>4</v>
      </c>
      <c r="D41" s="301"/>
      <c r="E41" s="301"/>
      <c r="F41" s="301"/>
      <c r="G41" s="302">
        <v>3</v>
      </c>
      <c r="H41" s="181">
        <f>I41+J41+P41</f>
        <v>130</v>
      </c>
      <c r="I41" s="207"/>
      <c r="J41" s="183">
        <f t="shared" si="8"/>
        <v>118</v>
      </c>
      <c r="K41" s="184">
        <f t="shared" si="9"/>
        <v>72</v>
      </c>
      <c r="L41" s="131">
        <v>46</v>
      </c>
      <c r="M41" s="131"/>
      <c r="N41" s="208"/>
      <c r="O41" s="131"/>
      <c r="P41" s="370">
        <v>12</v>
      </c>
      <c r="Q41" s="302"/>
      <c r="R41" s="134"/>
      <c r="S41" s="302"/>
      <c r="T41" s="303">
        <v>64</v>
      </c>
      <c r="U41" s="302">
        <v>54</v>
      </c>
      <c r="V41" s="130"/>
      <c r="W41" s="131"/>
      <c r="X41" s="303"/>
      <c r="Y41" s="132"/>
    </row>
    <row r="42" spans="1:25" s="284" customFormat="1" ht="23.25" customHeight="1" x14ac:dyDescent="0.2">
      <c r="A42" s="126" t="s">
        <v>114</v>
      </c>
      <c r="B42" s="341" t="s">
        <v>326</v>
      </c>
      <c r="C42" s="130"/>
      <c r="D42" s="301"/>
      <c r="E42" s="368">
        <v>4</v>
      </c>
      <c r="F42" s="301"/>
      <c r="G42" s="302"/>
      <c r="H42" s="181">
        <f t="shared" si="23"/>
        <v>54</v>
      </c>
      <c r="I42" s="207"/>
      <c r="J42" s="183">
        <f t="shared" si="8"/>
        <v>54</v>
      </c>
      <c r="K42" s="184">
        <f t="shared" si="9"/>
        <v>44</v>
      </c>
      <c r="L42" s="131">
        <v>10</v>
      </c>
      <c r="M42" s="131"/>
      <c r="N42" s="208"/>
      <c r="O42" s="131"/>
      <c r="P42" s="131"/>
      <c r="Q42" s="302"/>
      <c r="R42" s="134"/>
      <c r="S42" s="302"/>
      <c r="T42" s="303"/>
      <c r="U42" s="302">
        <v>54</v>
      </c>
      <c r="V42" s="130"/>
      <c r="W42" s="131"/>
      <c r="X42" s="303"/>
      <c r="Y42" s="132"/>
    </row>
    <row r="43" spans="1:25" s="284" customFormat="1" ht="12" x14ac:dyDescent="0.2">
      <c r="A43" s="206" t="s">
        <v>115</v>
      </c>
      <c r="B43" s="341" t="s">
        <v>327</v>
      </c>
      <c r="C43" s="346">
        <v>3</v>
      </c>
      <c r="D43" s="301"/>
      <c r="E43" s="301"/>
      <c r="F43" s="301"/>
      <c r="G43" s="302"/>
      <c r="H43" s="181">
        <f t="shared" si="23"/>
        <v>92</v>
      </c>
      <c r="I43" s="207"/>
      <c r="J43" s="183">
        <f t="shared" si="8"/>
        <v>80</v>
      </c>
      <c r="K43" s="184">
        <f t="shared" si="9"/>
        <v>40</v>
      </c>
      <c r="L43" s="131">
        <v>40</v>
      </c>
      <c r="M43" s="131"/>
      <c r="N43" s="208"/>
      <c r="O43" s="131"/>
      <c r="P43" s="346">
        <v>12</v>
      </c>
      <c r="Q43" s="302"/>
      <c r="R43" s="134"/>
      <c r="S43" s="302"/>
      <c r="T43" s="330">
        <v>80</v>
      </c>
      <c r="U43" s="302"/>
      <c r="V43" s="130"/>
      <c r="W43" s="131"/>
      <c r="X43" s="303"/>
      <c r="Y43" s="302"/>
    </row>
    <row r="44" spans="1:25" s="284" customFormat="1" ht="12" x14ac:dyDescent="0.2">
      <c r="A44" s="206" t="s">
        <v>116</v>
      </c>
      <c r="B44" s="341" t="s">
        <v>328</v>
      </c>
      <c r="C44" s="365">
        <v>6</v>
      </c>
      <c r="D44" s="301"/>
      <c r="E44" s="301"/>
      <c r="F44" s="301"/>
      <c r="G44" s="302">
        <v>4.5</v>
      </c>
      <c r="H44" s="181">
        <f t="shared" si="23"/>
        <v>124</v>
      </c>
      <c r="I44" s="209"/>
      <c r="J44" s="183">
        <f t="shared" si="8"/>
        <v>116</v>
      </c>
      <c r="K44" s="184">
        <f t="shared" si="9"/>
        <v>84</v>
      </c>
      <c r="L44" s="131">
        <v>32</v>
      </c>
      <c r="M44" s="131"/>
      <c r="N44" s="208"/>
      <c r="O44" s="131"/>
      <c r="P44" s="364">
        <v>8</v>
      </c>
      <c r="Q44" s="302"/>
      <c r="R44" s="134"/>
      <c r="S44" s="302"/>
      <c r="T44" s="303"/>
      <c r="U44" s="302">
        <v>54</v>
      </c>
      <c r="V44" s="331">
        <v>34</v>
      </c>
      <c r="W44" s="332">
        <v>28</v>
      </c>
      <c r="X44" s="303"/>
      <c r="Y44" s="302"/>
    </row>
    <row r="45" spans="1:25" s="284" customFormat="1" ht="12" x14ac:dyDescent="0.2">
      <c r="A45" s="206" t="s">
        <v>117</v>
      </c>
      <c r="B45" s="341" t="s">
        <v>329</v>
      </c>
      <c r="C45" s="373">
        <v>3</v>
      </c>
      <c r="D45" s="301"/>
      <c r="E45" s="301"/>
      <c r="F45" s="301"/>
      <c r="G45" s="302"/>
      <c r="H45" s="181">
        <f t="shared" si="23"/>
        <v>76</v>
      </c>
      <c r="I45" s="209"/>
      <c r="J45" s="183">
        <f t="shared" si="8"/>
        <v>64</v>
      </c>
      <c r="K45" s="184">
        <f t="shared" si="9"/>
        <v>60</v>
      </c>
      <c r="L45" s="131">
        <v>4</v>
      </c>
      <c r="M45" s="131"/>
      <c r="N45" s="208"/>
      <c r="O45" s="131"/>
      <c r="P45" s="346">
        <v>12</v>
      </c>
      <c r="Q45" s="302"/>
      <c r="R45" s="134"/>
      <c r="S45" s="302"/>
      <c r="T45" s="303">
        <v>64</v>
      </c>
      <c r="U45" s="302"/>
      <c r="V45" s="130"/>
      <c r="W45" s="131"/>
      <c r="X45" s="303"/>
      <c r="Y45" s="132"/>
    </row>
    <row r="46" spans="1:25" s="284" customFormat="1" ht="23.25" customHeight="1" x14ac:dyDescent="0.2">
      <c r="A46" s="206" t="s">
        <v>118</v>
      </c>
      <c r="B46" s="341" t="s">
        <v>330</v>
      </c>
      <c r="C46" s="133"/>
      <c r="D46" s="301"/>
      <c r="E46" s="359">
        <v>7</v>
      </c>
      <c r="F46" s="301"/>
      <c r="G46" s="302"/>
      <c r="H46" s="181">
        <f t="shared" si="23"/>
        <v>76</v>
      </c>
      <c r="I46" s="209"/>
      <c r="J46" s="183">
        <f t="shared" si="8"/>
        <v>76</v>
      </c>
      <c r="K46" s="184">
        <f t="shared" si="9"/>
        <v>44</v>
      </c>
      <c r="L46" s="131">
        <v>32</v>
      </c>
      <c r="M46" s="131"/>
      <c r="N46" s="208"/>
      <c r="O46" s="131"/>
      <c r="P46" s="131"/>
      <c r="Q46" s="302"/>
      <c r="R46" s="134"/>
      <c r="S46" s="302"/>
      <c r="T46" s="303"/>
      <c r="U46" s="302"/>
      <c r="V46" s="130"/>
      <c r="W46" s="131"/>
      <c r="X46" s="303">
        <v>76</v>
      </c>
      <c r="Y46" s="132"/>
    </row>
    <row r="47" spans="1:25" s="284" customFormat="1" ht="19.5" customHeight="1" x14ac:dyDescent="0.2">
      <c r="A47" s="206" t="s">
        <v>75</v>
      </c>
      <c r="B47" s="341" t="s">
        <v>331</v>
      </c>
      <c r="C47" s="133"/>
      <c r="D47" s="301"/>
      <c r="E47" s="368">
        <v>4</v>
      </c>
      <c r="F47" s="301"/>
      <c r="G47" s="302"/>
      <c r="H47" s="181">
        <f t="shared" si="23"/>
        <v>56</v>
      </c>
      <c r="I47" s="209"/>
      <c r="J47" s="183">
        <f t="shared" si="8"/>
        <v>56</v>
      </c>
      <c r="K47" s="184">
        <f t="shared" si="9"/>
        <v>28</v>
      </c>
      <c r="L47" s="131">
        <v>28</v>
      </c>
      <c r="M47" s="131"/>
      <c r="N47" s="208"/>
      <c r="O47" s="131"/>
      <c r="P47" s="131"/>
      <c r="Q47" s="302"/>
      <c r="R47" s="134"/>
      <c r="S47" s="302"/>
      <c r="T47" s="303"/>
      <c r="U47" s="302">
        <v>56</v>
      </c>
      <c r="V47" s="130"/>
      <c r="W47" s="131"/>
      <c r="X47" s="303"/>
      <c r="Y47" s="132"/>
    </row>
    <row r="48" spans="1:25" s="284" customFormat="1" ht="16.5" customHeight="1" x14ac:dyDescent="0.2">
      <c r="A48" s="206" t="s">
        <v>7</v>
      </c>
      <c r="B48" s="341" t="s">
        <v>332</v>
      </c>
      <c r="C48" s="395">
        <v>5</v>
      </c>
      <c r="D48" s="301"/>
      <c r="E48" s="328"/>
      <c r="F48" s="301"/>
      <c r="G48" s="302">
        <v>4</v>
      </c>
      <c r="H48" s="181">
        <f t="shared" si="23"/>
        <v>106</v>
      </c>
      <c r="I48" s="209"/>
      <c r="J48" s="183">
        <f t="shared" si="8"/>
        <v>94</v>
      </c>
      <c r="K48" s="184">
        <f t="shared" si="9"/>
        <v>76</v>
      </c>
      <c r="L48" s="131">
        <v>18</v>
      </c>
      <c r="M48" s="131"/>
      <c r="N48" s="208"/>
      <c r="O48" s="131"/>
      <c r="P48" s="395">
        <v>12</v>
      </c>
      <c r="Q48" s="302"/>
      <c r="R48" s="134"/>
      <c r="S48" s="302"/>
      <c r="T48" s="303">
        <v>32</v>
      </c>
      <c r="U48" s="302">
        <v>36</v>
      </c>
      <c r="V48" s="130">
        <v>26</v>
      </c>
      <c r="W48" s="131"/>
      <c r="X48" s="303"/>
      <c r="Y48" s="132"/>
    </row>
    <row r="49" spans="1:25" s="284" customFormat="1" ht="27" customHeight="1" x14ac:dyDescent="0.2">
      <c r="A49" s="126" t="s">
        <v>205</v>
      </c>
      <c r="B49" s="333" t="s">
        <v>336</v>
      </c>
      <c r="C49" s="133"/>
      <c r="D49" s="301"/>
      <c r="E49" s="368">
        <v>4</v>
      </c>
      <c r="F49" s="301"/>
      <c r="G49" s="302"/>
      <c r="H49" s="181">
        <f t="shared" si="23"/>
        <v>72</v>
      </c>
      <c r="I49" s="209"/>
      <c r="J49" s="183">
        <f t="shared" si="8"/>
        <v>72</v>
      </c>
      <c r="K49" s="184">
        <f t="shared" si="9"/>
        <v>40</v>
      </c>
      <c r="L49" s="131">
        <v>32</v>
      </c>
      <c r="M49" s="131"/>
      <c r="N49" s="208"/>
      <c r="O49" s="131"/>
      <c r="P49" s="131"/>
      <c r="Q49" s="302"/>
      <c r="R49" s="134"/>
      <c r="S49" s="302"/>
      <c r="T49" s="330"/>
      <c r="U49" s="329">
        <v>72</v>
      </c>
      <c r="V49" s="130"/>
      <c r="W49" s="131"/>
      <c r="X49" s="330"/>
      <c r="Y49" s="132"/>
    </row>
    <row r="50" spans="1:25" s="284" customFormat="1" ht="17.25" customHeight="1" x14ac:dyDescent="0.2">
      <c r="A50" s="144" t="s">
        <v>207</v>
      </c>
      <c r="B50" s="333" t="s">
        <v>6</v>
      </c>
      <c r="C50" s="133"/>
      <c r="D50" s="301"/>
      <c r="E50" s="360">
        <v>6</v>
      </c>
      <c r="F50" s="301"/>
      <c r="G50" s="302">
        <v>5</v>
      </c>
      <c r="H50" s="181">
        <f t="shared" si="23"/>
        <v>68</v>
      </c>
      <c r="I50" s="209"/>
      <c r="J50" s="183">
        <f t="shared" si="8"/>
        <v>68</v>
      </c>
      <c r="K50" s="184">
        <f t="shared" si="9"/>
        <v>40</v>
      </c>
      <c r="L50" s="131">
        <v>28</v>
      </c>
      <c r="M50" s="131"/>
      <c r="N50" s="208"/>
      <c r="O50" s="131"/>
      <c r="P50" s="131"/>
      <c r="Q50" s="302"/>
      <c r="R50" s="134"/>
      <c r="S50" s="302"/>
      <c r="T50" s="330"/>
      <c r="U50" s="329"/>
      <c r="V50" s="130">
        <v>26</v>
      </c>
      <c r="W50" s="131">
        <v>42</v>
      </c>
      <c r="X50" s="330"/>
      <c r="Y50" s="132"/>
    </row>
    <row r="51" spans="1:25" s="284" customFormat="1" ht="27.75" customHeight="1" x14ac:dyDescent="0.2">
      <c r="A51" s="144" t="s">
        <v>333</v>
      </c>
      <c r="B51" s="320" t="s">
        <v>308</v>
      </c>
      <c r="C51" s="133"/>
      <c r="D51" s="301"/>
      <c r="E51" s="359">
        <v>7</v>
      </c>
      <c r="F51" s="301"/>
      <c r="G51" s="302"/>
      <c r="H51" s="181">
        <f t="shared" si="23"/>
        <v>36</v>
      </c>
      <c r="I51" s="209">
        <v>2</v>
      </c>
      <c r="J51" s="183">
        <v>34</v>
      </c>
      <c r="K51" s="184">
        <v>34</v>
      </c>
      <c r="L51" s="211"/>
      <c r="M51" s="131"/>
      <c r="N51" s="208"/>
      <c r="O51" s="131"/>
      <c r="P51" s="131"/>
      <c r="Q51" s="302"/>
      <c r="R51" s="134"/>
      <c r="S51" s="302"/>
      <c r="T51" s="210"/>
      <c r="U51" s="325"/>
      <c r="V51" s="212"/>
      <c r="W51" s="211"/>
      <c r="X51" s="213" t="s">
        <v>362</v>
      </c>
      <c r="Y51" s="214"/>
    </row>
    <row r="52" spans="1:25" s="289" customFormat="1" ht="27" customHeight="1" x14ac:dyDescent="0.2">
      <c r="A52" s="144" t="s">
        <v>334</v>
      </c>
      <c r="B52" s="321" t="s">
        <v>206</v>
      </c>
      <c r="C52" s="133"/>
      <c r="D52" s="301"/>
      <c r="E52" s="356">
        <v>8</v>
      </c>
      <c r="F52" s="301"/>
      <c r="G52" s="302"/>
      <c r="H52" s="181">
        <f t="shared" si="23"/>
        <v>32</v>
      </c>
      <c r="I52" s="215"/>
      <c r="J52" s="183">
        <f t="shared" si="8"/>
        <v>32</v>
      </c>
      <c r="K52" s="184">
        <f t="shared" si="9"/>
        <v>28</v>
      </c>
      <c r="L52" s="211">
        <v>4</v>
      </c>
      <c r="M52" s="216"/>
      <c r="N52" s="217"/>
      <c r="O52" s="131"/>
      <c r="P52" s="216"/>
      <c r="Q52" s="218"/>
      <c r="R52" s="219"/>
      <c r="S52" s="218"/>
      <c r="T52" s="213"/>
      <c r="U52" s="214"/>
      <c r="V52" s="212"/>
      <c r="W52" s="211"/>
      <c r="X52" s="210"/>
      <c r="Y52" s="214">
        <v>32</v>
      </c>
    </row>
    <row r="53" spans="1:25" s="284" customFormat="1" ht="27.75" customHeight="1" thickBot="1" x14ac:dyDescent="0.25">
      <c r="A53" s="144" t="s">
        <v>335</v>
      </c>
      <c r="B53" s="322" t="s">
        <v>208</v>
      </c>
      <c r="C53" s="87"/>
      <c r="D53" s="86"/>
      <c r="E53" s="357">
        <v>8</v>
      </c>
      <c r="F53" s="86"/>
      <c r="G53" s="146"/>
      <c r="H53" s="188">
        <f t="shared" si="23"/>
        <v>88</v>
      </c>
      <c r="I53" s="220"/>
      <c r="J53" s="190">
        <f t="shared" si="8"/>
        <v>88</v>
      </c>
      <c r="K53" s="191">
        <f t="shared" si="9"/>
        <v>68</v>
      </c>
      <c r="L53" s="221">
        <v>20</v>
      </c>
      <c r="M53" s="85"/>
      <c r="N53" s="201"/>
      <c r="O53" s="85"/>
      <c r="P53" s="85"/>
      <c r="Q53" s="146"/>
      <c r="R53" s="88"/>
      <c r="S53" s="146"/>
      <c r="T53" s="222"/>
      <c r="U53" s="202"/>
      <c r="V53" s="223"/>
      <c r="W53" s="221"/>
      <c r="X53" s="222">
        <v>52</v>
      </c>
      <c r="Y53" s="202">
        <v>36</v>
      </c>
    </row>
    <row r="54" spans="1:25" s="178" customFormat="1" ht="12.75" thickBot="1" x14ac:dyDescent="0.25">
      <c r="A54" s="107" t="s">
        <v>76</v>
      </c>
      <c r="B54" s="224" t="s">
        <v>312</v>
      </c>
      <c r="C54" s="100"/>
      <c r="D54" s="155"/>
      <c r="E54" s="96"/>
      <c r="F54" s="96"/>
      <c r="G54" s="101"/>
      <c r="H54" s="391">
        <f t="shared" ref="H54:X54" si="25">H56+H62+H68+H75+H80</f>
        <v>2446</v>
      </c>
      <c r="I54" s="156">
        <f t="shared" si="25"/>
        <v>0</v>
      </c>
      <c r="J54" s="156">
        <f>J56+J62+J68+J75+J80</f>
        <v>1410</v>
      </c>
      <c r="K54" s="156">
        <f t="shared" si="25"/>
        <v>942</v>
      </c>
      <c r="L54" s="156">
        <f t="shared" si="25"/>
        <v>284</v>
      </c>
      <c r="M54" s="156">
        <f t="shared" si="25"/>
        <v>40</v>
      </c>
      <c r="N54" s="161">
        <f t="shared" si="25"/>
        <v>540</v>
      </c>
      <c r="O54" s="156">
        <f t="shared" si="25"/>
        <v>540</v>
      </c>
      <c r="P54" s="156">
        <f t="shared" si="25"/>
        <v>100</v>
      </c>
      <c r="Q54" s="162">
        <f t="shared" si="25"/>
        <v>0</v>
      </c>
      <c r="R54" s="160">
        <f t="shared" si="25"/>
        <v>0</v>
      </c>
      <c r="S54" s="162">
        <f t="shared" si="25"/>
        <v>0</v>
      </c>
      <c r="T54" s="161">
        <f t="shared" si="25"/>
        <v>64</v>
      </c>
      <c r="U54" s="162">
        <f t="shared" si="25"/>
        <v>270</v>
      </c>
      <c r="V54" s="160">
        <f t="shared" si="25"/>
        <v>358</v>
      </c>
      <c r="W54" s="156">
        <f t="shared" si="25"/>
        <v>738</v>
      </c>
      <c r="X54" s="161">
        <f t="shared" si="25"/>
        <v>396</v>
      </c>
      <c r="Y54" s="162">
        <f>Y56+Y62+Y68+Y75+Y80</f>
        <v>520</v>
      </c>
    </row>
    <row r="55" spans="1:25" s="178" customFormat="1" ht="12.75" thickBot="1" x14ac:dyDescent="0.25">
      <c r="A55" s="225" t="s">
        <v>77</v>
      </c>
      <c r="B55" s="226" t="s">
        <v>8</v>
      </c>
      <c r="C55" s="227"/>
      <c r="D55" s="228"/>
      <c r="E55" s="229"/>
      <c r="F55" s="103"/>
      <c r="G55" s="106"/>
      <c r="H55" s="230">
        <f t="shared" ref="H55:X55" si="26">H56+H62+H68+H75</f>
        <v>2302</v>
      </c>
      <c r="I55" s="231">
        <f t="shared" si="26"/>
        <v>0</v>
      </c>
      <c r="J55" s="231">
        <f t="shared" si="26"/>
        <v>1266</v>
      </c>
      <c r="K55" s="231">
        <f t="shared" si="26"/>
        <v>942</v>
      </c>
      <c r="L55" s="231">
        <f t="shared" si="26"/>
        <v>284</v>
      </c>
      <c r="M55" s="231">
        <f t="shared" si="26"/>
        <v>40</v>
      </c>
      <c r="N55" s="232">
        <f t="shared" si="26"/>
        <v>540</v>
      </c>
      <c r="O55" s="231">
        <f t="shared" si="26"/>
        <v>396</v>
      </c>
      <c r="P55" s="231">
        <f t="shared" si="26"/>
        <v>100</v>
      </c>
      <c r="Q55" s="233">
        <f t="shared" si="26"/>
        <v>0</v>
      </c>
      <c r="R55" s="230">
        <f t="shared" si="26"/>
        <v>0</v>
      </c>
      <c r="S55" s="233">
        <f t="shared" si="26"/>
        <v>0</v>
      </c>
      <c r="T55" s="232">
        <f t="shared" si="26"/>
        <v>64</v>
      </c>
      <c r="U55" s="233">
        <f t="shared" si="26"/>
        <v>270</v>
      </c>
      <c r="V55" s="230">
        <f t="shared" si="26"/>
        <v>358</v>
      </c>
      <c r="W55" s="231">
        <f t="shared" si="26"/>
        <v>738</v>
      </c>
      <c r="X55" s="232">
        <f t="shared" si="26"/>
        <v>396</v>
      </c>
      <c r="Y55" s="233">
        <f>Y56+Y62+Y68+Y75</f>
        <v>376</v>
      </c>
    </row>
    <row r="56" spans="1:25" s="293" customFormat="1" ht="26.25" customHeight="1" thickBot="1" x14ac:dyDescent="0.25">
      <c r="A56" s="154" t="s">
        <v>119</v>
      </c>
      <c r="B56" s="251" t="s">
        <v>337</v>
      </c>
      <c r="C56" s="234"/>
      <c r="D56" s="155"/>
      <c r="E56" s="235"/>
      <c r="F56" s="96"/>
      <c r="G56" s="101"/>
      <c r="H56" s="390">
        <f>H57+H58+H59+H60+H61</f>
        <v>602</v>
      </c>
      <c r="I56" s="97">
        <f t="shared" ref="I56:Y56" si="27">I57+I58+I59+I60</f>
        <v>0</v>
      </c>
      <c r="J56" s="97">
        <f>J57+J58+J59+J60</f>
        <v>356</v>
      </c>
      <c r="K56" s="97">
        <f>K57+K58+K59+K60</f>
        <v>300</v>
      </c>
      <c r="L56" s="97">
        <f>L57+L58+L59+L60</f>
        <v>36</v>
      </c>
      <c r="M56" s="97">
        <f t="shared" si="27"/>
        <v>20</v>
      </c>
      <c r="N56" s="108">
        <f t="shared" si="27"/>
        <v>108</v>
      </c>
      <c r="O56" s="97">
        <f t="shared" si="27"/>
        <v>108</v>
      </c>
      <c r="P56" s="97">
        <v>30</v>
      </c>
      <c r="Q56" s="101">
        <f t="shared" si="27"/>
        <v>0</v>
      </c>
      <c r="R56" s="99">
        <f t="shared" si="27"/>
        <v>0</v>
      </c>
      <c r="S56" s="101">
        <f t="shared" si="27"/>
        <v>0</v>
      </c>
      <c r="T56" s="108">
        <f t="shared" si="27"/>
        <v>0</v>
      </c>
      <c r="U56" s="101">
        <f t="shared" si="27"/>
        <v>0</v>
      </c>
      <c r="V56" s="99">
        <f t="shared" si="27"/>
        <v>254</v>
      </c>
      <c r="W56" s="97">
        <f t="shared" si="27"/>
        <v>318</v>
      </c>
      <c r="X56" s="108">
        <f t="shared" si="27"/>
        <v>0</v>
      </c>
      <c r="Y56" s="101">
        <f t="shared" si="27"/>
        <v>0</v>
      </c>
    </row>
    <row r="57" spans="1:25" s="284" customFormat="1" ht="24" x14ac:dyDescent="0.2">
      <c r="A57" s="204" t="s">
        <v>120</v>
      </c>
      <c r="B57" s="342" t="s">
        <v>338</v>
      </c>
      <c r="C57" s="236"/>
      <c r="D57" s="237"/>
      <c r="E57" s="361">
        <v>6</v>
      </c>
      <c r="F57" s="110"/>
      <c r="G57" s="173">
        <v>5</v>
      </c>
      <c r="H57" s="167">
        <f t="shared" ref="H57" si="28">I57+J57+P57</f>
        <v>182</v>
      </c>
      <c r="I57" s="239"/>
      <c r="J57" s="169">
        <f t="shared" ref="J57:J58" si="29">T57+U57+V57+W57+X57+Y57</f>
        <v>176</v>
      </c>
      <c r="K57" s="170">
        <f t="shared" ref="K57" si="30">J57-L57</f>
        <v>158</v>
      </c>
      <c r="L57" s="116">
        <v>18</v>
      </c>
      <c r="M57" s="171"/>
      <c r="N57" s="172"/>
      <c r="O57" s="171"/>
      <c r="P57" s="395">
        <v>6</v>
      </c>
      <c r="Q57" s="124"/>
      <c r="R57" s="111"/>
      <c r="S57" s="173"/>
      <c r="T57" s="306"/>
      <c r="U57" s="124"/>
      <c r="V57" s="115">
        <v>78</v>
      </c>
      <c r="W57" s="116">
        <v>98</v>
      </c>
      <c r="X57" s="306"/>
      <c r="Y57" s="240"/>
    </row>
    <row r="58" spans="1:25" s="284" customFormat="1" ht="24" x14ac:dyDescent="0.2">
      <c r="A58" s="206" t="s">
        <v>121</v>
      </c>
      <c r="B58" s="342" t="s">
        <v>339</v>
      </c>
      <c r="C58" s="362">
        <v>6</v>
      </c>
      <c r="D58" s="242"/>
      <c r="E58" s="83"/>
      <c r="F58" s="328">
        <v>6</v>
      </c>
      <c r="G58" s="151">
        <v>5</v>
      </c>
      <c r="H58" s="388" t="s">
        <v>361</v>
      </c>
      <c r="I58" s="243"/>
      <c r="J58" s="183">
        <f t="shared" si="29"/>
        <v>180</v>
      </c>
      <c r="K58" s="184">
        <f>J58-L58-M58</f>
        <v>142</v>
      </c>
      <c r="L58" s="131">
        <v>18</v>
      </c>
      <c r="M58" s="131">
        <v>20</v>
      </c>
      <c r="N58" s="208"/>
      <c r="O58" s="131"/>
      <c r="P58" s="392" t="s">
        <v>360</v>
      </c>
      <c r="Q58" s="302"/>
      <c r="R58" s="142"/>
      <c r="S58" s="151"/>
      <c r="T58" s="303"/>
      <c r="U58" s="302"/>
      <c r="V58" s="130">
        <v>68</v>
      </c>
      <c r="W58" s="131">
        <v>112</v>
      </c>
      <c r="X58" s="303"/>
      <c r="Y58" s="132"/>
    </row>
    <row r="59" spans="1:25" s="284" customFormat="1" ht="12" x14ac:dyDescent="0.2">
      <c r="A59" s="206" t="s">
        <v>122</v>
      </c>
      <c r="B59" s="393" t="s">
        <v>123</v>
      </c>
      <c r="C59" s="300"/>
      <c r="D59" s="242"/>
      <c r="E59" s="395">
        <v>5</v>
      </c>
      <c r="F59" s="141"/>
      <c r="G59" s="151"/>
      <c r="H59" s="134">
        <f>N59</f>
        <v>108</v>
      </c>
      <c r="I59" s="243"/>
      <c r="J59" s="301"/>
      <c r="K59" s="134"/>
      <c r="L59" s="131"/>
      <c r="M59" s="131"/>
      <c r="N59" s="208">
        <f>T59+U59+V59+W59+X59+Y59</f>
        <v>108</v>
      </c>
      <c r="O59" s="131"/>
      <c r="P59" s="131"/>
      <c r="Q59" s="302"/>
      <c r="R59" s="142"/>
      <c r="S59" s="151"/>
      <c r="T59" s="303"/>
      <c r="U59" s="302"/>
      <c r="V59" s="130">
        <v>108</v>
      </c>
      <c r="W59" s="131"/>
      <c r="X59" s="303"/>
      <c r="Y59" s="132"/>
    </row>
    <row r="60" spans="1:25" s="284" customFormat="1" ht="12" x14ac:dyDescent="0.2">
      <c r="A60" s="326" t="s">
        <v>124</v>
      </c>
      <c r="B60" s="394" t="s">
        <v>125</v>
      </c>
      <c r="C60" s="244"/>
      <c r="D60" s="245"/>
      <c r="E60" s="363" t="s">
        <v>359</v>
      </c>
      <c r="F60" s="187"/>
      <c r="G60" s="138"/>
      <c r="H60" s="134">
        <f>O60</f>
        <v>108</v>
      </c>
      <c r="I60" s="247"/>
      <c r="J60" s="86"/>
      <c r="K60" s="88"/>
      <c r="L60" s="85"/>
      <c r="M60" s="85"/>
      <c r="N60" s="201"/>
      <c r="O60" s="85">
        <f>T60+U60+V60+W60+X60+Y60</f>
        <v>108</v>
      </c>
      <c r="P60" s="85"/>
      <c r="Q60" s="146"/>
      <c r="R60" s="248"/>
      <c r="S60" s="138"/>
      <c r="T60" s="145"/>
      <c r="U60" s="146"/>
      <c r="V60" s="87"/>
      <c r="W60" s="139">
        <v>108</v>
      </c>
      <c r="X60" s="137"/>
      <c r="Y60" s="140"/>
    </row>
    <row r="61" spans="1:25" s="284" customFormat="1" ht="12.75" thickBot="1" x14ac:dyDescent="0.25">
      <c r="A61" s="326" t="s">
        <v>294</v>
      </c>
      <c r="B61" s="394" t="s">
        <v>295</v>
      </c>
      <c r="C61" s="364">
        <v>6</v>
      </c>
      <c r="D61" s="245"/>
      <c r="E61" s="249"/>
      <c r="F61" s="187"/>
      <c r="G61" s="138"/>
      <c r="H61" s="88">
        <v>10</v>
      </c>
      <c r="I61" s="247"/>
      <c r="J61" s="85"/>
      <c r="K61" s="88"/>
      <c r="L61" s="85"/>
      <c r="M61" s="85"/>
      <c r="N61" s="201"/>
      <c r="O61" s="85"/>
      <c r="P61" s="364">
        <v>10</v>
      </c>
      <c r="Q61" s="146"/>
      <c r="R61" s="248"/>
      <c r="S61" s="138"/>
      <c r="T61" s="201"/>
      <c r="U61" s="146"/>
      <c r="V61" s="248"/>
      <c r="W61" s="139"/>
      <c r="X61" s="250"/>
      <c r="Y61" s="140"/>
    </row>
    <row r="62" spans="1:25" s="294" customFormat="1" ht="28.5" customHeight="1" thickBot="1" x14ac:dyDescent="0.25">
      <c r="A62" s="154" t="s">
        <v>126</v>
      </c>
      <c r="B62" s="251" t="s">
        <v>340</v>
      </c>
      <c r="C62" s="234"/>
      <c r="D62" s="155"/>
      <c r="E62" s="235"/>
      <c r="F62" s="96"/>
      <c r="G62" s="101"/>
      <c r="H62" s="99">
        <f>H63+H64+H65+H66+H67</f>
        <v>546</v>
      </c>
      <c r="I62" s="97">
        <f t="shared" ref="I62:Y62" si="31">I63+I64+I65+I66</f>
        <v>0</v>
      </c>
      <c r="J62" s="97">
        <f>J63+J64+J65+J66</f>
        <v>272</v>
      </c>
      <c r="K62" s="97">
        <f>K63+K64+K65+K66</f>
        <v>234</v>
      </c>
      <c r="L62" s="97">
        <f>L63+L64+L65+L66</f>
        <v>38</v>
      </c>
      <c r="M62" s="97">
        <f t="shared" si="31"/>
        <v>0</v>
      </c>
      <c r="N62" s="108">
        <f t="shared" si="31"/>
        <v>108</v>
      </c>
      <c r="O62" s="97">
        <f t="shared" si="31"/>
        <v>144</v>
      </c>
      <c r="P62" s="97">
        <f>P63+P64+P65+P66+P67</f>
        <v>22</v>
      </c>
      <c r="Q62" s="101">
        <f t="shared" si="31"/>
        <v>0</v>
      </c>
      <c r="R62" s="99">
        <f t="shared" si="31"/>
        <v>0</v>
      </c>
      <c r="S62" s="101">
        <f t="shared" si="31"/>
        <v>0</v>
      </c>
      <c r="T62" s="108">
        <f t="shared" si="31"/>
        <v>0</v>
      </c>
      <c r="U62" s="101">
        <f t="shared" si="31"/>
        <v>0</v>
      </c>
      <c r="V62" s="99">
        <f t="shared" si="31"/>
        <v>104</v>
      </c>
      <c r="W62" s="97">
        <f t="shared" si="31"/>
        <v>420</v>
      </c>
      <c r="X62" s="108">
        <f t="shared" si="31"/>
        <v>0</v>
      </c>
      <c r="Y62" s="101">
        <f t="shared" si="31"/>
        <v>0</v>
      </c>
    </row>
    <row r="63" spans="1:25" s="284" customFormat="1" ht="24" x14ac:dyDescent="0.2">
      <c r="A63" s="204" t="s">
        <v>127</v>
      </c>
      <c r="B63" s="342" t="s">
        <v>341</v>
      </c>
      <c r="C63" s="236"/>
      <c r="D63" s="237"/>
      <c r="E63" s="361">
        <v>6</v>
      </c>
      <c r="F63" s="110"/>
      <c r="G63" s="173">
        <v>5</v>
      </c>
      <c r="H63" s="167">
        <f t="shared" ref="H63:H64" si="32">I63+J63+P63</f>
        <v>142</v>
      </c>
      <c r="I63" s="239"/>
      <c r="J63" s="169">
        <f t="shared" ref="J63:J64" si="33">T63+U63+V63+W63+X63+Y63</f>
        <v>136</v>
      </c>
      <c r="K63" s="170">
        <f>J63-L63-M63</f>
        <v>128</v>
      </c>
      <c r="L63" s="116">
        <v>8</v>
      </c>
      <c r="M63" s="116"/>
      <c r="N63" s="122"/>
      <c r="O63" s="116"/>
      <c r="P63" s="395">
        <v>6</v>
      </c>
      <c r="Q63" s="124"/>
      <c r="R63" s="111"/>
      <c r="S63" s="173"/>
      <c r="T63" s="306"/>
      <c r="U63" s="124"/>
      <c r="V63" s="115">
        <v>52</v>
      </c>
      <c r="W63" s="116">
        <v>84</v>
      </c>
      <c r="X63" s="306"/>
      <c r="Y63" s="125"/>
    </row>
    <row r="64" spans="1:25" s="284" customFormat="1" ht="24" x14ac:dyDescent="0.2">
      <c r="A64" s="206" t="s">
        <v>128</v>
      </c>
      <c r="B64" s="342" t="s">
        <v>342</v>
      </c>
      <c r="C64" s="300"/>
      <c r="D64" s="242"/>
      <c r="E64" s="362">
        <v>6</v>
      </c>
      <c r="F64" s="141"/>
      <c r="G64" s="151">
        <v>5</v>
      </c>
      <c r="H64" s="181">
        <f t="shared" si="32"/>
        <v>142</v>
      </c>
      <c r="I64" s="243"/>
      <c r="J64" s="183">
        <f t="shared" si="33"/>
        <v>136</v>
      </c>
      <c r="K64" s="184">
        <f>J64-L64-M64</f>
        <v>106</v>
      </c>
      <c r="L64" s="131">
        <v>30</v>
      </c>
      <c r="M64" s="131"/>
      <c r="N64" s="208"/>
      <c r="O64" s="131"/>
      <c r="P64" s="395">
        <v>6</v>
      </c>
      <c r="Q64" s="302"/>
      <c r="R64" s="142"/>
      <c r="S64" s="151"/>
      <c r="T64" s="303"/>
      <c r="U64" s="302"/>
      <c r="V64" s="130">
        <v>52</v>
      </c>
      <c r="W64" s="131">
        <v>84</v>
      </c>
      <c r="X64" s="303"/>
      <c r="Y64" s="132"/>
    </row>
    <row r="65" spans="1:25" s="284" customFormat="1" ht="12" x14ac:dyDescent="0.2">
      <c r="A65" s="206" t="s">
        <v>129</v>
      </c>
      <c r="B65" s="393" t="s">
        <v>123</v>
      </c>
      <c r="C65" s="300"/>
      <c r="D65" s="242"/>
      <c r="E65" s="362">
        <v>6</v>
      </c>
      <c r="F65" s="141"/>
      <c r="G65" s="151"/>
      <c r="H65" s="134">
        <f>N65</f>
        <v>108</v>
      </c>
      <c r="I65" s="243"/>
      <c r="J65" s="301"/>
      <c r="K65" s="134"/>
      <c r="L65" s="131"/>
      <c r="M65" s="131"/>
      <c r="N65" s="208">
        <f>T65+U65+V65+W65+X65+Y65</f>
        <v>108</v>
      </c>
      <c r="O65" s="131"/>
      <c r="P65" s="131"/>
      <c r="Q65" s="302"/>
      <c r="R65" s="142"/>
      <c r="S65" s="151"/>
      <c r="T65" s="303"/>
      <c r="U65" s="302"/>
      <c r="V65" s="130"/>
      <c r="W65" s="131">
        <v>108</v>
      </c>
      <c r="X65" s="303"/>
      <c r="Y65" s="132"/>
    </row>
    <row r="66" spans="1:25" s="284" customFormat="1" ht="12" x14ac:dyDescent="0.2">
      <c r="A66" s="206" t="s">
        <v>130</v>
      </c>
      <c r="B66" s="393" t="s">
        <v>125</v>
      </c>
      <c r="C66" s="300"/>
      <c r="D66" s="242"/>
      <c r="E66" s="362" t="s">
        <v>359</v>
      </c>
      <c r="F66" s="141"/>
      <c r="G66" s="151"/>
      <c r="H66" s="134">
        <f>O66</f>
        <v>144</v>
      </c>
      <c r="I66" s="243"/>
      <c r="J66" s="301"/>
      <c r="K66" s="134"/>
      <c r="L66" s="131"/>
      <c r="M66" s="131"/>
      <c r="N66" s="208"/>
      <c r="O66" s="85">
        <f>T66+U66+V66+W66+X66+Y66</f>
        <v>144</v>
      </c>
      <c r="P66" s="131"/>
      <c r="Q66" s="302"/>
      <c r="R66" s="142"/>
      <c r="S66" s="151"/>
      <c r="T66" s="303"/>
      <c r="U66" s="302"/>
      <c r="V66" s="130"/>
      <c r="W66" s="131">
        <v>144</v>
      </c>
      <c r="X66" s="303"/>
      <c r="Y66" s="132"/>
    </row>
    <row r="67" spans="1:25" s="284" customFormat="1" ht="12.75" thickBot="1" x14ac:dyDescent="0.25">
      <c r="A67" s="326" t="s">
        <v>296</v>
      </c>
      <c r="B67" s="394" t="s">
        <v>295</v>
      </c>
      <c r="C67" s="364">
        <v>6</v>
      </c>
      <c r="D67" s="245"/>
      <c r="E67" s="249"/>
      <c r="F67" s="187"/>
      <c r="G67" s="138"/>
      <c r="H67" s="88">
        <v>10</v>
      </c>
      <c r="I67" s="247"/>
      <c r="J67" s="85"/>
      <c r="K67" s="88"/>
      <c r="L67" s="85"/>
      <c r="M67" s="85"/>
      <c r="N67" s="201"/>
      <c r="O67" s="85"/>
      <c r="P67" s="364">
        <v>10</v>
      </c>
      <c r="Q67" s="146"/>
      <c r="R67" s="248"/>
      <c r="S67" s="138"/>
      <c r="T67" s="201"/>
      <c r="U67" s="146"/>
      <c r="V67" s="88"/>
      <c r="W67" s="85"/>
      <c r="X67" s="201"/>
      <c r="Y67" s="147"/>
    </row>
    <row r="68" spans="1:25" s="293" customFormat="1" ht="36" customHeight="1" thickBot="1" x14ac:dyDescent="0.25">
      <c r="A68" s="154" t="s">
        <v>131</v>
      </c>
      <c r="B68" s="251" t="s">
        <v>346</v>
      </c>
      <c r="C68" s="234"/>
      <c r="D68" s="155"/>
      <c r="E68" s="235"/>
      <c r="F68" s="96"/>
      <c r="G68" s="101"/>
      <c r="H68" s="99">
        <f>H69+H70+H72+H73+H74+H71</f>
        <v>808</v>
      </c>
      <c r="I68" s="97">
        <f t="shared" ref="I68:W68" si="34">I69+I70+I72+I73</f>
        <v>0</v>
      </c>
      <c r="J68" s="97">
        <f>J69+J70+J72+J73+J71</f>
        <v>484</v>
      </c>
      <c r="K68" s="97">
        <f>K69+K70+K72+K73+K71</f>
        <v>274</v>
      </c>
      <c r="L68" s="97">
        <f>L69+L70+L72+L73+L71</f>
        <v>190</v>
      </c>
      <c r="M68" s="97">
        <f t="shared" si="34"/>
        <v>20</v>
      </c>
      <c r="N68" s="108">
        <f t="shared" si="34"/>
        <v>144</v>
      </c>
      <c r="O68" s="97">
        <f t="shared" si="34"/>
        <v>144</v>
      </c>
      <c r="P68" s="97">
        <f>P69+P70+P71+P72+P73+P74</f>
        <v>36</v>
      </c>
      <c r="Q68" s="101">
        <f t="shared" si="34"/>
        <v>0</v>
      </c>
      <c r="R68" s="99">
        <f t="shared" si="34"/>
        <v>0</v>
      </c>
      <c r="S68" s="101">
        <f t="shared" si="34"/>
        <v>0</v>
      </c>
      <c r="T68" s="108">
        <f t="shared" si="34"/>
        <v>0</v>
      </c>
      <c r="U68" s="101">
        <f>U69+U70+U72+U73</f>
        <v>0</v>
      </c>
      <c r="V68" s="99">
        <f t="shared" si="34"/>
        <v>0</v>
      </c>
      <c r="W68" s="97">
        <f t="shared" si="34"/>
        <v>0</v>
      </c>
      <c r="X68" s="108">
        <f>X69+X70+X72+X73+X71</f>
        <v>396</v>
      </c>
      <c r="Y68" s="101">
        <f>Y69+Y70+Y72+Y73+Y71</f>
        <v>376</v>
      </c>
    </row>
    <row r="69" spans="1:25" s="178" customFormat="1" ht="24" x14ac:dyDescent="0.2">
      <c r="A69" s="204" t="s">
        <v>132</v>
      </c>
      <c r="B69" s="342" t="s">
        <v>343</v>
      </c>
      <c r="C69" s="355">
        <v>8</v>
      </c>
      <c r="D69" s="237"/>
      <c r="E69" s="238"/>
      <c r="F69" s="110"/>
      <c r="G69" s="173">
        <v>7</v>
      </c>
      <c r="H69" s="167">
        <f t="shared" ref="H69:H71" si="35">I69+J69+P69</f>
        <v>196</v>
      </c>
      <c r="I69" s="168"/>
      <c r="J69" s="169">
        <f t="shared" ref="J69:J71" si="36">T69+U69+V69+W69+X69+Y69</f>
        <v>184</v>
      </c>
      <c r="K69" s="170">
        <f>J69-L69-M69</f>
        <v>64</v>
      </c>
      <c r="L69" s="116">
        <v>100</v>
      </c>
      <c r="M69" s="116">
        <v>20</v>
      </c>
      <c r="N69" s="122"/>
      <c r="O69" s="116"/>
      <c r="P69" s="355">
        <v>12</v>
      </c>
      <c r="Q69" s="124"/>
      <c r="R69" s="111"/>
      <c r="S69" s="173"/>
      <c r="T69" s="306"/>
      <c r="U69" s="124"/>
      <c r="V69" s="115"/>
      <c r="W69" s="116"/>
      <c r="X69" s="306">
        <v>96</v>
      </c>
      <c r="Y69" s="124">
        <v>88</v>
      </c>
    </row>
    <row r="70" spans="1:25" s="284" customFormat="1" ht="24" customHeight="1" x14ac:dyDescent="0.2">
      <c r="A70" s="206" t="s">
        <v>133</v>
      </c>
      <c r="B70" s="342" t="s">
        <v>344</v>
      </c>
      <c r="C70" s="81"/>
      <c r="D70" s="242"/>
      <c r="E70" s="354">
        <v>8</v>
      </c>
      <c r="F70" s="141"/>
      <c r="G70" s="151">
        <v>7</v>
      </c>
      <c r="H70" s="181">
        <f t="shared" si="35"/>
        <v>150</v>
      </c>
      <c r="I70" s="243"/>
      <c r="J70" s="183">
        <f t="shared" si="36"/>
        <v>150</v>
      </c>
      <c r="K70" s="184">
        <f t="shared" ref="K70:K71" si="37">J70-L70</f>
        <v>90</v>
      </c>
      <c r="L70" s="131">
        <v>60</v>
      </c>
      <c r="M70" s="131"/>
      <c r="N70" s="208"/>
      <c r="O70" s="131"/>
      <c r="P70" s="131"/>
      <c r="Q70" s="302"/>
      <c r="R70" s="142"/>
      <c r="S70" s="151"/>
      <c r="T70" s="303"/>
      <c r="U70" s="302"/>
      <c r="V70" s="130"/>
      <c r="W70" s="131"/>
      <c r="X70" s="303">
        <v>78</v>
      </c>
      <c r="Y70" s="329">
        <v>72</v>
      </c>
    </row>
    <row r="71" spans="1:25" s="284" customFormat="1" ht="24.75" customHeight="1" x14ac:dyDescent="0.2">
      <c r="A71" s="206" t="s">
        <v>358</v>
      </c>
      <c r="B71" s="342" t="s">
        <v>345</v>
      </c>
      <c r="C71" s="81"/>
      <c r="D71" s="242"/>
      <c r="E71" s="354">
        <v>8</v>
      </c>
      <c r="F71" s="141"/>
      <c r="G71" s="151">
        <v>7</v>
      </c>
      <c r="H71" s="181">
        <f t="shared" si="35"/>
        <v>150</v>
      </c>
      <c r="I71" s="243"/>
      <c r="J71" s="183">
        <f t="shared" si="36"/>
        <v>150</v>
      </c>
      <c r="K71" s="184">
        <f t="shared" si="37"/>
        <v>120</v>
      </c>
      <c r="L71" s="131">
        <v>30</v>
      </c>
      <c r="M71" s="131"/>
      <c r="N71" s="208"/>
      <c r="O71" s="131"/>
      <c r="P71" s="131"/>
      <c r="Q71" s="323"/>
      <c r="R71" s="142"/>
      <c r="S71" s="151"/>
      <c r="T71" s="324"/>
      <c r="U71" s="323"/>
      <c r="V71" s="130"/>
      <c r="W71" s="131"/>
      <c r="X71" s="324">
        <v>78</v>
      </c>
      <c r="Y71" s="329">
        <v>72</v>
      </c>
    </row>
    <row r="72" spans="1:25" s="284" customFormat="1" ht="12" x14ac:dyDescent="0.2">
      <c r="A72" s="206" t="s">
        <v>134</v>
      </c>
      <c r="B72" s="393" t="s">
        <v>123</v>
      </c>
      <c r="C72" s="300"/>
      <c r="D72" s="242"/>
      <c r="E72" s="358">
        <v>7</v>
      </c>
      <c r="F72" s="141"/>
      <c r="G72" s="151"/>
      <c r="H72" s="134">
        <f>N72</f>
        <v>144</v>
      </c>
      <c r="I72" s="243"/>
      <c r="J72" s="301"/>
      <c r="K72" s="134"/>
      <c r="L72" s="131"/>
      <c r="M72" s="131"/>
      <c r="N72" s="208">
        <f>T72+U72+V72+W72+X72+Y72</f>
        <v>144</v>
      </c>
      <c r="O72" s="131"/>
      <c r="P72" s="131"/>
      <c r="Q72" s="302"/>
      <c r="R72" s="142"/>
      <c r="S72" s="151"/>
      <c r="T72" s="303"/>
      <c r="U72" s="302"/>
      <c r="V72" s="130"/>
      <c r="W72" s="131"/>
      <c r="X72" s="303">
        <v>144</v>
      </c>
      <c r="Y72" s="132"/>
    </row>
    <row r="73" spans="1:25" s="284" customFormat="1" ht="12" x14ac:dyDescent="0.2">
      <c r="A73" s="206" t="s">
        <v>135</v>
      </c>
      <c r="B73" s="393" t="s">
        <v>125</v>
      </c>
      <c r="C73" s="300"/>
      <c r="D73" s="242"/>
      <c r="E73" s="354">
        <v>8</v>
      </c>
      <c r="F73" s="141"/>
      <c r="G73" s="151"/>
      <c r="H73" s="134">
        <f>O73</f>
        <v>144</v>
      </c>
      <c r="I73" s="243"/>
      <c r="J73" s="301"/>
      <c r="K73" s="134"/>
      <c r="L73" s="131"/>
      <c r="M73" s="131"/>
      <c r="N73" s="208"/>
      <c r="O73" s="85">
        <f>T73+U73+V73+W73+X73+Y73</f>
        <v>144</v>
      </c>
      <c r="P73" s="131"/>
      <c r="Q73" s="302"/>
      <c r="R73" s="142"/>
      <c r="S73" s="151"/>
      <c r="T73" s="303"/>
      <c r="U73" s="302"/>
      <c r="V73" s="130"/>
      <c r="W73" s="131"/>
      <c r="X73" s="303"/>
      <c r="Y73" s="132">
        <v>144</v>
      </c>
    </row>
    <row r="74" spans="1:25" s="284" customFormat="1" ht="12.75" thickBot="1" x14ac:dyDescent="0.25">
      <c r="A74" s="326" t="s">
        <v>297</v>
      </c>
      <c r="B74" s="394" t="s">
        <v>295</v>
      </c>
      <c r="C74" s="352">
        <v>8</v>
      </c>
      <c r="D74" s="245"/>
      <c r="E74" s="249"/>
      <c r="F74" s="187"/>
      <c r="G74" s="138"/>
      <c r="H74" s="88">
        <v>24</v>
      </c>
      <c r="I74" s="247"/>
      <c r="J74" s="90"/>
      <c r="K74" s="88"/>
      <c r="L74" s="85"/>
      <c r="M74" s="85"/>
      <c r="N74" s="201"/>
      <c r="O74" s="85"/>
      <c r="P74" s="352">
        <v>24</v>
      </c>
      <c r="Q74" s="146"/>
      <c r="R74" s="248"/>
      <c r="S74" s="138"/>
      <c r="T74" s="201"/>
      <c r="U74" s="146"/>
      <c r="V74" s="88"/>
      <c r="W74" s="85"/>
      <c r="X74" s="201"/>
      <c r="Y74" s="147"/>
    </row>
    <row r="75" spans="1:25" s="293" customFormat="1" ht="24.75" customHeight="1" thickBot="1" x14ac:dyDescent="0.25">
      <c r="A75" s="154" t="s">
        <v>136</v>
      </c>
      <c r="B75" s="251" t="s">
        <v>347</v>
      </c>
      <c r="C75" s="234"/>
      <c r="D75" s="155"/>
      <c r="E75" s="235"/>
      <c r="F75" s="96"/>
      <c r="G75" s="101"/>
      <c r="H75" s="99">
        <f>H77+H78+H79+H76</f>
        <v>346</v>
      </c>
      <c r="I75" s="97">
        <f>I77+I78</f>
        <v>0</v>
      </c>
      <c r="J75" s="97">
        <f>J76</f>
        <v>154</v>
      </c>
      <c r="K75" s="97">
        <f>K76</f>
        <v>134</v>
      </c>
      <c r="L75" s="97">
        <f t="shared" ref="L75:M75" si="38">L76</f>
        <v>20</v>
      </c>
      <c r="M75" s="97">
        <f t="shared" si="38"/>
        <v>0</v>
      </c>
      <c r="N75" s="108">
        <f t="shared" ref="N75:Q75" si="39">N77+N78</f>
        <v>180</v>
      </c>
      <c r="O75" s="97">
        <f t="shared" si="39"/>
        <v>0</v>
      </c>
      <c r="P75" s="97">
        <f>P76+P77+P78+P79</f>
        <v>12</v>
      </c>
      <c r="Q75" s="101">
        <f t="shared" si="39"/>
        <v>0</v>
      </c>
      <c r="R75" s="99">
        <f t="shared" ref="R75:Y75" si="40">R76+R77+R78</f>
        <v>0</v>
      </c>
      <c r="S75" s="101">
        <f t="shared" si="40"/>
        <v>0</v>
      </c>
      <c r="T75" s="108">
        <f t="shared" si="40"/>
        <v>64</v>
      </c>
      <c r="U75" s="101">
        <f t="shared" si="40"/>
        <v>270</v>
      </c>
      <c r="V75" s="99">
        <f t="shared" si="40"/>
        <v>0</v>
      </c>
      <c r="W75" s="97">
        <f t="shared" si="40"/>
        <v>0</v>
      </c>
      <c r="X75" s="108">
        <f t="shared" si="40"/>
        <v>0</v>
      </c>
      <c r="Y75" s="101">
        <f t="shared" si="40"/>
        <v>0</v>
      </c>
    </row>
    <row r="76" spans="1:25" s="293" customFormat="1" ht="14.25" customHeight="1" x14ac:dyDescent="0.2">
      <c r="A76" s="204" t="s">
        <v>357</v>
      </c>
      <c r="B76" s="349" t="s">
        <v>356</v>
      </c>
      <c r="C76" s="327"/>
      <c r="D76" s="347"/>
      <c r="E76" s="366">
        <v>4</v>
      </c>
      <c r="F76" s="112"/>
      <c r="G76" s="166"/>
      <c r="H76" s="167">
        <f>I76+J76+P76</f>
        <v>154</v>
      </c>
      <c r="I76" s="281"/>
      <c r="J76" s="169">
        <f t="shared" ref="J76" si="41">T76+U76+V76+W76+X76+Y76</f>
        <v>154</v>
      </c>
      <c r="K76" s="170">
        <f t="shared" ref="K76" si="42">J76-L76</f>
        <v>134</v>
      </c>
      <c r="L76" s="116">
        <v>20</v>
      </c>
      <c r="M76" s="281"/>
      <c r="N76" s="348"/>
      <c r="O76" s="281"/>
      <c r="P76" s="281"/>
      <c r="Q76" s="166"/>
      <c r="R76" s="174"/>
      <c r="S76" s="166"/>
      <c r="T76" s="348">
        <v>64</v>
      </c>
      <c r="U76" s="166">
        <v>90</v>
      </c>
      <c r="V76" s="174"/>
      <c r="W76" s="281"/>
      <c r="X76" s="348"/>
      <c r="Y76" s="166"/>
    </row>
    <row r="77" spans="1:25" s="178" customFormat="1" ht="12" customHeight="1" x14ac:dyDescent="0.2">
      <c r="A77" s="204" t="s">
        <v>137</v>
      </c>
      <c r="B77" s="342" t="s">
        <v>123</v>
      </c>
      <c r="C77" s="236"/>
      <c r="D77" s="237"/>
      <c r="E77" s="367">
        <v>4</v>
      </c>
      <c r="F77" s="110"/>
      <c r="G77" s="173"/>
      <c r="H77" s="121">
        <f>N77</f>
        <v>180</v>
      </c>
      <c r="I77" s="168"/>
      <c r="J77" s="120"/>
      <c r="K77" s="121"/>
      <c r="L77" s="116"/>
      <c r="M77" s="116"/>
      <c r="N77" s="122">
        <f>T77+U77+V77+W77+X77+Y77</f>
        <v>180</v>
      </c>
      <c r="O77" s="116"/>
      <c r="P77" s="116"/>
      <c r="Q77" s="124"/>
      <c r="R77" s="111"/>
      <c r="S77" s="173"/>
      <c r="T77" s="123"/>
      <c r="U77" s="124">
        <v>180</v>
      </c>
      <c r="V77" s="115"/>
      <c r="W77" s="116"/>
      <c r="X77" s="123"/>
      <c r="Y77" s="125"/>
    </row>
    <row r="78" spans="1:25" s="178" customFormat="1" ht="12" x14ac:dyDescent="0.2">
      <c r="A78" s="206"/>
      <c r="B78" s="393"/>
      <c r="C78" s="241"/>
      <c r="D78" s="242"/>
      <c r="E78" s="83"/>
      <c r="F78" s="141"/>
      <c r="G78" s="151"/>
      <c r="H78" s="134">
        <f>O78</f>
        <v>0</v>
      </c>
      <c r="I78" s="182"/>
      <c r="J78" s="127"/>
      <c r="K78" s="134"/>
      <c r="L78" s="131"/>
      <c r="M78" s="131"/>
      <c r="N78" s="208"/>
      <c r="O78" s="85">
        <f>T78+U78+V78+W78+X78+Y78</f>
        <v>0</v>
      </c>
      <c r="P78" s="131"/>
      <c r="Q78" s="129"/>
      <c r="R78" s="142"/>
      <c r="S78" s="151"/>
      <c r="T78" s="128"/>
      <c r="U78" s="129"/>
      <c r="V78" s="130"/>
      <c r="W78" s="131"/>
      <c r="X78" s="128"/>
      <c r="Y78" s="132"/>
    </row>
    <row r="79" spans="1:25" s="178" customFormat="1" ht="12.75" thickBot="1" x14ac:dyDescent="0.25">
      <c r="A79" s="326" t="s">
        <v>298</v>
      </c>
      <c r="B79" s="394" t="s">
        <v>295</v>
      </c>
      <c r="C79" s="351">
        <v>4</v>
      </c>
      <c r="D79" s="245"/>
      <c r="E79" s="246"/>
      <c r="F79" s="187"/>
      <c r="G79" s="138"/>
      <c r="H79" s="88">
        <v>12</v>
      </c>
      <c r="I79" s="192"/>
      <c r="J79" s="86"/>
      <c r="K79" s="88"/>
      <c r="L79" s="85"/>
      <c r="M79" s="85"/>
      <c r="N79" s="201"/>
      <c r="O79" s="85"/>
      <c r="P79" s="351">
        <v>12</v>
      </c>
      <c r="Q79" s="146"/>
      <c r="R79" s="248"/>
      <c r="S79" s="138"/>
      <c r="T79" s="145"/>
      <c r="U79" s="146"/>
      <c r="V79" s="135"/>
      <c r="W79" s="85"/>
      <c r="X79" s="145"/>
      <c r="Y79" s="147"/>
    </row>
    <row r="80" spans="1:25" s="293" customFormat="1" ht="18" customHeight="1" thickBot="1" x14ac:dyDescent="0.25">
      <c r="A80" s="203" t="s">
        <v>78</v>
      </c>
      <c r="B80" s="251" t="s">
        <v>15</v>
      </c>
      <c r="C80" s="234"/>
      <c r="D80" s="252"/>
      <c r="E80" s="353">
        <v>8</v>
      </c>
      <c r="F80" s="235"/>
      <c r="G80" s="253"/>
      <c r="H80" s="99">
        <v>144</v>
      </c>
      <c r="I80" s="254"/>
      <c r="J80" s="96">
        <v>144</v>
      </c>
      <c r="K80" s="99"/>
      <c r="L80" s="97"/>
      <c r="M80" s="254"/>
      <c r="N80" s="255"/>
      <c r="O80" s="97">
        <v>144</v>
      </c>
      <c r="P80" s="254"/>
      <c r="Q80" s="256"/>
      <c r="R80" s="257"/>
      <c r="S80" s="258"/>
      <c r="T80" s="259"/>
      <c r="U80" s="260"/>
      <c r="V80" s="95"/>
      <c r="W80" s="97"/>
      <c r="X80" s="100"/>
      <c r="Y80" s="101">
        <v>144</v>
      </c>
    </row>
    <row r="81" spans="1:27" s="293" customFormat="1" ht="12.75" thickBot="1" x14ac:dyDescent="0.25">
      <c r="A81" s="154" t="s">
        <v>79</v>
      </c>
      <c r="B81" s="251" t="s">
        <v>16</v>
      </c>
      <c r="C81" s="234"/>
      <c r="D81" s="235"/>
      <c r="E81" s="235"/>
      <c r="F81" s="235"/>
      <c r="G81" s="253"/>
      <c r="H81" s="99">
        <v>216</v>
      </c>
      <c r="I81" s="254"/>
      <c r="J81" s="96">
        <v>216</v>
      </c>
      <c r="K81" s="261"/>
      <c r="L81" s="262"/>
      <c r="M81" s="263"/>
      <c r="N81" s="264"/>
      <c r="O81" s="262"/>
      <c r="P81" s="263"/>
      <c r="Q81" s="258">
        <v>216</v>
      </c>
      <c r="R81" s="257"/>
      <c r="S81" s="258"/>
      <c r="T81" s="259"/>
      <c r="U81" s="260"/>
      <c r="V81" s="95"/>
      <c r="W81" s="97"/>
      <c r="X81" s="100"/>
      <c r="Y81" s="101">
        <v>216</v>
      </c>
    </row>
    <row r="82" spans="1:27" s="284" customFormat="1" ht="24" x14ac:dyDescent="0.2">
      <c r="A82" s="265" t="s">
        <v>80</v>
      </c>
      <c r="B82" s="266" t="s">
        <v>81</v>
      </c>
      <c r="C82" s="267"/>
      <c r="D82" s="268"/>
      <c r="E82" s="269"/>
      <c r="F82" s="268"/>
      <c r="G82" s="270"/>
      <c r="H82" s="271">
        <v>144</v>
      </c>
      <c r="I82" s="272"/>
      <c r="J82" s="165"/>
      <c r="K82" s="271"/>
      <c r="L82" s="272"/>
      <c r="M82" s="272"/>
      <c r="N82" s="273"/>
      <c r="O82" s="272"/>
      <c r="P82" s="272"/>
      <c r="Q82" s="114"/>
      <c r="R82" s="271"/>
      <c r="S82" s="114"/>
      <c r="T82" s="113"/>
      <c r="U82" s="114"/>
      <c r="V82" s="274"/>
      <c r="W82" s="272"/>
      <c r="X82" s="113"/>
      <c r="Y82" s="114">
        <v>144</v>
      </c>
    </row>
    <row r="83" spans="1:27" s="284" customFormat="1" ht="31.5" customHeight="1" thickBot="1" x14ac:dyDescent="0.25">
      <c r="A83" s="275" t="s">
        <v>82</v>
      </c>
      <c r="B83" s="343" t="s">
        <v>83</v>
      </c>
      <c r="C83" s="276"/>
      <c r="D83" s="277"/>
      <c r="E83" s="278"/>
      <c r="F83" s="278"/>
      <c r="G83" s="279"/>
      <c r="H83" s="280">
        <v>72</v>
      </c>
      <c r="I83" s="152"/>
      <c r="J83" s="90"/>
      <c r="K83" s="280"/>
      <c r="L83" s="152"/>
      <c r="M83" s="152"/>
      <c r="N83" s="89"/>
      <c r="O83" s="152"/>
      <c r="P83" s="152"/>
      <c r="Q83" s="92"/>
      <c r="R83" s="280"/>
      <c r="S83" s="92"/>
      <c r="T83" s="153"/>
      <c r="U83" s="92"/>
      <c r="V83" s="91"/>
      <c r="W83" s="152"/>
      <c r="X83" s="153"/>
      <c r="Y83" s="92">
        <v>72</v>
      </c>
    </row>
    <row r="84" spans="1:27" s="284" customFormat="1" ht="23.25" customHeight="1" x14ac:dyDescent="0.2">
      <c r="A84" s="510"/>
      <c r="B84" s="510"/>
      <c r="C84" s="510"/>
      <c r="D84" s="510"/>
      <c r="E84" s="510"/>
      <c r="F84" s="510"/>
      <c r="G84" s="510"/>
      <c r="H84" s="510"/>
      <c r="I84" s="510"/>
      <c r="J84" s="510"/>
      <c r="K84" s="510"/>
      <c r="L84" s="510"/>
      <c r="M84" s="511"/>
      <c r="N84" s="522" t="s">
        <v>84</v>
      </c>
      <c r="O84" s="523"/>
      <c r="P84" s="523"/>
      <c r="Q84" s="523"/>
      <c r="R84" s="281">
        <v>11</v>
      </c>
      <c r="S84" s="281">
        <v>12</v>
      </c>
      <c r="T84" s="164">
        <v>14</v>
      </c>
      <c r="U84" s="166">
        <v>11</v>
      </c>
      <c r="V84" s="282">
        <v>8</v>
      </c>
      <c r="W84" s="281">
        <v>9</v>
      </c>
      <c r="X84" s="164">
        <v>9</v>
      </c>
      <c r="Y84" s="166">
        <v>9</v>
      </c>
    </row>
    <row r="85" spans="1:27" s="284" customFormat="1" ht="24" customHeight="1" x14ac:dyDescent="0.2">
      <c r="A85" s="512"/>
      <c r="B85" s="512"/>
      <c r="C85" s="512"/>
      <c r="D85" s="512"/>
      <c r="E85" s="512"/>
      <c r="F85" s="512"/>
      <c r="G85" s="512"/>
      <c r="H85" s="512"/>
      <c r="I85" s="512"/>
      <c r="J85" s="512"/>
      <c r="K85" s="512"/>
      <c r="L85" s="512"/>
      <c r="M85" s="513"/>
      <c r="N85" s="518" t="s">
        <v>85</v>
      </c>
      <c r="O85" s="519"/>
      <c r="P85" s="519"/>
      <c r="Q85" s="519"/>
      <c r="R85" s="131"/>
      <c r="S85" s="148">
        <v>72</v>
      </c>
      <c r="T85" s="372">
        <f>P35+P36+P43+P45</f>
        <v>36</v>
      </c>
      <c r="U85" s="351">
        <f>P40+P41+P79</f>
        <v>36</v>
      </c>
      <c r="V85" s="395">
        <f>P48+P57+P63+P64+6</f>
        <v>36</v>
      </c>
      <c r="W85" s="364">
        <f>P44+8+P61+P67</f>
        <v>36</v>
      </c>
      <c r="X85" s="150"/>
      <c r="Y85" s="355">
        <f>P69+P74</f>
        <v>36</v>
      </c>
    </row>
    <row r="86" spans="1:27" s="284" customFormat="1" ht="12" x14ac:dyDescent="0.2">
      <c r="A86" s="512"/>
      <c r="B86" s="512"/>
      <c r="C86" s="512"/>
      <c r="D86" s="512"/>
      <c r="E86" s="512"/>
      <c r="F86" s="512"/>
      <c r="G86" s="512"/>
      <c r="H86" s="512"/>
      <c r="I86" s="512"/>
      <c r="J86" s="512"/>
      <c r="K86" s="512"/>
      <c r="L86" s="512"/>
      <c r="M86" s="513"/>
      <c r="N86" s="518" t="s">
        <v>86</v>
      </c>
      <c r="O86" s="519"/>
      <c r="P86" s="519"/>
      <c r="Q86" s="519"/>
      <c r="R86" s="131">
        <f t="shared" ref="R86:Y87" si="43">R59+R65+R72+R77</f>
        <v>0</v>
      </c>
      <c r="S86" s="131">
        <f t="shared" si="43"/>
        <v>0</v>
      </c>
      <c r="T86" s="208">
        <f t="shared" si="43"/>
        <v>0</v>
      </c>
      <c r="U86" s="129">
        <f t="shared" si="43"/>
        <v>180</v>
      </c>
      <c r="V86" s="328">
        <f t="shared" si="43"/>
        <v>108</v>
      </c>
      <c r="W86" s="131">
        <f t="shared" si="43"/>
        <v>108</v>
      </c>
      <c r="X86" s="208">
        <f t="shared" si="43"/>
        <v>144</v>
      </c>
      <c r="Y86" s="129">
        <f t="shared" si="43"/>
        <v>0</v>
      </c>
      <c r="Z86" s="284">
        <f>R86+S86+T86+U86+V86+W86+X86+Y86</f>
        <v>540</v>
      </c>
      <c r="AA86" s="284">
        <f>Z86/36</f>
        <v>15</v>
      </c>
    </row>
    <row r="87" spans="1:27" s="284" customFormat="1" ht="37.5" customHeight="1" x14ac:dyDescent="0.2">
      <c r="A87" s="512"/>
      <c r="B87" s="512"/>
      <c r="C87" s="512"/>
      <c r="D87" s="512"/>
      <c r="E87" s="512"/>
      <c r="F87" s="512"/>
      <c r="G87" s="512"/>
      <c r="H87" s="512"/>
      <c r="I87" s="512"/>
      <c r="J87" s="512"/>
      <c r="K87" s="512"/>
      <c r="L87" s="512"/>
      <c r="M87" s="513"/>
      <c r="N87" s="518" t="s">
        <v>292</v>
      </c>
      <c r="O87" s="519"/>
      <c r="P87" s="519"/>
      <c r="Q87" s="519"/>
      <c r="R87" s="131">
        <f t="shared" si="43"/>
        <v>0</v>
      </c>
      <c r="S87" s="131">
        <f t="shared" si="43"/>
        <v>0</v>
      </c>
      <c r="T87" s="208">
        <f t="shared" si="43"/>
        <v>0</v>
      </c>
      <c r="U87" s="129">
        <f t="shared" si="43"/>
        <v>0</v>
      </c>
      <c r="V87" s="134">
        <f t="shared" si="43"/>
        <v>0</v>
      </c>
      <c r="W87" s="131">
        <f t="shared" si="43"/>
        <v>252</v>
      </c>
      <c r="X87" s="208">
        <f t="shared" si="43"/>
        <v>0</v>
      </c>
      <c r="Y87" s="129">
        <f t="shared" si="43"/>
        <v>144</v>
      </c>
      <c r="Z87" s="284">
        <f t="shared" ref="Z87:Z88" si="44">R87+S87+T87+U87+V87+W87+X87+Y87</f>
        <v>396</v>
      </c>
      <c r="AA87" s="284">
        <f t="shared" ref="AA87:AA88" si="45">Z87/36</f>
        <v>11</v>
      </c>
    </row>
    <row r="88" spans="1:27" s="284" customFormat="1" ht="32.25" customHeight="1" x14ac:dyDescent="0.2">
      <c r="A88" s="512"/>
      <c r="B88" s="512"/>
      <c r="C88" s="512"/>
      <c r="D88" s="512"/>
      <c r="E88" s="512"/>
      <c r="F88" s="512"/>
      <c r="G88" s="512"/>
      <c r="H88" s="512"/>
      <c r="I88" s="512"/>
      <c r="J88" s="512"/>
      <c r="K88" s="512"/>
      <c r="L88" s="512"/>
      <c r="M88" s="513"/>
      <c r="N88" s="518" t="s">
        <v>293</v>
      </c>
      <c r="O88" s="519"/>
      <c r="P88" s="519"/>
      <c r="Q88" s="519"/>
      <c r="R88" s="131"/>
      <c r="S88" s="131"/>
      <c r="T88" s="208"/>
      <c r="U88" s="129"/>
      <c r="V88" s="134"/>
      <c r="W88" s="131"/>
      <c r="X88" s="208"/>
      <c r="Y88" s="129">
        <f>Y80</f>
        <v>144</v>
      </c>
      <c r="Z88" s="284">
        <f t="shared" si="44"/>
        <v>144</v>
      </c>
      <c r="AA88" s="284">
        <f t="shared" si="45"/>
        <v>4</v>
      </c>
    </row>
    <row r="89" spans="1:27" s="284" customFormat="1" ht="12" x14ac:dyDescent="0.2">
      <c r="A89" s="512"/>
      <c r="B89" s="512"/>
      <c r="C89" s="512"/>
      <c r="D89" s="512"/>
      <c r="E89" s="512"/>
      <c r="F89" s="512"/>
      <c r="G89" s="512"/>
      <c r="H89" s="512"/>
      <c r="I89" s="512"/>
      <c r="J89" s="512"/>
      <c r="K89" s="512"/>
      <c r="L89" s="512"/>
      <c r="M89" s="513"/>
      <c r="N89" s="518" t="s">
        <v>87</v>
      </c>
      <c r="O89" s="519"/>
      <c r="P89" s="519"/>
      <c r="Q89" s="519"/>
      <c r="R89" s="131"/>
      <c r="S89" s="131">
        <v>3</v>
      </c>
      <c r="T89" s="128">
        <v>2</v>
      </c>
      <c r="U89" s="129">
        <v>3</v>
      </c>
      <c r="V89" s="130">
        <v>1</v>
      </c>
      <c r="W89" s="131">
        <v>4</v>
      </c>
      <c r="X89" s="128"/>
      <c r="Y89" s="129">
        <v>2</v>
      </c>
    </row>
    <row r="90" spans="1:27" s="284" customFormat="1" ht="12" x14ac:dyDescent="0.2">
      <c r="A90" s="512"/>
      <c r="B90" s="512"/>
      <c r="C90" s="512"/>
      <c r="D90" s="512"/>
      <c r="E90" s="512"/>
      <c r="F90" s="512"/>
      <c r="G90" s="512"/>
      <c r="H90" s="512"/>
      <c r="I90" s="512"/>
      <c r="J90" s="512"/>
      <c r="K90" s="512"/>
      <c r="L90" s="512"/>
      <c r="M90" s="513"/>
      <c r="N90" s="518" t="s">
        <v>303</v>
      </c>
      <c r="O90" s="519"/>
      <c r="P90" s="519"/>
      <c r="Q90" s="519"/>
      <c r="R90" s="131"/>
      <c r="S90" s="131">
        <v>7</v>
      </c>
      <c r="T90" s="128">
        <v>2</v>
      </c>
      <c r="U90" s="129">
        <v>8</v>
      </c>
      <c r="V90" s="130">
        <v>3</v>
      </c>
      <c r="W90" s="131">
        <v>7</v>
      </c>
      <c r="X90" s="128">
        <v>3</v>
      </c>
      <c r="Y90" s="129">
        <v>7</v>
      </c>
    </row>
    <row r="91" spans="1:27" s="284" customFormat="1" ht="27.75" customHeight="1" thickBot="1" x14ac:dyDescent="0.25">
      <c r="A91" s="512"/>
      <c r="B91" s="512"/>
      <c r="C91" s="512"/>
      <c r="D91" s="512"/>
      <c r="E91" s="512"/>
      <c r="F91" s="512"/>
      <c r="G91" s="512"/>
      <c r="H91" s="512"/>
      <c r="I91" s="512"/>
      <c r="J91" s="512"/>
      <c r="K91" s="512"/>
      <c r="L91" s="512"/>
      <c r="M91" s="513"/>
      <c r="N91" s="520" t="s">
        <v>101</v>
      </c>
      <c r="O91" s="521"/>
      <c r="P91" s="521"/>
      <c r="Q91" s="521"/>
      <c r="R91" s="152">
        <v>3</v>
      </c>
      <c r="S91" s="152"/>
      <c r="T91" s="153"/>
      <c r="U91" s="92"/>
      <c r="V91" s="91"/>
      <c r="W91" s="152"/>
      <c r="X91" s="153"/>
      <c r="Y91" s="92"/>
    </row>
    <row r="92" spans="1:27" x14ac:dyDescent="0.2">
      <c r="A92" s="524"/>
      <c r="B92" s="525"/>
      <c r="C92" s="525"/>
      <c r="D92" s="525"/>
      <c r="E92" s="525"/>
      <c r="F92" s="525"/>
      <c r="G92" s="525"/>
      <c r="H92" s="525"/>
      <c r="I92" s="525"/>
      <c r="J92" s="525"/>
      <c r="K92" s="525"/>
      <c r="L92" s="525"/>
      <c r="M92" s="525"/>
      <c r="N92" s="525"/>
      <c r="O92" s="525"/>
      <c r="P92" s="525"/>
      <c r="Q92" s="525"/>
      <c r="R92" s="525"/>
      <c r="S92" s="525"/>
      <c r="T92" s="525"/>
      <c r="U92" s="525"/>
      <c r="V92" s="525"/>
      <c r="W92" s="525"/>
    </row>
    <row r="93" spans="1:27" x14ac:dyDescent="0.2">
      <c r="A93" s="524"/>
      <c r="B93" s="525"/>
      <c r="C93" s="525"/>
      <c r="D93" s="525"/>
      <c r="E93" s="525"/>
      <c r="F93" s="525"/>
      <c r="G93" s="525"/>
      <c r="H93" s="525"/>
      <c r="I93" s="525"/>
      <c r="J93" s="525"/>
      <c r="K93" s="525"/>
      <c r="L93" s="525"/>
      <c r="M93" s="525"/>
      <c r="N93" s="525"/>
      <c r="O93" s="525"/>
      <c r="P93" s="525"/>
      <c r="Q93" s="525"/>
      <c r="R93" s="525"/>
      <c r="S93" s="525"/>
      <c r="T93" s="525"/>
      <c r="U93" s="525"/>
      <c r="V93" s="525"/>
      <c r="W93" s="525"/>
    </row>
    <row r="94" spans="1:27" x14ac:dyDescent="0.2">
      <c r="A94" s="524"/>
      <c r="B94" s="525"/>
      <c r="C94" s="525"/>
      <c r="D94" s="525"/>
      <c r="E94" s="525"/>
      <c r="F94" s="525"/>
      <c r="G94" s="525"/>
      <c r="H94" s="525"/>
      <c r="I94" s="525"/>
      <c r="J94" s="525"/>
      <c r="K94" s="525"/>
      <c r="L94" s="525"/>
      <c r="M94" s="525"/>
      <c r="N94" s="525"/>
      <c r="O94" s="525"/>
      <c r="P94" s="525"/>
      <c r="Q94" s="525"/>
      <c r="R94" s="525"/>
      <c r="S94" s="525"/>
      <c r="T94" s="525"/>
      <c r="U94" s="525"/>
      <c r="V94" s="525"/>
      <c r="W94" s="525"/>
    </row>
    <row r="95" spans="1:27" x14ac:dyDescent="0.2">
      <c r="A95" s="524"/>
      <c r="B95" s="525"/>
      <c r="C95" s="525"/>
      <c r="D95" s="525"/>
      <c r="E95" s="525"/>
      <c r="F95" s="525"/>
      <c r="G95" s="525"/>
      <c r="H95" s="525"/>
      <c r="I95" s="525"/>
      <c r="J95" s="525"/>
      <c r="K95" s="525"/>
      <c r="L95" s="525"/>
      <c r="M95" s="525"/>
      <c r="N95" s="525"/>
      <c r="O95" s="525"/>
      <c r="P95" s="525"/>
      <c r="Q95" s="525"/>
      <c r="R95" s="525"/>
      <c r="S95" s="525"/>
      <c r="T95" s="525"/>
      <c r="U95" s="525"/>
      <c r="V95" s="525"/>
      <c r="W95" s="525"/>
    </row>
    <row r="96" spans="1:27" x14ac:dyDescent="0.2">
      <c r="A96" s="524"/>
      <c r="B96" s="525"/>
      <c r="C96" s="525"/>
      <c r="D96" s="525"/>
      <c r="E96" s="525"/>
      <c r="F96" s="525"/>
      <c r="G96" s="525"/>
      <c r="H96" s="525"/>
      <c r="I96" s="525"/>
      <c r="J96" s="525"/>
      <c r="K96" s="525"/>
      <c r="L96" s="525"/>
      <c r="M96" s="525"/>
      <c r="N96" s="525"/>
      <c r="O96" s="525"/>
      <c r="P96" s="525"/>
      <c r="Q96" s="525"/>
      <c r="R96" s="525"/>
      <c r="S96" s="525"/>
      <c r="T96" s="525"/>
      <c r="U96" s="525"/>
      <c r="V96" s="525"/>
      <c r="W96" s="525"/>
    </row>
    <row r="97" spans="1:23" x14ac:dyDescent="0.2">
      <c r="A97" s="524"/>
      <c r="B97" s="525"/>
      <c r="C97" s="525"/>
      <c r="D97" s="525"/>
      <c r="E97" s="525"/>
      <c r="F97" s="525"/>
      <c r="G97" s="525"/>
      <c r="H97" s="525"/>
      <c r="I97" s="525"/>
      <c r="J97" s="525"/>
      <c r="K97" s="525"/>
      <c r="L97" s="525"/>
      <c r="M97" s="525"/>
      <c r="N97" s="525"/>
      <c r="O97" s="525"/>
      <c r="P97" s="525"/>
      <c r="Q97" s="525"/>
      <c r="R97" s="525"/>
      <c r="S97" s="525"/>
      <c r="T97" s="525"/>
      <c r="U97" s="525"/>
      <c r="V97" s="525"/>
      <c r="W97" s="525"/>
    </row>
    <row r="98" spans="1:23" x14ac:dyDescent="0.2">
      <c r="A98" s="524"/>
      <c r="B98" s="525"/>
      <c r="C98" s="525"/>
      <c r="D98" s="525"/>
      <c r="E98" s="525"/>
      <c r="F98" s="525"/>
      <c r="G98" s="525"/>
      <c r="H98" s="525"/>
      <c r="I98" s="525"/>
      <c r="J98" s="525"/>
      <c r="K98" s="525"/>
      <c r="L98" s="525"/>
      <c r="M98" s="525"/>
      <c r="N98" s="525"/>
      <c r="O98" s="525"/>
      <c r="P98" s="525"/>
      <c r="Q98" s="525"/>
      <c r="R98" s="525"/>
      <c r="S98" s="525"/>
      <c r="T98" s="525"/>
      <c r="U98" s="525"/>
      <c r="V98" s="525"/>
      <c r="W98" s="525"/>
    </row>
    <row r="99" spans="1:23" x14ac:dyDescent="0.2">
      <c r="A99" s="524"/>
      <c r="B99" s="525"/>
      <c r="C99" s="525"/>
      <c r="D99" s="525"/>
      <c r="E99" s="525"/>
      <c r="F99" s="525"/>
      <c r="G99" s="525"/>
      <c r="H99" s="525"/>
      <c r="I99" s="525"/>
      <c r="J99" s="525"/>
      <c r="K99" s="525"/>
      <c r="L99" s="525"/>
      <c r="M99" s="525"/>
      <c r="N99" s="525"/>
      <c r="O99" s="525"/>
      <c r="P99" s="525"/>
      <c r="Q99" s="525"/>
      <c r="R99" s="525"/>
      <c r="S99" s="525"/>
      <c r="T99" s="525"/>
      <c r="U99" s="525"/>
      <c r="V99" s="525"/>
      <c r="W99" s="525"/>
    </row>
    <row r="100" spans="1:23" x14ac:dyDescent="0.2">
      <c r="A100" s="524"/>
      <c r="B100" s="525"/>
      <c r="C100" s="525"/>
      <c r="D100" s="525"/>
      <c r="E100" s="525"/>
      <c r="F100" s="525"/>
      <c r="G100" s="525"/>
      <c r="H100" s="525"/>
      <c r="I100" s="525"/>
      <c r="J100" s="525"/>
      <c r="K100" s="525"/>
      <c r="L100" s="525"/>
      <c r="M100" s="525"/>
      <c r="N100" s="525"/>
      <c r="O100" s="525"/>
      <c r="P100" s="525"/>
      <c r="Q100" s="525"/>
      <c r="R100" s="525"/>
      <c r="S100" s="525"/>
      <c r="T100" s="525"/>
      <c r="U100" s="525"/>
      <c r="V100" s="525"/>
      <c r="W100" s="525"/>
    </row>
    <row r="101" spans="1:23" x14ac:dyDescent="0.2">
      <c r="A101" s="524"/>
      <c r="B101" s="525"/>
      <c r="C101" s="525"/>
      <c r="D101" s="525"/>
      <c r="E101" s="525"/>
      <c r="F101" s="525"/>
      <c r="G101" s="525"/>
      <c r="H101" s="525"/>
      <c r="I101" s="525"/>
      <c r="J101" s="525"/>
      <c r="K101" s="525"/>
      <c r="L101" s="525"/>
      <c r="M101" s="525"/>
      <c r="N101" s="525"/>
      <c r="O101" s="525"/>
      <c r="P101" s="525"/>
      <c r="Q101" s="525"/>
      <c r="R101" s="525"/>
      <c r="S101" s="525"/>
      <c r="T101" s="525"/>
      <c r="U101" s="525"/>
      <c r="V101" s="525"/>
      <c r="W101" s="525"/>
    </row>
    <row r="102" spans="1:23" x14ac:dyDescent="0.2">
      <c r="A102" s="524"/>
      <c r="B102" s="525"/>
      <c r="C102" s="525"/>
      <c r="D102" s="525"/>
      <c r="E102" s="525"/>
      <c r="F102" s="525"/>
      <c r="G102" s="525"/>
      <c r="H102" s="525"/>
      <c r="I102" s="525"/>
      <c r="J102" s="525"/>
      <c r="K102" s="525"/>
      <c r="L102" s="525"/>
      <c r="M102" s="525"/>
      <c r="N102" s="525"/>
      <c r="O102" s="525"/>
      <c r="P102" s="525"/>
      <c r="Q102" s="525"/>
      <c r="R102" s="525"/>
      <c r="S102" s="525"/>
      <c r="T102" s="525"/>
      <c r="U102" s="525"/>
      <c r="V102" s="525"/>
      <c r="W102" s="525"/>
    </row>
    <row r="103" spans="1:23" x14ac:dyDescent="0.2">
      <c r="A103" s="51"/>
      <c r="B103" s="344"/>
      <c r="H103" s="55"/>
      <c r="I103" s="51"/>
      <c r="J103" s="55"/>
      <c r="L103" s="55"/>
      <c r="M103" s="51"/>
      <c r="N103" s="51"/>
      <c r="O103" s="55"/>
      <c r="P103" s="51"/>
      <c r="Q103" s="51"/>
      <c r="R103" s="70"/>
      <c r="S103" s="70"/>
    </row>
    <row r="104" spans="1:23" x14ac:dyDescent="0.2">
      <c r="A104" s="51"/>
      <c r="B104" s="344"/>
      <c r="H104" s="55"/>
      <c r="I104" s="51"/>
      <c r="J104" s="55"/>
      <c r="L104" s="55"/>
      <c r="M104" s="51"/>
      <c r="N104" s="51"/>
      <c r="O104" s="55"/>
      <c r="P104" s="51"/>
      <c r="Q104" s="51"/>
      <c r="R104" s="70"/>
      <c r="S104" s="70"/>
    </row>
    <row r="105" spans="1:23" x14ac:dyDescent="0.2">
      <c r="A105" s="51"/>
      <c r="B105" s="344"/>
      <c r="H105" s="55"/>
      <c r="I105" s="51"/>
      <c r="J105" s="55"/>
      <c r="L105" s="55"/>
      <c r="M105" s="51"/>
      <c r="N105" s="51"/>
      <c r="O105" s="55"/>
      <c r="P105" s="51"/>
      <c r="Q105" s="51"/>
      <c r="R105" s="70"/>
      <c r="S105" s="70"/>
    </row>
    <row r="106" spans="1:23" x14ac:dyDescent="0.2">
      <c r="A106" s="51"/>
      <c r="B106" s="344"/>
      <c r="H106" s="55"/>
      <c r="I106" s="51"/>
      <c r="J106" s="55"/>
      <c r="L106" s="55"/>
      <c r="M106" s="51"/>
      <c r="N106" s="51"/>
      <c r="O106" s="55"/>
      <c r="P106" s="51"/>
      <c r="Q106" s="51"/>
      <c r="R106" s="70"/>
      <c r="S106" s="70"/>
    </row>
    <row r="107" spans="1:23" x14ac:dyDescent="0.2">
      <c r="A107" s="51"/>
      <c r="B107" s="344"/>
      <c r="H107" s="55"/>
      <c r="I107" s="51"/>
      <c r="J107" s="55"/>
      <c r="L107" s="55"/>
      <c r="M107" s="51"/>
      <c r="N107" s="51"/>
      <c r="O107" s="55"/>
      <c r="P107" s="51"/>
      <c r="Q107" s="51"/>
      <c r="R107" s="70"/>
      <c r="S107" s="70"/>
    </row>
    <row r="108" spans="1:23" x14ac:dyDescent="0.2">
      <c r="A108" s="51"/>
      <c r="B108" s="344"/>
      <c r="H108" s="55"/>
      <c r="I108" s="51"/>
      <c r="J108" s="55"/>
      <c r="L108" s="55"/>
      <c r="M108" s="51"/>
      <c r="N108" s="51"/>
      <c r="O108" s="55"/>
      <c r="P108" s="51"/>
      <c r="Q108" s="51"/>
      <c r="R108" s="70"/>
      <c r="S108" s="70"/>
    </row>
    <row r="109" spans="1:23" x14ac:dyDescent="0.2">
      <c r="A109" s="51"/>
      <c r="B109" s="344"/>
      <c r="H109" s="55"/>
      <c r="I109" s="51"/>
      <c r="J109" s="55"/>
      <c r="L109" s="55"/>
      <c r="M109" s="51"/>
      <c r="N109" s="51"/>
      <c r="O109" s="55"/>
      <c r="P109" s="51"/>
      <c r="Q109" s="51"/>
      <c r="R109" s="70"/>
      <c r="S109" s="70"/>
    </row>
    <row r="110" spans="1:23" x14ac:dyDescent="0.2">
      <c r="A110" s="51"/>
      <c r="B110" s="344"/>
      <c r="H110" s="55"/>
      <c r="I110" s="51"/>
      <c r="J110" s="55"/>
      <c r="L110" s="55"/>
      <c r="M110" s="51"/>
      <c r="N110" s="51"/>
      <c r="O110" s="55"/>
      <c r="P110" s="51"/>
      <c r="Q110" s="51"/>
      <c r="R110" s="70"/>
      <c r="S110" s="70"/>
    </row>
    <row r="111" spans="1:23" x14ac:dyDescent="0.2">
      <c r="A111" s="51"/>
      <c r="B111" s="344"/>
      <c r="H111" s="55"/>
      <c r="I111" s="51"/>
      <c r="J111" s="55"/>
      <c r="L111" s="55"/>
      <c r="M111" s="51"/>
      <c r="N111" s="51"/>
      <c r="O111" s="55"/>
      <c r="P111" s="51"/>
      <c r="Q111" s="51"/>
      <c r="R111" s="70"/>
      <c r="S111" s="70"/>
    </row>
    <row r="112" spans="1:23" x14ac:dyDescent="0.2">
      <c r="A112" s="51"/>
      <c r="B112" s="344"/>
      <c r="H112" s="55"/>
      <c r="I112" s="51"/>
      <c r="J112" s="55"/>
      <c r="L112" s="55"/>
      <c r="M112" s="51"/>
      <c r="N112" s="51"/>
      <c r="O112" s="55"/>
      <c r="P112" s="51"/>
      <c r="Q112" s="51"/>
      <c r="R112" s="70"/>
      <c r="S112" s="70"/>
    </row>
    <row r="113" spans="1:19" x14ac:dyDescent="0.2">
      <c r="A113" s="51"/>
      <c r="B113" s="344"/>
      <c r="H113" s="55"/>
      <c r="I113" s="51"/>
      <c r="J113" s="55"/>
      <c r="L113" s="55"/>
      <c r="M113" s="51"/>
      <c r="N113" s="51"/>
      <c r="O113" s="55"/>
      <c r="P113" s="51"/>
      <c r="Q113" s="51"/>
      <c r="R113" s="70"/>
      <c r="S113" s="70"/>
    </row>
    <row r="114" spans="1:19" x14ac:dyDescent="0.2">
      <c r="A114" s="51"/>
      <c r="B114" s="344"/>
      <c r="H114" s="55"/>
      <c r="I114" s="51"/>
      <c r="J114" s="55"/>
      <c r="L114" s="55"/>
      <c r="M114" s="51"/>
      <c r="N114" s="51"/>
      <c r="O114" s="55"/>
      <c r="P114" s="51"/>
      <c r="Q114" s="51"/>
      <c r="R114" s="70"/>
      <c r="S114" s="70"/>
    </row>
    <row r="115" spans="1:19" x14ac:dyDescent="0.2">
      <c r="A115" s="51"/>
      <c r="B115" s="344"/>
      <c r="H115" s="55"/>
      <c r="I115" s="51"/>
      <c r="J115" s="55"/>
      <c r="L115" s="55"/>
      <c r="M115" s="51"/>
      <c r="N115" s="51"/>
      <c r="O115" s="55"/>
      <c r="P115" s="51"/>
      <c r="Q115" s="51"/>
      <c r="R115" s="70"/>
      <c r="S115" s="70"/>
    </row>
    <row r="116" spans="1:19" x14ac:dyDescent="0.2">
      <c r="A116" s="51"/>
      <c r="B116" s="344"/>
      <c r="H116" s="55"/>
      <c r="I116" s="51"/>
      <c r="J116" s="55"/>
      <c r="L116" s="55"/>
      <c r="M116" s="51"/>
      <c r="N116" s="51"/>
      <c r="O116" s="55"/>
      <c r="P116" s="51"/>
      <c r="Q116" s="51"/>
      <c r="R116" s="70"/>
      <c r="S116" s="70"/>
    </row>
    <row r="117" spans="1:19" x14ac:dyDescent="0.2">
      <c r="A117" s="51"/>
      <c r="B117" s="344"/>
      <c r="H117" s="55"/>
      <c r="I117" s="51"/>
      <c r="J117" s="55"/>
      <c r="L117" s="55"/>
      <c r="M117" s="51"/>
      <c r="N117" s="51"/>
      <c r="O117" s="55"/>
      <c r="P117" s="51"/>
      <c r="Q117" s="51"/>
      <c r="R117" s="70"/>
      <c r="S117" s="70"/>
    </row>
    <row r="118" spans="1:19" x14ac:dyDescent="0.2">
      <c r="A118" s="51"/>
      <c r="B118" s="344"/>
      <c r="H118" s="55"/>
      <c r="I118" s="51"/>
      <c r="J118" s="55"/>
      <c r="L118" s="55"/>
      <c r="M118" s="51"/>
      <c r="N118" s="51"/>
      <c r="O118" s="55"/>
      <c r="P118" s="51"/>
      <c r="Q118" s="51"/>
      <c r="R118" s="70"/>
      <c r="S118" s="70"/>
    </row>
    <row r="119" spans="1:19" x14ac:dyDescent="0.2">
      <c r="A119" s="51"/>
      <c r="B119" s="344"/>
      <c r="H119" s="55"/>
      <c r="I119" s="51"/>
      <c r="J119" s="55"/>
      <c r="L119" s="55"/>
      <c r="M119" s="51"/>
      <c r="N119" s="51"/>
      <c r="O119" s="55"/>
      <c r="P119" s="51"/>
      <c r="Q119" s="51"/>
      <c r="R119" s="70"/>
      <c r="S119" s="70"/>
    </row>
    <row r="120" spans="1:19" x14ac:dyDescent="0.2">
      <c r="A120" s="51"/>
      <c r="B120" s="344"/>
      <c r="H120" s="55"/>
      <c r="I120" s="51"/>
      <c r="J120" s="55"/>
      <c r="L120" s="55"/>
      <c r="M120" s="51"/>
      <c r="N120" s="51"/>
      <c r="O120" s="55"/>
      <c r="P120" s="51"/>
      <c r="Q120" s="51"/>
      <c r="R120" s="70"/>
      <c r="S120" s="70"/>
    </row>
    <row r="121" spans="1:19" x14ac:dyDescent="0.2">
      <c r="A121" s="51"/>
      <c r="B121" s="344"/>
      <c r="H121" s="55"/>
      <c r="I121" s="51"/>
      <c r="J121" s="55"/>
      <c r="L121" s="55"/>
      <c r="M121" s="51"/>
      <c r="N121" s="51"/>
      <c r="O121" s="55"/>
      <c r="P121" s="51"/>
      <c r="Q121" s="51"/>
      <c r="R121" s="70"/>
      <c r="S121" s="70"/>
    </row>
    <row r="122" spans="1:19" x14ac:dyDescent="0.2">
      <c r="A122" s="51"/>
      <c r="B122" s="344"/>
      <c r="H122" s="55"/>
      <c r="I122" s="51"/>
      <c r="J122" s="55"/>
      <c r="L122" s="55"/>
      <c r="M122" s="51"/>
      <c r="N122" s="51"/>
      <c r="O122" s="55"/>
      <c r="P122" s="51"/>
      <c r="Q122" s="51"/>
      <c r="R122" s="70"/>
      <c r="S122" s="70"/>
    </row>
    <row r="123" spans="1:19" x14ac:dyDescent="0.2">
      <c r="A123" s="51"/>
      <c r="B123" s="344"/>
      <c r="H123" s="55"/>
      <c r="I123" s="51"/>
      <c r="J123" s="55"/>
      <c r="L123" s="55"/>
      <c r="M123" s="51"/>
      <c r="N123" s="51"/>
      <c r="O123" s="55"/>
      <c r="P123" s="51"/>
      <c r="Q123" s="51"/>
      <c r="R123" s="70"/>
      <c r="S123" s="70"/>
    </row>
    <row r="124" spans="1:19" x14ac:dyDescent="0.2">
      <c r="A124" s="51"/>
      <c r="B124" s="344"/>
      <c r="H124" s="55"/>
      <c r="I124" s="51"/>
      <c r="J124" s="55"/>
      <c r="L124" s="55"/>
      <c r="M124" s="51"/>
      <c r="N124" s="51"/>
      <c r="O124" s="55"/>
      <c r="P124" s="51"/>
      <c r="Q124" s="51"/>
      <c r="R124" s="70"/>
      <c r="S124" s="70"/>
    </row>
    <row r="125" spans="1:19" x14ac:dyDescent="0.2">
      <c r="A125" s="51"/>
      <c r="B125" s="344"/>
      <c r="H125" s="55"/>
      <c r="I125" s="51"/>
      <c r="J125" s="55"/>
      <c r="L125" s="55"/>
      <c r="M125" s="51"/>
      <c r="N125" s="51"/>
      <c r="O125" s="55"/>
      <c r="P125" s="51"/>
      <c r="Q125" s="51"/>
      <c r="R125" s="70"/>
      <c r="S125" s="70"/>
    </row>
    <row r="126" spans="1:19" x14ac:dyDescent="0.2">
      <c r="A126" s="51"/>
      <c r="B126" s="344"/>
      <c r="H126" s="55"/>
      <c r="I126" s="51"/>
      <c r="J126" s="55"/>
      <c r="L126" s="55"/>
      <c r="M126" s="51"/>
      <c r="N126" s="51"/>
      <c r="O126" s="55"/>
      <c r="P126" s="51"/>
      <c r="Q126" s="51"/>
      <c r="R126" s="70"/>
      <c r="S126" s="70"/>
    </row>
    <row r="127" spans="1:19" x14ac:dyDescent="0.2">
      <c r="A127" s="51"/>
      <c r="B127" s="344"/>
      <c r="H127" s="55"/>
      <c r="I127" s="51"/>
      <c r="J127" s="55"/>
      <c r="L127" s="55"/>
      <c r="M127" s="51"/>
      <c r="N127" s="51"/>
      <c r="O127" s="55"/>
      <c r="P127" s="51"/>
      <c r="Q127" s="51"/>
      <c r="R127" s="70"/>
      <c r="S127" s="70"/>
    </row>
    <row r="128" spans="1:19" x14ac:dyDescent="0.2">
      <c r="A128" s="51"/>
      <c r="B128" s="344"/>
      <c r="H128" s="55"/>
      <c r="I128" s="51"/>
      <c r="J128" s="55"/>
      <c r="L128" s="55"/>
      <c r="M128" s="51"/>
      <c r="N128" s="51"/>
      <c r="O128" s="55"/>
      <c r="P128" s="51"/>
      <c r="Q128" s="51"/>
      <c r="R128" s="70"/>
      <c r="S128" s="70"/>
    </row>
    <row r="129" spans="1:19" x14ac:dyDescent="0.2">
      <c r="A129" s="51"/>
      <c r="B129" s="344"/>
      <c r="H129" s="55"/>
      <c r="I129" s="51"/>
      <c r="J129" s="55"/>
      <c r="L129" s="55"/>
      <c r="M129" s="51"/>
      <c r="N129" s="51"/>
      <c r="O129" s="55"/>
      <c r="P129" s="51"/>
      <c r="Q129" s="51"/>
      <c r="R129" s="70"/>
      <c r="S129" s="70"/>
    </row>
    <row r="130" spans="1:19" x14ac:dyDescent="0.2">
      <c r="A130" s="51"/>
      <c r="B130" s="344"/>
      <c r="H130" s="55"/>
      <c r="I130" s="51"/>
      <c r="J130" s="55"/>
      <c r="L130" s="55"/>
      <c r="M130" s="51"/>
      <c r="N130" s="51"/>
      <c r="O130" s="55"/>
      <c r="P130" s="51"/>
      <c r="Q130" s="51"/>
      <c r="R130" s="70"/>
      <c r="S130" s="70"/>
    </row>
    <row r="131" spans="1:19" x14ac:dyDescent="0.2">
      <c r="A131" s="51"/>
      <c r="B131" s="344"/>
      <c r="H131" s="55"/>
      <c r="I131" s="51"/>
      <c r="J131" s="55"/>
      <c r="L131" s="55"/>
      <c r="M131" s="51"/>
      <c r="N131" s="51"/>
      <c r="O131" s="55"/>
      <c r="P131" s="51"/>
      <c r="Q131" s="51"/>
      <c r="R131" s="70"/>
      <c r="S131" s="70"/>
    </row>
    <row r="132" spans="1:19" x14ac:dyDescent="0.2">
      <c r="A132" s="51"/>
      <c r="B132" s="344"/>
      <c r="H132" s="55"/>
      <c r="I132" s="51"/>
      <c r="J132" s="55"/>
      <c r="L132" s="55"/>
      <c r="M132" s="51"/>
      <c r="N132" s="51"/>
      <c r="O132" s="55"/>
      <c r="P132" s="51"/>
      <c r="Q132" s="51"/>
      <c r="R132" s="70"/>
      <c r="S132" s="70"/>
    </row>
    <row r="133" spans="1:19" x14ac:dyDescent="0.2">
      <c r="A133" s="51"/>
      <c r="B133" s="344"/>
      <c r="H133" s="55"/>
      <c r="I133" s="51"/>
      <c r="J133" s="55"/>
      <c r="L133" s="55"/>
      <c r="M133" s="51"/>
      <c r="N133" s="51"/>
      <c r="O133" s="55"/>
      <c r="P133" s="51"/>
      <c r="Q133" s="51"/>
      <c r="R133" s="70"/>
      <c r="S133" s="70"/>
    </row>
    <row r="134" spans="1:19" x14ac:dyDescent="0.2">
      <c r="A134" s="51"/>
      <c r="B134" s="344"/>
      <c r="H134" s="55"/>
      <c r="I134" s="51"/>
      <c r="J134" s="55"/>
      <c r="L134" s="55"/>
      <c r="M134" s="51"/>
      <c r="N134" s="51"/>
      <c r="O134" s="55"/>
      <c r="P134" s="51"/>
      <c r="Q134" s="51"/>
      <c r="R134" s="70"/>
      <c r="S134" s="70"/>
    </row>
    <row r="135" spans="1:19" x14ac:dyDescent="0.2">
      <c r="A135" s="51"/>
      <c r="B135" s="344"/>
      <c r="H135" s="55"/>
      <c r="I135" s="51"/>
      <c r="J135" s="55"/>
      <c r="L135" s="55"/>
      <c r="M135" s="51"/>
      <c r="N135" s="51"/>
      <c r="O135" s="55"/>
      <c r="P135" s="51"/>
      <c r="Q135" s="51"/>
      <c r="R135" s="70"/>
      <c r="S135" s="70"/>
    </row>
    <row r="136" spans="1:19" x14ac:dyDescent="0.2">
      <c r="A136" s="51"/>
      <c r="B136" s="344"/>
      <c r="H136" s="55"/>
      <c r="I136" s="51"/>
      <c r="J136" s="55"/>
      <c r="L136" s="55"/>
      <c r="M136" s="51"/>
      <c r="N136" s="51"/>
      <c r="O136" s="55"/>
      <c r="P136" s="51"/>
      <c r="Q136" s="51"/>
      <c r="R136" s="70"/>
      <c r="S136" s="70"/>
    </row>
    <row r="137" spans="1:19" x14ac:dyDescent="0.2">
      <c r="A137" s="51"/>
      <c r="B137" s="344"/>
      <c r="H137" s="55"/>
      <c r="I137" s="51"/>
      <c r="J137" s="55"/>
      <c r="L137" s="55"/>
      <c r="M137" s="51"/>
      <c r="N137" s="51"/>
      <c r="O137" s="55"/>
      <c r="P137" s="51"/>
      <c r="Q137" s="51"/>
      <c r="R137" s="70"/>
      <c r="S137" s="70"/>
    </row>
  </sheetData>
  <mergeCells count="30">
    <mergeCell ref="A92:W102"/>
    <mergeCell ref="A1:Y2"/>
    <mergeCell ref="A3:A6"/>
    <mergeCell ref="B3:B6"/>
    <mergeCell ref="H3:H6"/>
    <mergeCell ref="R3:Y4"/>
    <mergeCell ref="C3:G5"/>
    <mergeCell ref="I3:Q3"/>
    <mergeCell ref="I4:I6"/>
    <mergeCell ref="J4:O4"/>
    <mergeCell ref="V5:W5"/>
    <mergeCell ref="X5:Y5"/>
    <mergeCell ref="R5:S5"/>
    <mergeCell ref="T5:U5"/>
    <mergeCell ref="N87:Q87"/>
    <mergeCell ref="N89:Q89"/>
    <mergeCell ref="J5:J6"/>
    <mergeCell ref="K5:M5"/>
    <mergeCell ref="N5:O5"/>
    <mergeCell ref="P4:P6"/>
    <mergeCell ref="A84:M91"/>
    <mergeCell ref="C12:C13"/>
    <mergeCell ref="P12:P13"/>
    <mergeCell ref="N90:Q90"/>
    <mergeCell ref="N91:Q91"/>
    <mergeCell ref="N84:Q84"/>
    <mergeCell ref="N85:Q85"/>
    <mergeCell ref="N86:Q86"/>
    <mergeCell ref="Q4:Q6"/>
    <mergeCell ref="N88:Q88"/>
  </mergeCells>
  <pageMargins left="0.19685039370078741" right="0.19685039370078741" top="0.19685039370078741" bottom="0" header="0.19685039370078741" footer="0"/>
  <pageSetup paperSize="9" scale="5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4" workbookViewId="0"/>
  </sheetViews>
  <sheetFormatPr defaultRowHeight="10.5" x14ac:dyDescent="0.1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workbookViewId="0">
      <selection activeCell="O29" sqref="O29"/>
    </sheetView>
  </sheetViews>
  <sheetFormatPr defaultRowHeight="10.5" x14ac:dyDescent="0.15"/>
  <cols>
    <col min="1" max="1" width="7.1640625" customWidth="1"/>
    <col min="2" max="2" width="25.6640625" customWidth="1"/>
    <col min="6" max="6" width="27" customWidth="1"/>
    <col min="7" max="7" width="43.83203125" customWidth="1"/>
  </cols>
  <sheetData>
    <row r="1" spans="1:7" ht="30" customHeight="1" x14ac:dyDescent="0.15">
      <c r="A1" s="540" t="s">
        <v>183</v>
      </c>
      <c r="B1" s="540"/>
      <c r="C1" s="31"/>
      <c r="D1" s="38"/>
      <c r="E1" s="31"/>
      <c r="F1" s="541" t="s">
        <v>184</v>
      </c>
      <c r="G1" s="541"/>
    </row>
    <row r="2" spans="1:7" ht="12.75" x14ac:dyDescent="0.15">
      <c r="A2" s="42" t="s">
        <v>185</v>
      </c>
      <c r="B2" s="8" t="s">
        <v>186</v>
      </c>
      <c r="C2" s="43" t="s">
        <v>187</v>
      </c>
      <c r="D2" s="8" t="s">
        <v>188</v>
      </c>
      <c r="E2" s="8" t="s">
        <v>185</v>
      </c>
      <c r="F2" s="542" t="s">
        <v>186</v>
      </c>
      <c r="G2" s="543"/>
    </row>
    <row r="3" spans="1:7" ht="12.75" x14ac:dyDescent="0.15">
      <c r="A3" s="11" t="s">
        <v>189</v>
      </c>
      <c r="B3" s="44" t="s">
        <v>123</v>
      </c>
      <c r="C3" s="45" t="s">
        <v>190</v>
      </c>
      <c r="D3" s="39">
        <v>13</v>
      </c>
      <c r="E3" s="9"/>
      <c r="F3" s="542" t="s">
        <v>191</v>
      </c>
      <c r="G3" s="543"/>
    </row>
    <row r="4" spans="1:7" ht="30.75" customHeight="1" x14ac:dyDescent="0.15">
      <c r="A4" s="46" t="s">
        <v>192</v>
      </c>
      <c r="B4" s="10" t="s">
        <v>10</v>
      </c>
      <c r="C4" s="47" t="s">
        <v>193</v>
      </c>
      <c r="D4" s="39">
        <v>33</v>
      </c>
      <c r="E4" s="32">
        <v>1</v>
      </c>
      <c r="F4" s="33" t="s">
        <v>194</v>
      </c>
      <c r="G4" s="34"/>
    </row>
    <row r="5" spans="1:7" ht="33.75" customHeight="1" x14ac:dyDescent="0.15">
      <c r="A5" s="46" t="s">
        <v>78</v>
      </c>
      <c r="B5" s="10" t="s">
        <v>15</v>
      </c>
      <c r="C5" s="47">
        <v>8</v>
      </c>
      <c r="D5" s="39">
        <v>4</v>
      </c>
      <c r="E5" s="9">
        <v>2</v>
      </c>
      <c r="F5" s="33" t="s">
        <v>195</v>
      </c>
      <c r="G5" s="34"/>
    </row>
    <row r="6" spans="1:7" ht="45.75" customHeight="1" x14ac:dyDescent="0.15">
      <c r="A6" s="10"/>
      <c r="B6" s="48" t="s">
        <v>196</v>
      </c>
      <c r="C6" s="49"/>
      <c r="D6" s="40">
        <v>50</v>
      </c>
      <c r="E6" s="32">
        <v>3</v>
      </c>
      <c r="F6" s="33" t="s">
        <v>197</v>
      </c>
      <c r="G6" s="34"/>
    </row>
    <row r="7" spans="1:7" ht="75.75" customHeight="1" x14ac:dyDescent="0.15">
      <c r="A7" s="31"/>
      <c r="B7" s="31"/>
      <c r="C7" s="50"/>
      <c r="D7" s="50"/>
      <c r="E7" s="9">
        <v>4</v>
      </c>
      <c r="F7" s="33" t="s">
        <v>198</v>
      </c>
      <c r="G7" s="34"/>
    </row>
    <row r="8" spans="1:7" ht="15" x14ac:dyDescent="0.15">
      <c r="A8" s="31"/>
      <c r="B8" s="31"/>
      <c r="C8" s="50"/>
      <c r="D8" s="50"/>
      <c r="E8" s="32">
        <v>5</v>
      </c>
      <c r="F8" s="33" t="s">
        <v>199</v>
      </c>
      <c r="G8" s="34"/>
    </row>
    <row r="9" spans="1:7" ht="46.5" customHeight="1" x14ac:dyDescent="0.15">
      <c r="A9" s="31"/>
      <c r="B9" s="31"/>
      <c r="C9" s="50"/>
      <c r="D9" s="50"/>
      <c r="E9" s="9">
        <v>6</v>
      </c>
      <c r="F9" s="33" t="s">
        <v>200</v>
      </c>
      <c r="G9" s="34"/>
    </row>
    <row r="10" spans="1:7" ht="46.5" customHeight="1" x14ac:dyDescent="0.15">
      <c r="A10" s="31"/>
      <c r="B10" s="31"/>
      <c r="C10" s="31"/>
      <c r="D10" s="31"/>
      <c r="E10" s="32">
        <v>7</v>
      </c>
      <c r="F10" s="33" t="s">
        <v>152</v>
      </c>
      <c r="G10" s="34"/>
    </row>
    <row r="11" spans="1:7" ht="12.75" x14ac:dyDescent="0.2">
      <c r="A11" s="31"/>
      <c r="B11" s="31"/>
      <c r="C11" s="31"/>
      <c r="D11" s="31"/>
      <c r="E11" s="9">
        <v>8</v>
      </c>
      <c r="F11" s="35" t="s">
        <v>153</v>
      </c>
      <c r="G11" s="36"/>
    </row>
    <row r="12" spans="1:7" ht="47.25" customHeight="1" x14ac:dyDescent="0.15">
      <c r="A12" s="31"/>
      <c r="B12" s="31"/>
      <c r="C12" s="31"/>
      <c r="D12" s="31"/>
      <c r="E12" s="32">
        <v>9</v>
      </c>
      <c r="F12" s="33" t="s">
        <v>154</v>
      </c>
      <c r="G12" s="34"/>
    </row>
    <row r="13" spans="1:7" ht="45" customHeight="1" x14ac:dyDescent="0.15">
      <c r="A13" s="37"/>
      <c r="B13" s="37"/>
      <c r="C13" s="37"/>
      <c r="D13" s="31"/>
      <c r="E13" s="32">
        <v>10</v>
      </c>
      <c r="F13" s="33" t="s">
        <v>155</v>
      </c>
      <c r="G13" s="34"/>
    </row>
    <row r="14" spans="1:7" ht="15" x14ac:dyDescent="0.15">
      <c r="A14" s="37"/>
      <c r="B14" s="37"/>
      <c r="C14" s="37"/>
      <c r="D14" s="31"/>
      <c r="E14" s="32">
        <v>11</v>
      </c>
      <c r="F14" s="544" t="s">
        <v>156</v>
      </c>
      <c r="G14" s="545"/>
    </row>
    <row r="15" spans="1:7" ht="15" x14ac:dyDescent="0.15">
      <c r="A15" s="37"/>
      <c r="B15" s="37"/>
      <c r="C15" s="37"/>
      <c r="D15" s="31"/>
      <c r="E15" s="32"/>
      <c r="F15" s="544"/>
      <c r="G15" s="545"/>
    </row>
    <row r="16" spans="1:7" ht="12.75" x14ac:dyDescent="0.15">
      <c r="A16" s="37"/>
      <c r="B16" s="38"/>
      <c r="C16" s="37"/>
      <c r="D16" s="37"/>
      <c r="E16" s="39"/>
      <c r="F16" s="546" t="s">
        <v>157</v>
      </c>
      <c r="G16" s="547"/>
    </row>
    <row r="17" spans="1:7" ht="15" x14ac:dyDescent="0.15">
      <c r="A17" s="37"/>
      <c r="B17" s="38"/>
      <c r="C17" s="37"/>
      <c r="D17" s="37"/>
      <c r="E17" s="39">
        <v>1</v>
      </c>
      <c r="F17" s="544" t="s">
        <v>158</v>
      </c>
      <c r="G17" s="545"/>
    </row>
    <row r="18" spans="1:7" ht="15" x14ac:dyDescent="0.15">
      <c r="A18" s="37"/>
      <c r="B18" s="38"/>
      <c r="C18" s="37"/>
      <c r="D18" s="37"/>
      <c r="E18" s="39">
        <v>2</v>
      </c>
      <c r="F18" s="544" t="s">
        <v>159</v>
      </c>
      <c r="G18" s="545"/>
    </row>
    <row r="19" spans="1:7" ht="15" x14ac:dyDescent="0.15">
      <c r="A19" s="37"/>
      <c r="B19" s="37"/>
      <c r="C19" s="37"/>
      <c r="D19" s="37"/>
      <c r="E19" s="39">
        <v>3</v>
      </c>
      <c r="F19" s="544" t="s">
        <v>160</v>
      </c>
      <c r="G19" s="545"/>
    </row>
    <row r="20" spans="1:7" ht="15" x14ac:dyDescent="0.15">
      <c r="A20" s="37"/>
      <c r="B20" s="37"/>
      <c r="C20" s="37"/>
      <c r="D20" s="37"/>
      <c r="E20" s="39"/>
      <c r="F20" s="544"/>
      <c r="G20" s="545"/>
    </row>
    <row r="21" spans="1:7" ht="14.25" x14ac:dyDescent="0.15">
      <c r="A21" s="37"/>
      <c r="B21" s="38"/>
      <c r="C21" s="37"/>
      <c r="D21" s="37"/>
      <c r="E21" s="39"/>
      <c r="F21" s="548" t="s">
        <v>161</v>
      </c>
      <c r="G21" s="549"/>
    </row>
    <row r="22" spans="1:7" ht="15" x14ac:dyDescent="0.15">
      <c r="A22" s="37"/>
      <c r="B22" s="38"/>
      <c r="C22" s="37"/>
      <c r="D22" s="37"/>
      <c r="E22" s="39">
        <v>1</v>
      </c>
      <c r="F22" s="550" t="s">
        <v>162</v>
      </c>
      <c r="G22" s="551"/>
    </row>
    <row r="23" spans="1:7" ht="15" x14ac:dyDescent="0.15">
      <c r="A23" s="37"/>
      <c r="B23" s="38"/>
      <c r="C23" s="37"/>
      <c r="D23" s="37"/>
      <c r="E23" s="39">
        <v>2</v>
      </c>
      <c r="F23" s="550" t="s">
        <v>163</v>
      </c>
      <c r="G23" s="551"/>
    </row>
    <row r="24" spans="1:7" ht="12.75" x14ac:dyDescent="0.15">
      <c r="A24" s="37"/>
      <c r="B24" s="38"/>
      <c r="C24" s="37"/>
      <c r="D24" s="41"/>
      <c r="E24" s="39"/>
      <c r="F24" s="546"/>
      <c r="G24" s="547"/>
    </row>
    <row r="25" spans="1:7" ht="14.25" x14ac:dyDescent="0.15">
      <c r="A25" s="37"/>
      <c r="B25" s="37"/>
      <c r="C25" s="37"/>
      <c r="D25" s="37"/>
      <c r="E25" s="39"/>
      <c r="F25" s="552" t="s">
        <v>164</v>
      </c>
      <c r="G25" s="553"/>
    </row>
    <row r="26" spans="1:7" ht="15" x14ac:dyDescent="0.15">
      <c r="A26" s="37"/>
      <c r="B26" s="37"/>
      <c r="C26" s="37"/>
      <c r="D26" s="37"/>
      <c r="E26" s="39"/>
      <c r="F26" s="544"/>
      <c r="G26" s="545"/>
    </row>
    <row r="27" spans="1:7" ht="12.75" x14ac:dyDescent="0.15">
      <c r="A27" s="31"/>
      <c r="B27" s="38"/>
      <c r="C27" s="37"/>
      <c r="D27" s="41"/>
      <c r="E27" s="39"/>
      <c r="F27" s="546" t="s">
        <v>165</v>
      </c>
      <c r="G27" s="547"/>
    </row>
    <row r="28" spans="1:7" ht="15" x14ac:dyDescent="0.15">
      <c r="A28" s="37"/>
      <c r="B28" s="37"/>
      <c r="C28" s="31"/>
      <c r="D28" s="37"/>
      <c r="E28" s="39">
        <v>1</v>
      </c>
      <c r="F28" s="544" t="s">
        <v>166</v>
      </c>
      <c r="G28" s="545"/>
    </row>
    <row r="29" spans="1:7" ht="15" x14ac:dyDescent="0.15">
      <c r="A29" s="37"/>
      <c r="B29" s="37"/>
      <c r="C29" s="31"/>
      <c r="D29" s="37"/>
      <c r="E29" s="39">
        <v>2</v>
      </c>
      <c r="F29" s="544" t="s">
        <v>167</v>
      </c>
      <c r="G29" s="545"/>
    </row>
  </sheetData>
  <mergeCells count="20">
    <mergeCell ref="F20:G20"/>
    <mergeCell ref="F21:G21"/>
    <mergeCell ref="F28:G28"/>
    <mergeCell ref="F29:G29"/>
    <mergeCell ref="F22:G22"/>
    <mergeCell ref="F23:G23"/>
    <mergeCell ref="F24:G24"/>
    <mergeCell ref="F25:G25"/>
    <mergeCell ref="F26:G26"/>
    <mergeCell ref="F27:G27"/>
    <mergeCell ref="F15:G15"/>
    <mergeCell ref="F16:G16"/>
    <mergeCell ref="F17:G17"/>
    <mergeCell ref="F18:G18"/>
    <mergeCell ref="F19:G19"/>
    <mergeCell ref="A1:B1"/>
    <mergeCell ref="F1:G1"/>
    <mergeCell ref="F2:G2"/>
    <mergeCell ref="F3:G3"/>
    <mergeCell ref="F14:G1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
  <sheetViews>
    <sheetView workbookViewId="0">
      <selection activeCell="J5" sqref="J5"/>
    </sheetView>
  </sheetViews>
  <sheetFormatPr defaultRowHeight="10.5" x14ac:dyDescent="0.15"/>
  <cols>
    <col min="6" max="6" width="118.5" customWidth="1"/>
  </cols>
  <sheetData>
    <row r="1" spans="1:15" ht="30.75" customHeight="1" x14ac:dyDescent="0.15">
      <c r="A1" s="556" t="s">
        <v>168</v>
      </c>
      <c r="B1" s="556"/>
      <c r="C1" s="556"/>
      <c r="D1" s="556"/>
      <c r="E1" s="556"/>
      <c r="F1" s="556"/>
    </row>
    <row r="2" spans="1:15" ht="320.25" customHeight="1" x14ac:dyDescent="0.15">
      <c r="A2" s="554" t="s">
        <v>169</v>
      </c>
      <c r="B2" s="554"/>
      <c r="C2" s="554"/>
      <c r="D2" s="554"/>
      <c r="E2" s="554"/>
      <c r="F2" s="554"/>
      <c r="G2" s="6"/>
      <c r="H2" s="6"/>
      <c r="I2" s="6"/>
      <c r="J2" s="6"/>
      <c r="K2" s="6"/>
      <c r="L2" s="6"/>
      <c r="M2" s="6"/>
      <c r="N2" s="6"/>
      <c r="O2" s="6"/>
    </row>
    <row r="3" spans="1:15" ht="27" customHeight="1" x14ac:dyDescent="0.15">
      <c r="A3" s="557" t="s">
        <v>170</v>
      </c>
      <c r="B3" s="557"/>
      <c r="C3" s="557"/>
      <c r="D3" s="557"/>
      <c r="E3" s="557"/>
      <c r="F3" s="557"/>
      <c r="G3" s="6"/>
      <c r="H3" s="6"/>
      <c r="I3" s="6"/>
      <c r="J3" s="6"/>
      <c r="K3" s="6"/>
      <c r="L3" s="6"/>
      <c r="M3" s="6"/>
      <c r="N3" s="6"/>
      <c r="O3" s="6"/>
    </row>
    <row r="4" spans="1:15" ht="52.5" customHeight="1" x14ac:dyDescent="0.15">
      <c r="A4" s="558" t="s">
        <v>171</v>
      </c>
      <c r="B4" s="555"/>
      <c r="C4" s="555"/>
      <c r="D4" s="555"/>
      <c r="E4" s="555"/>
      <c r="F4" s="555"/>
      <c r="G4" s="6"/>
      <c r="H4" s="5"/>
      <c r="I4" s="6"/>
      <c r="J4" s="5"/>
      <c r="K4" s="6"/>
      <c r="L4" s="5"/>
      <c r="M4" s="6"/>
      <c r="N4" s="5"/>
      <c r="O4" s="6"/>
    </row>
    <row r="5" spans="1:15" ht="51" customHeight="1" x14ac:dyDescent="0.15">
      <c r="A5" s="558" t="s">
        <v>172</v>
      </c>
      <c r="B5" s="558"/>
      <c r="C5" s="558"/>
      <c r="D5" s="558"/>
      <c r="E5" s="558"/>
      <c r="F5" s="558"/>
      <c r="G5" s="6"/>
      <c r="H5" s="5"/>
      <c r="I5" s="6"/>
      <c r="J5" s="5"/>
      <c r="K5" s="6"/>
      <c r="L5" s="5"/>
      <c r="M5" s="6"/>
      <c r="N5" s="5"/>
      <c r="O5" s="6"/>
    </row>
    <row r="6" spans="1:15" ht="130.5" customHeight="1" x14ac:dyDescent="0.15">
      <c r="A6" s="558" t="s">
        <v>173</v>
      </c>
      <c r="B6" s="558"/>
      <c r="C6" s="558"/>
      <c r="D6" s="558"/>
      <c r="E6" s="558"/>
      <c r="F6" s="558"/>
      <c r="G6" s="6"/>
      <c r="H6" s="7"/>
      <c r="I6" s="6"/>
      <c r="J6" s="5"/>
      <c r="K6" s="6"/>
      <c r="L6" s="5"/>
      <c r="M6" s="6"/>
      <c r="N6" s="5"/>
      <c r="O6" s="6"/>
    </row>
    <row r="7" spans="1:15" ht="63" customHeight="1" x14ac:dyDescent="0.15">
      <c r="A7" s="554" t="s">
        <v>174</v>
      </c>
      <c r="B7" s="555"/>
      <c r="C7" s="555"/>
      <c r="D7" s="555"/>
      <c r="E7" s="555"/>
      <c r="F7" s="555"/>
      <c r="G7" s="6"/>
      <c r="H7" s="5"/>
      <c r="I7" s="6"/>
      <c r="J7" s="7"/>
      <c r="K7" s="6"/>
      <c r="L7" s="5"/>
      <c r="M7" s="6"/>
      <c r="N7" s="5"/>
      <c r="O7" s="6"/>
    </row>
    <row r="8" spans="1:15" ht="64.5" customHeight="1" x14ac:dyDescent="0.15">
      <c r="A8" s="554" t="s">
        <v>175</v>
      </c>
      <c r="B8" s="555"/>
      <c r="C8" s="555"/>
      <c r="D8" s="555"/>
      <c r="E8" s="555"/>
      <c r="F8" s="555"/>
      <c r="G8" s="6"/>
      <c r="H8" s="5"/>
      <c r="I8" s="6"/>
      <c r="J8" s="5"/>
      <c r="K8" s="6"/>
      <c r="L8" s="5"/>
      <c r="M8" s="6"/>
      <c r="N8" s="5"/>
      <c r="O8" s="6"/>
    </row>
    <row r="9" spans="1:15" ht="66" customHeight="1" x14ac:dyDescent="0.15">
      <c r="A9" s="554" t="s">
        <v>176</v>
      </c>
      <c r="B9" s="555"/>
      <c r="C9" s="555"/>
      <c r="D9" s="555"/>
      <c r="E9" s="555"/>
      <c r="F9" s="555"/>
      <c r="G9" s="6"/>
      <c r="H9" s="5"/>
      <c r="I9" s="6"/>
      <c r="J9" s="5"/>
      <c r="K9" s="6"/>
      <c r="L9" s="5"/>
      <c r="M9" s="6"/>
      <c r="N9" s="5"/>
      <c r="O9" s="6"/>
    </row>
    <row r="10" spans="1:15" ht="52.5" customHeight="1" x14ac:dyDescent="0.15">
      <c r="A10" s="558" t="s">
        <v>177</v>
      </c>
      <c r="B10" s="558"/>
      <c r="C10" s="558"/>
      <c r="D10" s="558"/>
      <c r="E10" s="558"/>
      <c r="F10" s="558"/>
      <c r="G10" s="6"/>
      <c r="H10" s="5"/>
      <c r="I10" s="6"/>
      <c r="J10" s="5"/>
      <c r="K10" s="6"/>
      <c r="L10" s="5"/>
      <c r="M10" s="6"/>
      <c r="N10" s="5"/>
      <c r="O10" s="6"/>
    </row>
    <row r="11" spans="1:15" ht="337.5" customHeight="1" x14ac:dyDescent="0.15">
      <c r="A11" s="554" t="s">
        <v>178</v>
      </c>
      <c r="B11" s="554"/>
      <c r="C11" s="554"/>
      <c r="D11" s="554"/>
      <c r="E11" s="554"/>
      <c r="F11" s="554"/>
      <c r="G11" s="6"/>
      <c r="H11" s="5"/>
      <c r="I11" s="6"/>
      <c r="J11" s="5"/>
      <c r="K11" s="6"/>
      <c r="L11" s="5"/>
      <c r="M11" s="6"/>
      <c r="N11" s="5"/>
      <c r="O11" s="6"/>
    </row>
    <row r="12" spans="1:15" ht="249.75" customHeight="1" x14ac:dyDescent="0.15">
      <c r="A12" s="558" t="s">
        <v>179</v>
      </c>
      <c r="B12" s="555"/>
      <c r="C12" s="555"/>
      <c r="D12" s="555"/>
      <c r="E12" s="555"/>
      <c r="F12" s="555"/>
      <c r="G12" s="6"/>
      <c r="H12" s="5"/>
      <c r="I12" s="6"/>
      <c r="J12" s="7"/>
      <c r="K12" s="6"/>
      <c r="L12" s="5"/>
      <c r="M12" s="6"/>
      <c r="N12" s="5"/>
      <c r="O12" s="6"/>
    </row>
    <row r="13" spans="1:15" ht="69.75" customHeight="1" x14ac:dyDescent="0.15">
      <c r="A13" s="558" t="s">
        <v>180</v>
      </c>
      <c r="B13" s="558"/>
      <c r="C13" s="558"/>
      <c r="D13" s="558"/>
      <c r="E13" s="558"/>
      <c r="F13" s="558"/>
      <c r="G13" s="6"/>
      <c r="H13" s="5"/>
      <c r="I13" s="6"/>
      <c r="J13" s="5"/>
      <c r="K13" s="6"/>
      <c r="L13" s="5"/>
      <c r="M13" s="6"/>
      <c r="N13" s="5"/>
      <c r="O13" s="6"/>
    </row>
    <row r="14" spans="1:15" ht="54" customHeight="1" x14ac:dyDescent="0.15">
      <c r="A14" s="554" t="s">
        <v>181</v>
      </c>
      <c r="B14" s="555"/>
      <c r="C14" s="555"/>
      <c r="D14" s="555"/>
      <c r="E14" s="555"/>
      <c r="F14" s="555"/>
      <c r="G14" s="6"/>
      <c r="H14" s="5"/>
      <c r="I14" s="6"/>
      <c r="J14" s="5"/>
      <c r="K14" s="6"/>
      <c r="L14" s="5"/>
      <c r="M14" s="6"/>
      <c r="N14" s="5"/>
      <c r="O14" s="6"/>
    </row>
    <row r="15" spans="1:15" ht="155.25" customHeight="1" x14ac:dyDescent="0.15">
      <c r="A15" s="554" t="s">
        <v>182</v>
      </c>
      <c r="B15" s="555"/>
      <c r="C15" s="555"/>
      <c r="D15" s="555"/>
      <c r="E15" s="555"/>
      <c r="F15" s="555"/>
      <c r="G15" s="6"/>
      <c r="H15" s="6"/>
      <c r="I15" s="6"/>
      <c r="J15" s="6"/>
      <c r="K15" s="6"/>
      <c r="L15" s="6"/>
      <c r="M15" s="6"/>
      <c r="N15" s="6"/>
      <c r="O15" s="6"/>
    </row>
    <row r="16" spans="1:15" ht="14.25" customHeight="1" x14ac:dyDescent="0.15">
      <c r="B16" s="6"/>
      <c r="C16" s="6"/>
      <c r="D16" s="6"/>
      <c r="E16" s="6"/>
      <c r="F16" s="6"/>
      <c r="G16" s="6"/>
      <c r="H16" s="6"/>
      <c r="I16" s="6"/>
      <c r="J16" s="6"/>
      <c r="K16" s="6"/>
      <c r="L16" s="6"/>
      <c r="M16" s="6"/>
      <c r="N16" s="6"/>
      <c r="O16" s="6"/>
    </row>
    <row r="17" spans="2:15" x14ac:dyDescent="0.15">
      <c r="B17" s="6"/>
      <c r="C17" s="6"/>
      <c r="D17" s="6"/>
      <c r="E17" s="6"/>
      <c r="F17" s="6"/>
      <c r="G17" s="6"/>
      <c r="H17" s="6"/>
      <c r="I17" s="6"/>
      <c r="J17" s="6"/>
      <c r="K17" s="6"/>
      <c r="L17" s="6"/>
      <c r="M17" s="6"/>
      <c r="N17" s="6"/>
      <c r="O17" s="6"/>
    </row>
    <row r="18" spans="2:15" x14ac:dyDescent="0.15">
      <c r="B18" s="6"/>
      <c r="C18" s="6"/>
      <c r="D18" s="6"/>
      <c r="E18" s="6"/>
      <c r="F18" s="6"/>
      <c r="G18" s="6"/>
      <c r="H18" s="6"/>
      <c r="I18" s="6"/>
      <c r="J18" s="6"/>
      <c r="K18" s="6"/>
      <c r="L18" s="6"/>
      <c r="M18" s="6"/>
      <c r="N18" s="6"/>
      <c r="O18" s="6"/>
    </row>
  </sheetData>
  <mergeCells count="15">
    <mergeCell ref="A15:F15"/>
    <mergeCell ref="A7:F7"/>
    <mergeCell ref="A8:F8"/>
    <mergeCell ref="A9:F9"/>
    <mergeCell ref="A1:F1"/>
    <mergeCell ref="A2:F2"/>
    <mergeCell ref="A3:F3"/>
    <mergeCell ref="A4:F4"/>
    <mergeCell ref="A5:F5"/>
    <mergeCell ref="A6:F6"/>
    <mergeCell ref="A11:F11"/>
    <mergeCell ref="A12:F12"/>
    <mergeCell ref="A13:F13"/>
    <mergeCell ref="A14:F14"/>
    <mergeCell ref="A10:F10"/>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Right="0"/>
  </sheetPr>
  <dimension ref="A1:E1"/>
  <sheetViews>
    <sheetView showGridLines="0" workbookViewId="0">
      <pane ySplit="1" topLeftCell="A5" activePane="bottomLeft" state="frozen"/>
      <selection pane="bottomLeft" activeCell="A2" sqref="A2"/>
    </sheetView>
  </sheetViews>
  <sheetFormatPr defaultColWidth="14.6640625" defaultRowHeight="15" customHeight="1" x14ac:dyDescent="0.15"/>
  <cols>
    <col min="1" max="1" width="5.83203125" style="1" customWidth="1"/>
    <col min="2" max="2" width="15" style="1" customWidth="1"/>
    <col min="3" max="4" width="0" style="1" hidden="1" customWidth="1"/>
    <col min="5" max="5" width="125" style="1" customWidth="1"/>
    <col min="6" max="16384" width="14.6640625" style="1"/>
  </cols>
  <sheetData>
    <row r="1" spans="1:5" ht="16.5" customHeight="1" x14ac:dyDescent="0.15">
      <c r="A1" s="559" t="s">
        <v>11</v>
      </c>
      <c r="B1" s="559"/>
      <c r="C1" s="3"/>
      <c r="D1" s="3"/>
      <c r="E1" s="3" t="s">
        <v>12</v>
      </c>
    </row>
  </sheetData>
  <mergeCells count="1">
    <mergeCell ref="A1:B1"/>
  </mergeCells>
  <pageMargins left="0.75" right="0.75" top="1" bottom="1" header="0" footer="0"/>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dimension ref="A1"/>
  <sheetViews>
    <sheetView workbookViewId="0">
      <selection activeCell="N7" sqref="N7"/>
    </sheetView>
  </sheetViews>
  <sheetFormatPr defaultRowHeight="10.5" x14ac:dyDescent="0.15"/>
  <sheetData/>
  <phoneticPr fontId="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9</vt:i4>
      </vt:variant>
    </vt:vector>
  </HeadingPairs>
  <TitlesOfParts>
    <vt:vector size="9" baseType="lpstr">
      <vt:lpstr>Т л с печ</vt:lpstr>
      <vt:lpstr>1. Титул</vt:lpstr>
      <vt:lpstr>2, 3. К график, Сводные</vt:lpstr>
      <vt:lpstr>4. План уч проц ООО</vt:lpstr>
      <vt:lpstr>5. Уч и произв практики</vt:lpstr>
      <vt:lpstr>6. Перечень уч лабор, каб,маст</vt:lpstr>
      <vt:lpstr>7. Пояснение к УП</vt:lpstr>
      <vt:lpstr>Компетенции</vt:lpstr>
      <vt:lpstr>Start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c:creator>
  <cp:lastModifiedBy>MetodKab</cp:lastModifiedBy>
  <cp:lastPrinted>2018-06-05T14:14:19Z</cp:lastPrinted>
  <dcterms:created xsi:type="dcterms:W3CDTF">2011-05-05T04:03:53Z</dcterms:created>
  <dcterms:modified xsi:type="dcterms:W3CDTF">2019-03-12T13:27:27Z</dcterms:modified>
</cp:coreProperties>
</file>