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1265" activeTab="0"/>
  </bookViews>
  <sheets>
    <sheet name="Тит с печ" sheetId="1" r:id="rId1"/>
    <sheet name="1-2" sheetId="2" r:id="rId2"/>
    <sheet name="3-4" sheetId="3" r:id="rId3"/>
    <sheet name="5-8" sheetId="4" r:id="rId4"/>
  </sheets>
  <definedNames>
    <definedName name="_xlnm.Print_Area" localSheetId="3">'5-8'!$A$1:$F$119</definedName>
  </definedNames>
  <calcPr fullCalcOnLoad="1"/>
</workbook>
</file>

<file path=xl/sharedStrings.xml><?xml version="1.0" encoding="utf-8"?>
<sst xmlns="http://schemas.openxmlformats.org/spreadsheetml/2006/main" count="407" uniqueCount="291">
  <si>
    <t>1. Календарный учебный график</t>
  </si>
  <si>
    <t xml:space="preserve">2. Сводные данные по бюджету времени (в неделях)
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</si>
  <si>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</si>
  <si>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</si>
  <si>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</si>
  <si>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</si>
  <si>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</si>
  <si>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</si>
  <si>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</si>
  <si>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</si>
  <si>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</si>
  <si>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</si>
  <si>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</si>
  <si>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</si>
  <si>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</si>
  <si>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</si>
  <si>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</si>
  <si>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</si>
  <si>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</si>
  <si>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</si>
  <si>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</si>
  <si>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</si>
  <si>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</si>
  <si>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</si>
  <si>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</si>
  <si>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</si>
  <si>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</si>
  <si>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</si>
  <si>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</si>
  <si>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</si>
  <si>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</si>
  <si>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</si>
  <si>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</si>
  <si>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=</t>
  </si>
  <si>
    <t>::</t>
  </si>
  <si>
    <t xml:space="preserve"> </t>
  </si>
  <si>
    <t>Х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</si>
  <si>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</si>
  <si>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</si>
  <si>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</si>
  <si>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</si>
  <si>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</si>
  <si>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</si>
  <si>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 ная практика              (по профилю специальности) </t>
  </si>
  <si>
    <t xml:space="preserve">Производствен- 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</si>
  <si>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</si>
  <si>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</si>
  <si>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</si>
  <si>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</si>
  <si>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</si>
  <si>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</si>
  <si>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>═</t>
  </si>
  <si>
    <t>3. 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</si>
  <si>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</si>
  <si>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</si>
  <si>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</si>
  <si>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</si>
  <si>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</si>
  <si>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</si>
  <si>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</si>
  <si>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</si>
  <si>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</si>
  <si>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</si>
  <si>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</si>
  <si>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</si>
  <si>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профилю специальности)</t>
  </si>
  <si>
    <t>1 курс</t>
  </si>
  <si>
    <t>2 курс</t>
  </si>
  <si>
    <t>3 курс</t>
  </si>
  <si>
    <t>4 курс</t>
  </si>
  <si>
    <t>занятий на уроках</t>
  </si>
  <si>
    <t>лабораторных работ и практических занятий</t>
  </si>
  <si>
    <t xml:space="preserve">курсовых работ (проектов) </t>
  </si>
  <si>
    <t>1 семестр  17  недель</t>
  </si>
  <si>
    <t>2
 семестр 
22  недели</t>
  </si>
  <si>
    <t>3 семестр  17  недель</t>
  </si>
  <si>
    <t>4
 семестр 
17  недель</t>
  </si>
  <si>
    <t>6    семестр 20  недель</t>
  </si>
  <si>
    <t>7    семестр 10  недель</t>
  </si>
  <si>
    <t>Обязательная часть циклов ОПОП</t>
  </si>
  <si>
    <t>О.00</t>
  </si>
  <si>
    <t>Общеобразовательный цикл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</si>
  <si>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</si>
  <si>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</si>
  <si>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</si>
  <si>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</si>
  <si>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</si>
  <si>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</si>
  <si>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</si>
  <si>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</si>
  <si>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</si>
  <si>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Обществознание 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</si>
  <si>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</si>
  <si>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</si>
  <si>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</si>
  <si>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</si>
  <si>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</si>
  <si>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</si>
  <si>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</si>
  <si>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</si>
  <si>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</si>
  <si>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</si>
  <si>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</si>
  <si>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</si>
  <si>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</si>
  <si>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</si>
  <si>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</si>
  <si>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</si>
  <si>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</si>
  <si>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</si>
  <si>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</si>
  <si>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</si>
  <si>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 xml:space="preserve">                                               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</si>
  <si>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</si>
  <si>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</si>
  <si>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</si>
  <si>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</si>
  <si>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</si>
  <si>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</si>
  <si>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</si>
  <si>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</si>
  <si>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</si>
  <si>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</si>
  <si>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</si>
  <si>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</si>
  <si>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</si>
  <si>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</si>
  <si>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</si>
  <si>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</si>
  <si>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</si>
  <si>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</si>
  <si>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</si>
  <si>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</si>
  <si>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</si>
  <si>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 xml:space="preserve">Метрология и стандартизация </t>
  </si>
  <si>
    <t>ОП.06</t>
  </si>
  <si>
    <t>Структура транспортной системы</t>
  </si>
  <si>
    <t>ОП.07</t>
  </si>
  <si>
    <t>Информационные технологии в профессиональной деятельности</t>
  </si>
  <si>
    <t>ОП.08</t>
  </si>
  <si>
    <t>Правовое обеспечение профессиональной деятельности</t>
  </si>
  <si>
    <t>ОП.09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</si>
  <si>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</si>
  <si>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</si>
  <si>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</si>
  <si>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</si>
  <si>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</si>
  <si>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</si>
  <si>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МДК.01.01</t>
  </si>
  <si>
    <t>Техническая эксплуатация дорог и дорожных сооружений</t>
  </si>
  <si>
    <t>МДК.01.02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</si>
  <si>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</t>
  </si>
  <si>
    <t>УП.01</t>
  </si>
  <si>
    <t>ПП.01</t>
  </si>
  <si>
    <t>Производственная практика (по профилю специальности)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</si>
  <si>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</si>
  <si>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</si>
  <si>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МДК.02.01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</si>
  <si>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</si>
  <si>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МДК.02.02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</si>
  <si>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</si>
  <si>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УП.02</t>
  </si>
  <si>
    <t>ПП.02</t>
  </si>
  <si>
    <t>Производственниая практика (по профилю специальности)</t>
  </si>
  <si>
    <t>ПМ.03</t>
  </si>
  <si>
    <t>Организация работы первичных трудовых коллективов</t>
  </si>
  <si>
    <t>МДК.03.01</t>
  </si>
  <si>
    <t>Организация работы и управление подразделением организации</t>
  </si>
  <si>
    <t>ПП.03</t>
  </si>
  <si>
    <t>ПМ.04</t>
  </si>
  <si>
    <t>Выполнение работ по одной или нескольким профессиям рабочих, должностям служащих</t>
  </si>
  <si>
    <t>ПДП.</t>
  </si>
  <si>
    <t>Производственная практика (преддипломная)</t>
  </si>
  <si>
    <t>ГИА.00</t>
  </si>
  <si>
    <t>1. Программа углубленной подготовки</t>
  </si>
  <si>
    <t xml:space="preserve">1.1. Выпускная квалификационная работа </t>
  </si>
  <si>
    <t>ГИА.01</t>
  </si>
  <si>
    <t xml:space="preserve">Подготовка  выпускной квалификационной работы  с 27.04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</si>
  <si>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</si>
  <si>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</si>
  <si>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</si>
  <si>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</si>
  <si>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</si>
  <si>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</si>
  <si>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практика</t>
  </si>
  <si>
    <t>экзаменов</t>
  </si>
  <si>
    <t>курсовых проектов</t>
  </si>
  <si>
    <t>зачетов</t>
  </si>
  <si>
    <t>4. Учебная и производственная практика</t>
  </si>
  <si>
    <t>5. Перечень лабораторий, кабинетов, мастерских и др.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</si>
  <si>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</si>
  <si>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</si>
  <si>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</si>
  <si>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</si>
  <si>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</si>
  <si>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</si>
  <si>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</si>
  <si>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Иностранного языка</t>
  </si>
  <si>
    <t>ПДП.00</t>
  </si>
  <si>
    <t>Всего:</t>
  </si>
  <si>
    <t>Структуры транспортной системы</t>
  </si>
  <si>
    <t>Лаборатории:</t>
  </si>
  <si>
    <t>Электротехники и электроники</t>
  </si>
  <si>
    <t>Материаловедения</t>
  </si>
  <si>
    <t>Электрооборудования путевых и строительных машин</t>
  </si>
  <si>
    <t>Гидравлического и пневматического оборудования путевых и строительных машин</t>
  </si>
  <si>
    <t>Технической экспл-ции путевых и строит. машин, путевого механиз. инструмента</t>
  </si>
  <si>
    <t>Мастерские:</t>
  </si>
  <si>
    <t>Слесарно-монтажные</t>
  </si>
  <si>
    <t>Механообрабатывающие</t>
  </si>
  <si>
    <t>Электромонтажные</t>
  </si>
  <si>
    <t>Электросварочные</t>
  </si>
  <si>
    <t>Полигоны:</t>
  </si>
  <si>
    <t>1.</t>
  </si>
  <si>
    <t>Учебно-натурных образцов</t>
  </si>
  <si>
    <t>Спортивный комплекс:</t>
  </si>
  <si>
    <t>Спортивный зал</t>
  </si>
  <si>
    <t>2.</t>
  </si>
  <si>
    <t>Открытый стадион широкого профиля с элементами полосы препятствий</t>
  </si>
  <si>
    <t>3.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</si>
  <si>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</si>
  <si>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</si>
  <si>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</si>
  <si>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</si>
  <si>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>Русского языка</t>
  </si>
  <si>
    <t>Литературы</t>
  </si>
  <si>
    <t>Истории</t>
  </si>
  <si>
    <t>Математики</t>
  </si>
  <si>
    <t>Химии</t>
  </si>
  <si>
    <t>Биологии</t>
  </si>
  <si>
    <t>Физики</t>
  </si>
  <si>
    <t>Информатики</t>
  </si>
  <si>
    <t>Социально-экономических дисциплин</t>
  </si>
  <si>
    <t>Инженерной графики</t>
  </si>
  <si>
    <t>Технической механики</t>
  </si>
  <si>
    <t>Метрологии и стандартизации</t>
  </si>
  <si>
    <t>Правового обеспечения проф. деятельности, управления качеством и персоналом</t>
  </si>
  <si>
    <t>Безопасности жизнедеятельности и охраны труда</t>
  </si>
  <si>
    <t>Технического обслуживания и ремонта дорог</t>
  </si>
  <si>
    <t>Конструкции путевых и строительных машин</t>
  </si>
  <si>
    <t>Технической эксплуатации дорог и дорожных сооружений</t>
  </si>
  <si>
    <t>Менеджмента</t>
  </si>
  <si>
    <t>УП.04</t>
  </si>
  <si>
    <t>5 
семестр  
12  недель</t>
  </si>
  <si>
    <r>
      <t xml:space="preserve">8
 </t>
    </r>
    <r>
      <rPr>
        <sz val="6"/>
        <rFont val="Times New Roman"/>
        <family val="1"/>
      </rPr>
      <t>С</t>
    </r>
    <r>
      <rPr>
        <sz val="8"/>
        <rFont val="Times New Roman"/>
        <family val="1"/>
      </rPr>
      <t>еместр        8    недель</t>
    </r>
  </si>
  <si>
    <t>ОП.10</t>
  </si>
  <si>
    <t>ПП.04</t>
  </si>
  <si>
    <t>Производственная практика</t>
  </si>
  <si>
    <t>4,6,7,8</t>
  </si>
  <si>
    <t>Консультации 4 часа на одного студента на каждый учебный год (не более 400 часов)</t>
  </si>
  <si>
    <t>ПМ. 05</t>
  </si>
  <si>
    <t>Способы поиска работы</t>
  </si>
  <si>
    <t xml:space="preserve">   Э*</t>
  </si>
  <si>
    <t>МДК.05.01</t>
  </si>
  <si>
    <t xml:space="preserve">Планирование карьеры выпускника профессиональной образовательной                             организации Московской области </t>
  </si>
  <si>
    <t xml:space="preserve">  -,-,-,-,-,-,-,З*</t>
  </si>
  <si>
    <t>ПМ. 06</t>
  </si>
  <si>
    <t>Основы предпринимательства</t>
  </si>
  <si>
    <t>МДК.06.01</t>
  </si>
  <si>
    <t xml:space="preserve">Открытие собственного дела выпускниками профессиональных образовательных организаций Московской области </t>
  </si>
  <si>
    <t>Профильные учебные дисциплины</t>
  </si>
  <si>
    <t>Всего часов обучения по учебным циклам ППССЗ</t>
  </si>
  <si>
    <t>ПП.05</t>
  </si>
  <si>
    <t>ПП.06</t>
  </si>
  <si>
    <t xml:space="preserve"> -,Э</t>
  </si>
  <si>
    <t xml:space="preserve"> -,ДЗ</t>
  </si>
  <si>
    <t xml:space="preserve">  З,ДЗ</t>
  </si>
  <si>
    <t xml:space="preserve"> -,-,-,-,ДЗ</t>
  </si>
  <si>
    <t xml:space="preserve"> -,-,ДЗ</t>
  </si>
  <si>
    <t xml:space="preserve">   -,-,-,З-,З,-,ДЗ</t>
  </si>
  <si>
    <t xml:space="preserve">  -,-,-,З,-,З,-,ДЗ</t>
  </si>
  <si>
    <r>
      <rPr>
        <sz val="9"/>
        <color indexed="9"/>
        <rFont val="Times New Roman"/>
        <family val="1"/>
      </rPr>
      <t xml:space="preserve">. </t>
    </r>
    <r>
      <rPr>
        <sz val="9"/>
        <rFont val="Times New Roman"/>
        <family val="1"/>
      </rPr>
      <t>-,-,-,ДЗ</t>
    </r>
  </si>
  <si>
    <t xml:space="preserve"> -,-,-,ДЗ</t>
  </si>
  <si>
    <t xml:space="preserve"> -,-,-,Э</t>
  </si>
  <si>
    <t xml:space="preserve"> -,-,-,-,-,ДЗ</t>
  </si>
  <si>
    <t xml:space="preserve"> -,-,-,-,-,-,-,ДЗ</t>
  </si>
  <si>
    <t xml:space="preserve">   -,-,ДЗ</t>
  </si>
  <si>
    <t xml:space="preserve">  -,-,-,-,-,ДЗ</t>
  </si>
  <si>
    <t xml:space="preserve"> -,-,-,-,-,-,ДЗ,Э</t>
  </si>
  <si>
    <t xml:space="preserve"> -,-,-,-,Э</t>
  </si>
  <si>
    <t xml:space="preserve"> -,-,-,-,Э,Э,Э</t>
  </si>
  <si>
    <t>ЭК</t>
  </si>
  <si>
    <t>Э</t>
  </si>
  <si>
    <t xml:space="preserve"> -,-,-,-,-,ДЗ,ДЗ</t>
  </si>
  <si>
    <t>Базовые учебные дисциплины</t>
  </si>
  <si>
    <t>дифференцированных зачетов</t>
  </si>
  <si>
    <t>ОП.11</t>
  </si>
  <si>
    <t>Основы гидравлики и теплотехники</t>
  </si>
  <si>
    <t xml:space="preserve"> -,-,-,Э,ДЗ,ДЗ,Э</t>
  </si>
  <si>
    <t>7    семестр 12 недель</t>
  </si>
  <si>
    <t>180/144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</si>
</sst>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9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horizontal="left" vertical="top"/>
      <protection/>
    </xf>
    <xf numFmtId="0" fontId="24" fillId="0" borderId="15" xfId="0" applyNumberFormat="1" applyFont="1" applyFill="1" applyBorder="1" applyAlignment="1" applyProtection="1">
      <alignment horizontal="left" vertical="top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26" fillId="0" borderId="15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15" xfId="0" applyNumberFormat="1" applyFont="1" applyFill="1" applyBorder="1" applyAlignment="1" applyProtection="1">
      <alignment horizontal="center" textRotation="90" wrapText="1"/>
      <protection/>
    </xf>
    <xf numFmtId="0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0" fontId="27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5" xfId="0" applyFont="1" applyFill="1" applyBorder="1" applyAlignment="1" applyProtection="1">
      <alignment horizontal="center" vertical="top"/>
      <protection/>
    </xf>
    <xf numFmtId="0" fontId="27" fillId="0" borderId="15" xfId="0" applyFont="1" applyFill="1" applyBorder="1" applyAlignment="1" applyProtection="1">
      <alignment horizontal="left" vertical="top"/>
      <protection/>
    </xf>
    <xf numFmtId="0" fontId="19" fillId="0" borderId="15" xfId="0" applyFont="1" applyFill="1" applyBorder="1" applyAlignment="1" applyProtection="1">
      <alignment horizontal="left" vertical="top"/>
      <protection/>
    </xf>
    <xf numFmtId="0" fontId="19" fillId="0" borderId="15" xfId="0" applyFont="1" applyFill="1" applyBorder="1" applyAlignment="1" applyProtection="1">
      <alignment horizontal="center" vertical="top"/>
      <protection/>
    </xf>
    <xf numFmtId="0" fontId="27" fillId="0" borderId="15" xfId="0" applyNumberFormat="1" applyFont="1" applyFill="1" applyBorder="1" applyAlignment="1" applyProtection="1">
      <alignment horizontal="left" vertical="top" wrapText="1"/>
      <protection/>
    </xf>
    <xf numFmtId="0" fontId="27" fillId="0" borderId="15" xfId="0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5" xfId="0" applyNumberFormat="1" applyFont="1" applyFill="1" applyBorder="1" applyAlignment="1" applyProtection="1">
      <alignment horizontal="left" vertical="top"/>
      <protection/>
    </xf>
    <xf numFmtId="0" fontId="27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vertical="top"/>
      <protection/>
    </xf>
    <xf numFmtId="0" fontId="19" fillId="0" borderId="21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vertical="top"/>
      <protection/>
    </xf>
    <xf numFmtId="0" fontId="19" fillId="0" borderId="18" xfId="0" applyNumberFormat="1" applyFont="1" applyFill="1" applyBorder="1" applyAlignment="1" applyProtection="1">
      <alignment vertical="top"/>
      <protection/>
    </xf>
    <xf numFmtId="0" fontId="19" fillId="0" borderId="22" xfId="0" applyNumberFormat="1" applyFont="1" applyFill="1" applyBorder="1" applyAlignment="1" applyProtection="1">
      <alignment vertical="top"/>
      <protection/>
    </xf>
    <xf numFmtId="0" fontId="19" fillId="0" borderId="22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horizontal="center" vertical="top" wrapText="1"/>
      <protection/>
    </xf>
    <xf numFmtId="0" fontId="31" fillId="0" borderId="27" xfId="0" applyNumberFormat="1" applyFont="1" applyFill="1" applyBorder="1" applyAlignment="1" applyProtection="1">
      <alignment horizontal="center" vertical="top" wrapText="1"/>
      <protection/>
    </xf>
    <xf numFmtId="0" fontId="31" fillId="0" borderId="28" xfId="0" applyNumberFormat="1" applyFont="1" applyFill="1" applyBorder="1" applyAlignment="1" applyProtection="1">
      <alignment horizontal="left" vertical="top" wrapText="1"/>
      <protection/>
    </xf>
    <xf numFmtId="0" fontId="31" fillId="0" borderId="28" xfId="0" applyFont="1" applyFill="1" applyBorder="1" applyAlignment="1" applyProtection="1">
      <alignment horizontal="left" vertical="top" wrapText="1"/>
      <protection/>
    </xf>
    <xf numFmtId="0" fontId="30" fillId="0" borderId="15" xfId="0" applyNumberFormat="1" applyFont="1" applyFill="1" applyBorder="1" applyAlignment="1" applyProtection="1">
      <alignment horizontal="right" vertical="top" wrapText="1"/>
      <protection/>
    </xf>
    <xf numFmtId="0" fontId="31" fillId="0" borderId="15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1" xfId="0" applyNumberFormat="1" applyFont="1" applyFill="1" applyBorder="1" applyAlignment="1" applyProtection="1">
      <alignment horizontal="left" vertical="top" wrapText="1"/>
      <protection/>
    </xf>
    <xf numFmtId="0" fontId="32" fillId="0" borderId="28" xfId="0" applyNumberFormat="1" applyFont="1" applyFill="1" applyBorder="1" applyAlignment="1" applyProtection="1">
      <alignment horizontal="left" vertical="top" wrapText="1"/>
      <protection/>
    </xf>
    <xf numFmtId="0" fontId="30" fillId="0" borderId="11" xfId="0" applyNumberFormat="1" applyFont="1" applyFill="1" applyBorder="1" applyAlignment="1" applyProtection="1">
      <alignment horizontal="center" vertical="top" wrapText="1"/>
      <protection/>
    </xf>
    <xf numFmtId="0" fontId="30" fillId="0" borderId="28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/>
      <protection/>
    </xf>
    <xf numFmtId="0" fontId="23" fillId="0" borderId="29" xfId="0" applyNumberFormat="1" applyFont="1" applyFill="1" applyBorder="1" applyAlignment="1" applyProtection="1">
      <alignment horizontal="left" vertical="top"/>
      <protection/>
    </xf>
    <xf numFmtId="0" fontId="25" fillId="0" borderId="29" xfId="0" applyNumberFormat="1" applyFont="1" applyFill="1" applyBorder="1" applyAlignment="1" applyProtection="1">
      <alignment horizontal="left" vertical="top"/>
      <protection/>
    </xf>
    <xf numFmtId="0" fontId="18" fillId="0" borderId="29" xfId="0" applyNumberFormat="1" applyFont="1" applyFill="1" applyBorder="1" applyAlignment="1" applyProtection="1">
      <alignment vertical="top"/>
      <protection/>
    </xf>
    <xf numFmtId="0" fontId="24" fillId="0" borderId="29" xfId="0" applyNumberFormat="1" applyFont="1" applyFill="1" applyBorder="1" applyAlignment="1" applyProtection="1">
      <alignment horizontal="left" vertical="top"/>
      <protection/>
    </xf>
    <xf numFmtId="0" fontId="25" fillId="0" borderId="30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left" vertical="top"/>
      <protection/>
    </xf>
    <xf numFmtId="0" fontId="23" fillId="0" borderId="31" xfId="0" applyNumberFormat="1" applyFont="1" applyFill="1" applyBorder="1" applyAlignment="1" applyProtection="1">
      <alignment horizontal="left" vertical="top"/>
      <protection/>
    </xf>
    <xf numFmtId="0" fontId="18" fillId="0" borderId="31" xfId="0" applyNumberFormat="1" applyFont="1" applyFill="1" applyBorder="1" applyAlignment="1" applyProtection="1">
      <alignment vertical="top"/>
      <protection/>
    </xf>
    <xf numFmtId="0" fontId="23" fillId="0" borderId="32" xfId="0" applyNumberFormat="1" applyFont="1" applyFill="1" applyBorder="1" applyAlignment="1" applyProtection="1">
      <alignment horizontal="left" vertical="top"/>
      <protection/>
    </xf>
    <xf numFmtId="0" fontId="23" fillId="0" borderId="33" xfId="0" applyNumberFormat="1" applyFont="1" applyFill="1" applyBorder="1" applyAlignment="1" applyProtection="1">
      <alignment horizontal="left" vertical="top"/>
      <protection/>
    </xf>
    <xf numFmtId="0" fontId="23" fillId="0" borderId="34" xfId="0" applyNumberFormat="1" applyFont="1" applyFill="1" applyBorder="1" applyAlignment="1" applyProtection="1">
      <alignment horizontal="left" vertical="top"/>
      <protection/>
    </xf>
    <xf numFmtId="0" fontId="24" fillId="0" borderId="34" xfId="0" applyNumberFormat="1" applyFont="1" applyFill="1" applyBorder="1" applyAlignment="1" applyProtection="1">
      <alignment horizontal="left" vertical="top"/>
      <protection/>
    </xf>
    <xf numFmtId="0" fontId="23" fillId="0" borderId="35" xfId="0" applyNumberFormat="1" applyFont="1" applyFill="1" applyBorder="1" applyAlignment="1" applyProtection="1">
      <alignment horizontal="left" vertical="top"/>
      <protection/>
    </xf>
    <xf numFmtId="0" fontId="25" fillId="0" borderId="36" xfId="0" applyNumberFormat="1" applyFont="1" applyFill="1" applyBorder="1" applyAlignment="1" applyProtection="1">
      <alignment horizontal="left" vertical="top"/>
      <protection/>
    </xf>
    <xf numFmtId="0" fontId="23" fillId="0" borderId="37" xfId="0" applyNumberFormat="1" applyFont="1" applyFill="1" applyBorder="1" applyAlignment="1" applyProtection="1">
      <alignment horizontal="left" vertical="top"/>
      <protection/>
    </xf>
    <xf numFmtId="0" fontId="23" fillId="0" borderId="38" xfId="0" applyNumberFormat="1" applyFont="1" applyFill="1" applyBorder="1" applyAlignment="1" applyProtection="1">
      <alignment horizontal="left" vertical="top"/>
      <protection/>
    </xf>
    <xf numFmtId="0" fontId="23" fillId="0" borderId="39" xfId="0" applyNumberFormat="1" applyFont="1" applyFill="1" applyBorder="1" applyAlignment="1" applyProtection="1">
      <alignment horizontal="left" vertical="top"/>
      <protection/>
    </xf>
    <xf numFmtId="0" fontId="23" fillId="0" borderId="40" xfId="0" applyNumberFormat="1" applyFont="1" applyFill="1" applyBorder="1" applyAlignment="1" applyProtection="1">
      <alignment horizontal="left" vertical="top"/>
      <protection/>
    </xf>
    <xf numFmtId="0" fontId="23" fillId="0" borderId="41" xfId="0" applyNumberFormat="1" applyFont="1" applyFill="1" applyBorder="1" applyAlignment="1" applyProtection="1">
      <alignment horizontal="left" vertical="top"/>
      <protection/>
    </xf>
    <xf numFmtId="0" fontId="23" fillId="0" borderId="42" xfId="0" applyNumberFormat="1" applyFont="1" applyFill="1" applyBorder="1" applyAlignment="1" applyProtection="1">
      <alignment horizontal="left" vertical="top"/>
      <protection/>
    </xf>
    <xf numFmtId="0" fontId="23" fillId="0" borderId="43" xfId="0" applyNumberFormat="1" applyFont="1" applyFill="1" applyBorder="1" applyAlignment="1" applyProtection="1">
      <alignment horizontal="left" vertical="top"/>
      <protection/>
    </xf>
    <xf numFmtId="0" fontId="27" fillId="0" borderId="16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top"/>
      <protection/>
    </xf>
    <xf numFmtId="0" fontId="27" fillId="0" borderId="29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vertical="top"/>
      <protection/>
    </xf>
    <xf numFmtId="0" fontId="19" fillId="0" borderId="29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44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0" fontId="19" fillId="0" borderId="45" xfId="0" applyNumberFormat="1" applyFont="1" applyFill="1" applyBorder="1" applyAlignment="1" applyProtection="1">
      <alignment vertical="top"/>
      <protection/>
    </xf>
    <xf numFmtId="0" fontId="19" fillId="0" borderId="46" xfId="0" applyNumberFormat="1" applyFont="1" applyFill="1" applyBorder="1" applyAlignment="1" applyProtection="1">
      <alignment horizontal="center" vertical="top"/>
      <protection/>
    </xf>
    <xf numFmtId="0" fontId="19" fillId="0" borderId="47" xfId="0" applyNumberFormat="1" applyFont="1" applyFill="1" applyBorder="1" applyAlignment="1" applyProtection="1">
      <alignment horizontal="center" vertical="top"/>
      <protection/>
    </xf>
    <xf numFmtId="0" fontId="19" fillId="0" borderId="48" xfId="0" applyNumberFormat="1" applyFont="1" applyFill="1" applyBorder="1" applyAlignment="1" applyProtection="1">
      <alignment horizontal="center" vertical="top" wrapText="1"/>
      <protection/>
    </xf>
    <xf numFmtId="0" fontId="19" fillId="0" borderId="48" xfId="0" applyNumberFormat="1" applyFont="1" applyFill="1" applyBorder="1" applyAlignment="1" applyProtection="1">
      <alignment horizontal="center" vertical="top"/>
      <protection/>
    </xf>
    <xf numFmtId="0" fontId="25" fillId="0" borderId="35" xfId="0" applyNumberFormat="1" applyFont="1" applyFill="1" applyBorder="1" applyAlignment="1" applyProtection="1">
      <alignment horizontal="left" vertical="top"/>
      <protection/>
    </xf>
    <xf numFmtId="0" fontId="24" fillId="0" borderId="35" xfId="0" applyNumberFormat="1" applyFont="1" applyFill="1" applyBorder="1" applyAlignment="1" applyProtection="1">
      <alignment horizontal="left" vertical="top"/>
      <protection/>
    </xf>
    <xf numFmtId="0" fontId="25" fillId="0" borderId="49" xfId="0" applyNumberFormat="1" applyFont="1" applyFill="1" applyBorder="1" applyAlignment="1" applyProtection="1">
      <alignment horizontal="center" vertical="top"/>
      <protection/>
    </xf>
    <xf numFmtId="0" fontId="19" fillId="0" borderId="50" xfId="0" applyNumberFormat="1" applyFont="1" applyFill="1" applyBorder="1" applyAlignment="1" applyProtection="1">
      <alignment horizontal="center"/>
      <protection/>
    </xf>
    <xf numFmtId="0" fontId="19" fillId="0" borderId="51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horizontal="center" vertical="top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horizontal="center" vertical="top"/>
      <protection/>
    </xf>
    <xf numFmtId="0" fontId="19" fillId="0" borderId="29" xfId="0" applyFont="1" applyBorder="1" applyAlignment="1">
      <alignment horizontal="center" vertical="top"/>
    </xf>
    <xf numFmtId="0" fontId="24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52" xfId="0" applyNumberFormat="1" applyFont="1" applyFill="1" applyBorder="1" applyAlignment="1" applyProtection="1">
      <alignment horizontal="center" vertical="top"/>
      <protection/>
    </xf>
    <xf numFmtId="0" fontId="19" fillId="0" borderId="40" xfId="0" applyNumberFormat="1" applyFont="1" applyFill="1" applyBorder="1" applyAlignment="1" applyProtection="1">
      <alignment vertical="top"/>
      <protection/>
    </xf>
    <xf numFmtId="0" fontId="19" fillId="0" borderId="40" xfId="0" applyNumberFormat="1" applyFont="1" applyFill="1" applyBorder="1" applyAlignment="1" applyProtection="1">
      <alignment horizontal="center" vertical="top"/>
      <protection/>
    </xf>
    <xf numFmtId="0" fontId="2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53" xfId="0" applyNumberFormat="1" applyFont="1" applyFill="1" applyBorder="1" applyAlignment="1" applyProtection="1">
      <alignment horizontal="center" vertical="top"/>
      <protection/>
    </xf>
    <xf numFmtId="0" fontId="27" fillId="0" borderId="45" xfId="0" applyNumberFormat="1" applyFont="1" applyFill="1" applyBorder="1" applyAlignment="1" applyProtection="1">
      <alignment horizontal="center" vertical="top"/>
      <protection/>
    </xf>
    <xf numFmtId="0" fontId="27" fillId="0" borderId="48" xfId="0" applyNumberFormat="1" applyFont="1" applyFill="1" applyBorder="1" applyAlignment="1" applyProtection="1">
      <alignment horizontal="center" vertical="top" wrapText="1"/>
      <protection/>
    </xf>
    <xf numFmtId="0" fontId="19" fillId="0" borderId="54" xfId="0" applyNumberFormat="1" applyFont="1" applyFill="1" applyBorder="1" applyAlignment="1" applyProtection="1">
      <alignment vertical="top"/>
      <protection/>
    </xf>
    <xf numFmtId="0" fontId="19" fillId="0" borderId="48" xfId="0" applyNumberFormat="1" applyFont="1" applyFill="1" applyBorder="1" applyAlignment="1" applyProtection="1">
      <alignment vertical="top"/>
      <protection/>
    </xf>
    <xf numFmtId="0" fontId="19" fillId="0" borderId="55" xfId="0" applyNumberFormat="1" applyFont="1" applyFill="1" applyBorder="1" applyAlignment="1" applyProtection="1">
      <alignment vertical="top"/>
      <protection/>
    </xf>
    <xf numFmtId="49" fontId="19" fillId="0" borderId="29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53" xfId="0" applyNumberFormat="1" applyFont="1" applyFill="1" applyBorder="1" applyAlignment="1" applyProtection="1">
      <alignment horizontal="center" vertical="top"/>
      <protection/>
    </xf>
    <xf numFmtId="0" fontId="19" fillId="0" borderId="45" xfId="0" applyNumberFormat="1" applyFont="1" applyFill="1" applyBorder="1" applyAlignment="1" applyProtection="1">
      <alignment horizontal="center" vertical="top"/>
      <protection/>
    </xf>
    <xf numFmtId="0" fontId="19" fillId="0" borderId="17" xfId="0" applyNumberFormat="1" applyFont="1" applyFill="1" applyBorder="1" applyAlignment="1" applyProtection="1">
      <alignment horizontal="center" vertical="top"/>
      <protection/>
    </xf>
    <xf numFmtId="0" fontId="19" fillId="0" borderId="18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horizontal="center" vertical="top"/>
      <protection/>
    </xf>
    <xf numFmtId="0" fontId="27" fillId="0" borderId="48" xfId="0" applyNumberFormat="1" applyFont="1" applyFill="1" applyBorder="1" applyAlignment="1" applyProtection="1">
      <alignment horizontal="center" vertical="top"/>
      <protection/>
    </xf>
    <xf numFmtId="0" fontId="19" fillId="0" borderId="55" xfId="0" applyNumberFormat="1" applyFont="1" applyFill="1" applyBorder="1" applyAlignment="1" applyProtection="1">
      <alignment horizontal="center" vertical="top"/>
      <protection/>
    </xf>
    <xf numFmtId="0" fontId="27" fillId="0" borderId="56" xfId="0" applyNumberFormat="1" applyFont="1" applyFill="1" applyBorder="1" applyAlignment="1" applyProtection="1">
      <alignment horizontal="center" vertical="top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53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7" fillId="0" borderId="45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center" textRotation="90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55" xfId="0" applyNumberFormat="1" applyFont="1" applyFill="1" applyBorder="1" applyAlignment="1" applyProtection="1">
      <alignment horizontal="left" vertical="top" wrapText="1"/>
      <protection/>
    </xf>
    <xf numFmtId="0" fontId="27" fillId="0" borderId="54" xfId="0" applyNumberFormat="1" applyFont="1" applyFill="1" applyBorder="1" applyAlignment="1" applyProtection="1">
      <alignment horizontal="left" vertical="top" wrapText="1"/>
      <protection/>
    </xf>
    <xf numFmtId="0" fontId="19" fillId="0" borderId="54" xfId="0" applyNumberFormat="1" applyFont="1" applyFill="1" applyBorder="1" applyAlignment="1" applyProtection="1">
      <alignment horizontal="left" vertical="top" wrapText="1"/>
      <protection/>
    </xf>
    <xf numFmtId="0" fontId="27" fillId="0" borderId="54" xfId="0" applyNumberFormat="1" applyFont="1" applyFill="1" applyBorder="1" applyAlignment="1" applyProtection="1">
      <alignment horizontal="right" vertical="top" wrapText="1"/>
      <protection/>
    </xf>
    <xf numFmtId="0" fontId="27" fillId="0" borderId="55" xfId="0" applyNumberFormat="1" applyFont="1" applyFill="1" applyBorder="1" applyAlignment="1" applyProtection="1">
      <alignment horizontal="right" vertical="top" wrapText="1"/>
      <protection/>
    </xf>
    <xf numFmtId="0" fontId="27" fillId="0" borderId="22" xfId="0" applyNumberFormat="1" applyFont="1" applyFill="1" applyBorder="1" applyAlignment="1" applyProtection="1">
      <alignment horizontal="left" vertical="top" wrapText="1"/>
      <protection/>
    </xf>
    <xf numFmtId="0" fontId="27" fillId="0" borderId="57" xfId="0" applyNumberFormat="1" applyFont="1" applyFill="1" applyBorder="1" applyAlignment="1" applyProtection="1">
      <alignment horizontal="left" vertical="top" wrapText="1"/>
      <protection/>
    </xf>
    <xf numFmtId="0" fontId="27" fillId="0" borderId="55" xfId="0" applyNumberFormat="1" applyFont="1" applyFill="1" applyBorder="1" applyAlignment="1" applyProtection="1">
      <alignment horizontal="left" vertical="top" wrapText="1"/>
      <protection/>
    </xf>
    <xf numFmtId="0" fontId="19" fillId="0" borderId="58" xfId="0" applyNumberFormat="1" applyFont="1" applyFill="1" applyBorder="1" applyAlignment="1" applyProtection="1">
      <alignment vertical="top"/>
      <protection/>
    </xf>
    <xf numFmtId="0" fontId="19" fillId="0" borderId="59" xfId="0" applyNumberFormat="1" applyFont="1" applyFill="1" applyBorder="1" applyAlignment="1" applyProtection="1">
      <alignment vertical="top" wrapText="1"/>
      <protection/>
    </xf>
    <xf numFmtId="0" fontId="19" fillId="0" borderId="59" xfId="0" applyNumberFormat="1" applyFont="1" applyFill="1" applyBorder="1" applyAlignment="1" applyProtection="1">
      <alignment vertical="top"/>
      <protection/>
    </xf>
    <xf numFmtId="0" fontId="19" fillId="24" borderId="17" xfId="0" applyFont="1" applyFill="1" applyBorder="1" applyAlignment="1">
      <alignment vertical="center"/>
    </xf>
    <xf numFmtId="0" fontId="27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40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19" fillId="24" borderId="60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 applyProtection="1">
      <alignment horizontal="left" vertical="top" wrapText="1"/>
      <protection/>
    </xf>
    <xf numFmtId="0" fontId="27" fillId="0" borderId="17" xfId="0" applyNumberFormat="1" applyFont="1" applyFill="1" applyBorder="1" applyAlignment="1" applyProtection="1">
      <alignment horizontal="center" vertical="top" wrapText="1"/>
      <protection/>
    </xf>
    <xf numFmtId="0" fontId="27" fillId="0" borderId="17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left" vertical="top" wrapText="1"/>
      <protection/>
    </xf>
    <xf numFmtId="0" fontId="37" fillId="0" borderId="15" xfId="0" applyNumberFormat="1" applyFont="1" applyFill="1" applyBorder="1" applyAlignment="1" applyProtection="1">
      <alignment horizontal="center" vertical="top"/>
      <protection/>
    </xf>
    <xf numFmtId="0" fontId="38" fillId="0" borderId="35" xfId="0" applyNumberFormat="1" applyFont="1" applyFill="1" applyBorder="1" applyAlignment="1" applyProtection="1">
      <alignment horizontal="left" vertical="top"/>
      <protection/>
    </xf>
    <xf numFmtId="1" fontId="19" fillId="0" borderId="15" xfId="0" applyNumberFormat="1" applyFont="1" applyFill="1" applyBorder="1" applyAlignment="1" applyProtection="1">
      <alignment horizontal="center" vertical="top"/>
      <protection/>
    </xf>
    <xf numFmtId="1" fontId="19" fillId="0" borderId="10" xfId="0" applyNumberFormat="1" applyFont="1" applyFill="1" applyBorder="1" applyAlignment="1" applyProtection="1">
      <alignment horizontal="center" vertical="top"/>
      <protection/>
    </xf>
    <xf numFmtId="1" fontId="19" fillId="0" borderId="29" xfId="0" applyNumberFormat="1" applyFont="1" applyFill="1" applyBorder="1" applyAlignment="1" applyProtection="1">
      <alignment horizontal="center" vertical="top"/>
      <protection/>
    </xf>
    <xf numFmtId="1" fontId="19" fillId="0" borderId="17" xfId="0" applyNumberFormat="1" applyFont="1" applyFill="1" applyBorder="1" applyAlignment="1" applyProtection="1">
      <alignment horizontal="center" vertical="top"/>
      <protection/>
    </xf>
    <xf numFmtId="1" fontId="27" fillId="0" borderId="29" xfId="0" applyNumberFormat="1" applyFont="1" applyFill="1" applyBorder="1" applyAlignment="1" applyProtection="1">
      <alignment horizontal="center" vertical="top"/>
      <protection/>
    </xf>
    <xf numFmtId="1" fontId="27" fillId="0" borderId="15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textRotation="90" wrapText="1"/>
      <protection/>
    </xf>
    <xf numFmtId="0" fontId="27" fillId="0" borderId="18" xfId="0" applyNumberFormat="1" applyFont="1" applyFill="1" applyBorder="1" applyAlignment="1" applyProtection="1">
      <alignment horizontal="center" vertical="top"/>
      <protection/>
    </xf>
    <xf numFmtId="0" fontId="27" fillId="0" borderId="52" xfId="0" applyNumberFormat="1" applyFont="1" applyFill="1" applyBorder="1" applyAlignment="1" applyProtection="1">
      <alignment horizontal="center" vertical="top"/>
      <protection/>
    </xf>
    <xf numFmtId="0" fontId="27" fillId="0" borderId="19" xfId="0" applyFont="1" applyFill="1" applyBorder="1" applyAlignment="1" applyProtection="1">
      <alignment horizontal="center" vertical="top"/>
      <protection/>
    </xf>
    <xf numFmtId="0" fontId="19" fillId="0" borderId="19" xfId="0" applyFont="1" applyFill="1" applyBorder="1" applyAlignment="1" applyProtection="1">
      <alignment horizontal="center" vertical="top"/>
      <protection/>
    </xf>
    <xf numFmtId="0" fontId="19" fillId="0" borderId="56" xfId="0" applyNumberFormat="1" applyFont="1" applyFill="1" applyBorder="1" applyAlignment="1" applyProtection="1">
      <alignment horizontal="center" vertical="top"/>
      <protection/>
    </xf>
    <xf numFmtId="0" fontId="19" fillId="0" borderId="44" xfId="0" applyNumberFormat="1" applyFont="1" applyFill="1" applyBorder="1" applyAlignment="1" applyProtection="1">
      <alignment horizontal="center" vertical="top"/>
      <protection/>
    </xf>
    <xf numFmtId="0" fontId="27" fillId="0" borderId="55" xfId="0" applyNumberFormat="1" applyFont="1" applyFill="1" applyBorder="1" applyAlignment="1" applyProtection="1">
      <alignment horizontal="center" vertical="top"/>
      <protection/>
    </xf>
    <xf numFmtId="0" fontId="19" fillId="0" borderId="54" xfId="0" applyNumberFormat="1" applyFont="1" applyFill="1" applyBorder="1" applyAlignment="1" applyProtection="1">
      <alignment horizontal="center" vertical="top"/>
      <protection/>
    </xf>
    <xf numFmtId="0" fontId="27" fillId="0" borderId="61" xfId="0" applyNumberFormat="1" applyFont="1" applyFill="1" applyBorder="1" applyAlignment="1" applyProtection="1">
      <alignment horizontal="center" vertical="top"/>
      <protection/>
    </xf>
    <xf numFmtId="0" fontId="27" fillId="0" borderId="62" xfId="0" applyNumberFormat="1" applyFont="1" applyFill="1" applyBorder="1" applyAlignment="1" applyProtection="1">
      <alignment horizontal="center" vertical="top"/>
      <protection/>
    </xf>
    <xf numFmtId="0" fontId="19" fillId="0" borderId="61" xfId="0" applyNumberFormat="1" applyFont="1" applyFill="1" applyBorder="1" applyAlignment="1" applyProtection="1">
      <alignment horizontal="center" vertical="top"/>
      <protection/>
    </xf>
    <xf numFmtId="0" fontId="19" fillId="0" borderId="62" xfId="0" applyNumberFormat="1" applyFont="1" applyFill="1" applyBorder="1" applyAlignment="1" applyProtection="1">
      <alignment horizontal="center" vertical="top"/>
      <protection/>
    </xf>
    <xf numFmtId="0" fontId="19" fillId="0" borderId="63" xfId="0" applyNumberFormat="1" applyFont="1" applyFill="1" applyBorder="1" applyAlignment="1" applyProtection="1">
      <alignment horizontal="center" vertical="top"/>
      <protection/>
    </xf>
    <xf numFmtId="0" fontId="19" fillId="0" borderId="64" xfId="0" applyNumberFormat="1" applyFont="1" applyFill="1" applyBorder="1" applyAlignment="1" applyProtection="1">
      <alignment horizontal="center" vertical="top"/>
      <protection/>
    </xf>
    <xf numFmtId="0" fontId="19" fillId="0" borderId="65" xfId="0" applyNumberFormat="1" applyFont="1" applyFill="1" applyBorder="1" applyAlignment="1" applyProtection="1">
      <alignment horizontal="center" vertical="top"/>
      <protection/>
    </xf>
    <xf numFmtId="0" fontId="19" fillId="0" borderId="33" xfId="0" applyNumberFormat="1" applyFont="1" applyFill="1" applyBorder="1" applyAlignment="1" applyProtection="1">
      <alignment horizontal="center" vertical="top"/>
      <protection/>
    </xf>
    <xf numFmtId="0" fontId="19" fillId="0" borderId="66" xfId="0" applyNumberFormat="1" applyFont="1" applyFill="1" applyBorder="1" applyAlignment="1" applyProtection="1">
      <alignment horizontal="center" vertical="top"/>
      <protection/>
    </xf>
    <xf numFmtId="0" fontId="19" fillId="0" borderId="67" xfId="0" applyNumberFormat="1" applyFont="1" applyFill="1" applyBorder="1" applyAlignment="1" applyProtection="1">
      <alignment horizontal="center" vertical="top"/>
      <protection/>
    </xf>
    <xf numFmtId="0" fontId="27" fillId="0" borderId="65" xfId="0" applyNumberFormat="1" applyFont="1" applyFill="1" applyBorder="1" applyAlignment="1" applyProtection="1">
      <alignment horizontal="center" vertical="top"/>
      <protection/>
    </xf>
    <xf numFmtId="0" fontId="27" fillId="0" borderId="33" xfId="0" applyNumberFormat="1" applyFont="1" applyFill="1" applyBorder="1" applyAlignment="1" applyProtection="1">
      <alignment horizontal="center" vertical="top"/>
      <protection/>
    </xf>
    <xf numFmtId="0" fontId="27" fillId="0" borderId="63" xfId="0" applyNumberFormat="1" applyFont="1" applyFill="1" applyBorder="1" applyAlignment="1" applyProtection="1">
      <alignment horizontal="center" vertical="top"/>
      <protection/>
    </xf>
    <xf numFmtId="0" fontId="27" fillId="0" borderId="64" xfId="0" applyNumberFormat="1" applyFont="1" applyFill="1" applyBorder="1" applyAlignment="1" applyProtection="1">
      <alignment horizontal="center" vertical="top"/>
      <protection/>
    </xf>
    <xf numFmtId="0" fontId="27" fillId="0" borderId="68" xfId="0" applyNumberFormat="1" applyFont="1" applyFill="1" applyBorder="1" applyAlignment="1" applyProtection="1">
      <alignment horizontal="center" vertical="top"/>
      <protection/>
    </xf>
    <xf numFmtId="0" fontId="27" fillId="0" borderId="69" xfId="0" applyNumberFormat="1" applyFont="1" applyFill="1" applyBorder="1" applyAlignment="1" applyProtection="1">
      <alignment horizontal="center" vertical="top"/>
      <protection/>
    </xf>
    <xf numFmtId="0" fontId="19" fillId="0" borderId="68" xfId="0" applyNumberFormat="1" applyFont="1" applyFill="1" applyBorder="1" applyAlignment="1" applyProtection="1">
      <alignment horizontal="center" vertical="top"/>
      <protection/>
    </xf>
    <xf numFmtId="0" fontId="19" fillId="0" borderId="69" xfId="0" applyNumberFormat="1" applyFont="1" applyFill="1" applyBorder="1" applyAlignment="1" applyProtection="1">
      <alignment horizontal="center" vertical="top"/>
      <protection/>
    </xf>
    <xf numFmtId="0" fontId="19" fillId="0" borderId="65" xfId="0" applyNumberFormat="1" applyFont="1" applyFill="1" applyBorder="1" applyAlignment="1" applyProtection="1">
      <alignment vertical="top"/>
      <protection/>
    </xf>
    <xf numFmtId="0" fontId="19" fillId="0" borderId="33" xfId="0" applyNumberFormat="1" applyFont="1" applyFill="1" applyBorder="1" applyAlignment="1" applyProtection="1">
      <alignment vertical="top"/>
      <protection/>
    </xf>
    <xf numFmtId="0" fontId="19" fillId="0" borderId="70" xfId="0" applyNumberFormat="1" applyFont="1" applyFill="1" applyBorder="1" applyAlignment="1" applyProtection="1">
      <alignment vertical="top"/>
      <protection/>
    </xf>
    <xf numFmtId="0" fontId="19" fillId="0" borderId="43" xfId="0" applyNumberFormat="1" applyFont="1" applyFill="1" applyBorder="1" applyAlignment="1" applyProtection="1">
      <alignment vertical="top"/>
      <protection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vertical="top"/>
      <protection/>
    </xf>
    <xf numFmtId="0" fontId="19" fillId="25" borderId="0" xfId="0" applyNumberFormat="1" applyFont="1" applyFill="1" applyBorder="1" applyAlignment="1" applyProtection="1">
      <alignment vertical="top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71" xfId="0" applyNumberFormat="1" applyFont="1" applyFill="1" applyBorder="1" applyAlignment="1" applyProtection="1">
      <alignment horizontal="center" vertical="top"/>
      <protection/>
    </xf>
    <xf numFmtId="0" fontId="25" fillId="0" borderId="72" xfId="0" applyNumberFormat="1" applyFont="1" applyFill="1" applyBorder="1" applyAlignment="1" applyProtection="1">
      <alignment horizontal="center" vertical="top"/>
      <protection/>
    </xf>
    <xf numFmtId="0" fontId="25" fillId="0" borderId="61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horizontal="center" vertical="top"/>
      <protection/>
    </xf>
    <xf numFmtId="0" fontId="25" fillId="0" borderId="73" xfId="0" applyNumberFormat="1" applyFont="1" applyFill="1" applyBorder="1" applyAlignment="1" applyProtection="1">
      <alignment horizontal="center" vertical="top"/>
      <protection/>
    </xf>
    <xf numFmtId="0" fontId="25" fillId="0" borderId="74" xfId="0" applyNumberFormat="1" applyFont="1" applyFill="1" applyBorder="1" applyAlignment="1" applyProtection="1">
      <alignment horizontal="center" vertical="top"/>
      <protection/>
    </xf>
    <xf numFmtId="0" fontId="25" fillId="0" borderId="75" xfId="0" applyNumberFormat="1" applyFont="1" applyFill="1" applyBorder="1" applyAlignment="1" applyProtection="1">
      <alignment horizontal="center" vertical="center"/>
      <protection/>
    </xf>
    <xf numFmtId="0" fontId="25" fillId="0" borderId="76" xfId="0" applyNumberFormat="1" applyFont="1" applyFill="1" applyBorder="1" applyAlignment="1" applyProtection="1">
      <alignment horizontal="center" vertical="center"/>
      <protection/>
    </xf>
    <xf numFmtId="0" fontId="24" fillId="0" borderId="77" xfId="0" applyNumberFormat="1" applyFont="1" applyFill="1" applyBorder="1" applyAlignment="1" applyProtection="1">
      <alignment horizontal="center" vertical="center" textRotation="90"/>
      <protection/>
    </xf>
    <xf numFmtId="0" fontId="24" fillId="0" borderId="78" xfId="0" applyNumberFormat="1" applyFont="1" applyFill="1" applyBorder="1" applyAlignment="1" applyProtection="1">
      <alignment horizontal="center" vertical="center" textRotation="90"/>
      <protection/>
    </xf>
    <xf numFmtId="0" fontId="24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77" xfId="0" applyNumberFormat="1" applyFont="1" applyFill="1" applyBorder="1" applyAlignment="1" applyProtection="1">
      <alignment horizontal="center" vertical="center" textRotation="90"/>
      <protection/>
    </xf>
    <xf numFmtId="0" fontId="23" fillId="0" borderId="50" xfId="0" applyNumberFormat="1" applyFont="1" applyFill="1" applyBorder="1" applyAlignment="1" applyProtection="1">
      <alignment horizontal="center" vertical="center" textRotation="90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81" xfId="0" applyNumberFormat="1" applyFont="1" applyFill="1" applyBorder="1" applyAlignment="1" applyProtection="1">
      <alignment horizontal="center" vertical="center" textRotation="90"/>
      <protection/>
    </xf>
    <xf numFmtId="0" fontId="24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82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83" xfId="0" applyNumberFormat="1" applyFont="1" applyFill="1" applyBorder="1" applyAlignment="1" applyProtection="1">
      <alignment horizontal="center" vertical="center"/>
      <protection/>
    </xf>
    <xf numFmtId="0" fontId="22" fillId="0" borderId="84" xfId="0" applyNumberFormat="1" applyFont="1" applyFill="1" applyBorder="1" applyAlignment="1" applyProtection="1">
      <alignment horizontal="center" vertical="center"/>
      <protection/>
    </xf>
    <xf numFmtId="0" fontId="22" fillId="0" borderId="84" xfId="0" applyNumberFormat="1" applyFont="1" applyFill="1" applyBorder="1" applyAlignment="1" applyProtection="1">
      <alignment horizontal="center" vertical="top" wrapText="1"/>
      <protection/>
    </xf>
    <xf numFmtId="0" fontId="23" fillId="0" borderId="81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85" xfId="0" applyNumberFormat="1" applyFont="1" applyFill="1" applyBorder="1" applyAlignment="1" applyProtection="1">
      <alignment horizontal="center" vertical="top" textRotation="90" wrapText="1"/>
      <protection/>
    </xf>
    <xf numFmtId="0" fontId="24" fillId="0" borderId="15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top"/>
      <protection/>
    </xf>
    <xf numFmtId="0" fontId="24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86" xfId="0" applyNumberFormat="1" applyFont="1" applyFill="1" applyBorder="1" applyAlignment="1" applyProtection="1">
      <alignment horizontal="center" vertical="top"/>
      <protection/>
    </xf>
    <xf numFmtId="0" fontId="27" fillId="0" borderId="87" xfId="0" applyNumberFormat="1" applyFont="1" applyFill="1" applyBorder="1" applyAlignment="1" applyProtection="1">
      <alignment horizontal="center" vertical="top"/>
      <protection/>
    </xf>
    <xf numFmtId="0" fontId="27" fillId="0" borderId="88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center" textRotation="90"/>
      <protection/>
    </xf>
    <xf numFmtId="0" fontId="27" fillId="0" borderId="40" xfId="0" applyNumberFormat="1" applyFont="1" applyFill="1" applyBorder="1" applyAlignment="1" applyProtection="1">
      <alignment horizontal="center" vertical="top"/>
      <protection/>
    </xf>
    <xf numFmtId="0" fontId="19" fillId="0" borderId="89" xfId="0" applyNumberFormat="1" applyFont="1" applyFill="1" applyBorder="1" applyAlignment="1" applyProtection="1">
      <alignment horizontal="center" vertical="top"/>
      <protection/>
    </xf>
    <xf numFmtId="0" fontId="19" fillId="0" borderId="55" xfId="0" applyNumberFormat="1" applyFont="1" applyFill="1" applyBorder="1" applyAlignment="1" applyProtection="1">
      <alignment horizontal="center" vertical="top"/>
      <protection/>
    </xf>
    <xf numFmtId="0" fontId="27" fillId="0" borderId="56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53" xfId="0" applyNumberFormat="1" applyFont="1" applyFill="1" applyBorder="1" applyAlignment="1" applyProtection="1">
      <alignment horizontal="center" vertical="top"/>
      <protection/>
    </xf>
    <xf numFmtId="0" fontId="27" fillId="0" borderId="19" xfId="0" applyNumberFormat="1" applyFont="1" applyFill="1" applyBorder="1" applyAlignment="1" applyProtection="1">
      <alignment horizontal="center" vertical="top" wrapText="1"/>
      <protection/>
    </xf>
    <xf numFmtId="0" fontId="27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textRotation="90" wrapText="1"/>
      <protection/>
    </xf>
    <xf numFmtId="0" fontId="22" fillId="0" borderId="15" xfId="0" applyNumberFormat="1" applyFont="1" applyFill="1" applyBorder="1" applyAlignment="1" applyProtection="1">
      <alignment horizontal="center" wrapText="1"/>
      <protection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0" fontId="22" fillId="0" borderId="61" xfId="0" applyNumberFormat="1" applyFont="1" applyFill="1" applyBorder="1" applyAlignment="1" applyProtection="1">
      <alignment horizontal="center" textRotation="90" wrapText="1"/>
      <protection/>
    </xf>
    <xf numFmtId="0" fontId="22" fillId="0" borderId="62" xfId="0" applyNumberFormat="1" applyFont="1" applyFill="1" applyBorder="1" applyAlignment="1" applyProtection="1">
      <alignment horizontal="center" textRotation="90" wrapText="1"/>
      <protection/>
    </xf>
    <xf numFmtId="0" fontId="22" fillId="0" borderId="9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NumberFormat="1" applyFont="1" applyFill="1" applyBorder="1" applyAlignment="1" applyProtection="1">
      <alignment horizontal="center" vertical="top" wrapText="1"/>
      <protection/>
    </xf>
    <xf numFmtId="0" fontId="24" fillId="0" borderId="55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center" textRotation="90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71" xfId="0" applyNumberFormat="1" applyFont="1" applyFill="1" applyBorder="1" applyAlignment="1" applyProtection="1">
      <alignment horizontal="center" vertical="top" wrapText="1"/>
      <protection/>
    </xf>
    <xf numFmtId="0" fontId="22" fillId="0" borderId="91" xfId="0" applyNumberFormat="1" applyFont="1" applyFill="1" applyBorder="1" applyAlignment="1" applyProtection="1">
      <alignment horizontal="center" vertical="top" wrapText="1"/>
      <protection/>
    </xf>
    <xf numFmtId="0" fontId="22" fillId="0" borderId="61" xfId="0" applyNumberFormat="1" applyFont="1" applyFill="1" applyBorder="1" applyAlignment="1" applyProtection="1">
      <alignment horizontal="center" vertical="top" wrapText="1"/>
      <protection/>
    </xf>
    <xf numFmtId="0" fontId="22" fillId="0" borderId="6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10</xdr:col>
      <xdr:colOff>133350</xdr:colOff>
      <xdr:row>54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2815" t="4899" r="33326" b="9526"/>
        <a:stretch>
          <a:fillRect/>
        </a:stretch>
      </xdr:blipFill>
      <xdr:spPr>
        <a:xfrm>
          <a:off x="38100" y="95250"/>
          <a:ext cx="61912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T51" sqref="T5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view="pageBreakPreview" zoomScale="110" zoomScaleNormal="140" zoomScaleSheetLayoutView="110" zoomScalePageLayoutView="0" workbookViewId="0" topLeftCell="A1">
      <selection activeCell="A4" sqref="A4:BK27"/>
    </sheetView>
  </sheetViews>
  <sheetFormatPr defaultColWidth="9.140625" defaultRowHeight="12.75"/>
  <cols>
    <col min="1" max="43" width="2.00390625" style="1" customWidth="1"/>
    <col min="44" max="44" width="2.421875" style="1" customWidth="1"/>
    <col min="45" max="54" width="2.00390625" style="1" customWidth="1"/>
    <col min="55" max="55" width="3.5742187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1:63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 s="2"/>
      <c r="BC1" s="2"/>
      <c r="BD1" s="3"/>
      <c r="BE1" s="3"/>
      <c r="BF1" s="3"/>
      <c r="BG1" s="3"/>
      <c r="BH1" s="3"/>
      <c r="BI1" s="3"/>
      <c r="BJ1" s="3"/>
      <c r="BK1" s="3"/>
    </row>
    <row r="2" spans="1:63" ht="21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4"/>
      <c r="BC2" s="4"/>
      <c r="BD2" s="3"/>
      <c r="BE2" s="3"/>
      <c r="BF2" s="3"/>
      <c r="BG2" s="3"/>
      <c r="BH2" s="3"/>
      <c r="BI2" s="3"/>
      <c r="BJ2" s="3"/>
      <c r="BK2" s="3"/>
    </row>
    <row r="3" spans="1:6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 s="2"/>
      <c r="BC3" s="2"/>
      <c r="BD3" s="3"/>
      <c r="BE3" s="3"/>
      <c r="BF3" s="3"/>
      <c r="BG3" s="3"/>
      <c r="BH3" s="3"/>
      <c r="BI3" s="3"/>
      <c r="BJ3" s="3"/>
      <c r="BK3" s="3"/>
    </row>
    <row r="4" spans="1:63" ht="25.5" customHeight="1">
      <c r="A4" s="241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2" t="s">
        <v>1</v>
      </c>
      <c r="BD4" s="242"/>
      <c r="BE4" s="242"/>
      <c r="BF4" s="242"/>
      <c r="BG4" s="242"/>
      <c r="BH4" s="242"/>
      <c r="BI4" s="242"/>
      <c r="BJ4" s="242"/>
      <c r="BK4" s="242"/>
    </row>
    <row r="5" spans="1:63" ht="12.75" customHeight="1">
      <c r="A5" s="243" t="s">
        <v>2</v>
      </c>
      <c r="B5" s="243"/>
      <c r="C5" s="240" t="s">
        <v>3</v>
      </c>
      <c r="D5" s="240"/>
      <c r="E5" s="240"/>
      <c r="F5" s="240"/>
      <c r="G5" s="234" t="s">
        <v>4</v>
      </c>
      <c r="H5" s="240" t="s">
        <v>5</v>
      </c>
      <c r="I5" s="240"/>
      <c r="J5" s="240"/>
      <c r="K5" s="234" t="s">
        <v>6</v>
      </c>
      <c r="L5" s="240" t="s">
        <v>7</v>
      </c>
      <c r="M5" s="240"/>
      <c r="N5" s="240"/>
      <c r="O5" s="240"/>
      <c r="P5" s="240" t="s">
        <v>8</v>
      </c>
      <c r="Q5" s="240"/>
      <c r="R5" s="240"/>
      <c r="S5" s="240"/>
      <c r="T5" s="235" t="s">
        <v>9</v>
      </c>
      <c r="U5" s="240" t="s">
        <v>10</v>
      </c>
      <c r="V5" s="240"/>
      <c r="W5" s="240"/>
      <c r="X5" s="234" t="s">
        <v>11</v>
      </c>
      <c r="Y5" s="240" t="s">
        <v>12</v>
      </c>
      <c r="Z5" s="240"/>
      <c r="AA5" s="240"/>
      <c r="AB5" s="234" t="s">
        <v>13</v>
      </c>
      <c r="AC5" s="240" t="s">
        <v>14</v>
      </c>
      <c r="AD5" s="240"/>
      <c r="AE5" s="240"/>
      <c r="AF5" s="240"/>
      <c r="AG5" s="234" t="s">
        <v>15</v>
      </c>
      <c r="AH5" s="240" t="s">
        <v>16</v>
      </c>
      <c r="AI5" s="240"/>
      <c r="AJ5" s="240"/>
      <c r="AK5" s="234" t="s">
        <v>17</v>
      </c>
      <c r="AL5" s="240" t="s">
        <v>18</v>
      </c>
      <c r="AM5" s="240"/>
      <c r="AN5" s="240"/>
      <c r="AO5" s="240"/>
      <c r="AP5" s="240" t="s">
        <v>19</v>
      </c>
      <c r="AQ5" s="240"/>
      <c r="AR5" s="240"/>
      <c r="AS5" s="240"/>
      <c r="AT5" s="234" t="s">
        <v>20</v>
      </c>
      <c r="AU5" s="240" t="s">
        <v>21</v>
      </c>
      <c r="AV5" s="240"/>
      <c r="AW5" s="240"/>
      <c r="AX5" s="234" t="s">
        <v>22</v>
      </c>
      <c r="AY5" s="236" t="s">
        <v>23</v>
      </c>
      <c r="AZ5" s="236"/>
      <c r="BA5" s="236"/>
      <c r="BB5" s="236"/>
      <c r="BC5" s="237" t="s">
        <v>2</v>
      </c>
      <c r="BD5" s="238" t="s">
        <v>24</v>
      </c>
      <c r="BE5" s="230" t="s">
        <v>25</v>
      </c>
      <c r="BF5" s="239" t="s">
        <v>26</v>
      </c>
      <c r="BG5" s="239"/>
      <c r="BH5" s="230" t="s">
        <v>27</v>
      </c>
      <c r="BI5" s="230" t="s">
        <v>28</v>
      </c>
      <c r="BJ5" s="231" t="s">
        <v>29</v>
      </c>
      <c r="BK5" s="230" t="s">
        <v>30</v>
      </c>
    </row>
    <row r="6" spans="1:63" ht="33.75" customHeight="1">
      <c r="A6" s="243"/>
      <c r="B6" s="243"/>
      <c r="C6" s="240"/>
      <c r="D6" s="240"/>
      <c r="E6" s="240"/>
      <c r="F6" s="240"/>
      <c r="G6" s="234"/>
      <c r="H6" s="240"/>
      <c r="I6" s="240"/>
      <c r="J6" s="240"/>
      <c r="K6" s="234"/>
      <c r="L6" s="240"/>
      <c r="M6" s="240"/>
      <c r="N6" s="240"/>
      <c r="O6" s="240"/>
      <c r="P6" s="240"/>
      <c r="Q6" s="240"/>
      <c r="R6" s="240"/>
      <c r="S6" s="240"/>
      <c r="T6" s="235"/>
      <c r="U6" s="240"/>
      <c r="V6" s="240"/>
      <c r="W6" s="240"/>
      <c r="X6" s="234"/>
      <c r="Y6" s="240"/>
      <c r="Z6" s="240"/>
      <c r="AA6" s="240"/>
      <c r="AB6" s="234"/>
      <c r="AC6" s="240"/>
      <c r="AD6" s="240"/>
      <c r="AE6" s="240"/>
      <c r="AF6" s="240"/>
      <c r="AG6" s="234"/>
      <c r="AH6" s="240"/>
      <c r="AI6" s="240"/>
      <c r="AJ6" s="240"/>
      <c r="AK6" s="234"/>
      <c r="AL6" s="240"/>
      <c r="AM6" s="240"/>
      <c r="AN6" s="240"/>
      <c r="AO6" s="240"/>
      <c r="AP6" s="240"/>
      <c r="AQ6" s="240"/>
      <c r="AR6" s="240"/>
      <c r="AS6" s="240"/>
      <c r="AT6" s="234"/>
      <c r="AU6" s="240"/>
      <c r="AV6" s="240"/>
      <c r="AW6" s="240"/>
      <c r="AX6" s="234"/>
      <c r="AY6" s="236"/>
      <c r="AZ6" s="236"/>
      <c r="BA6" s="236"/>
      <c r="BB6" s="236"/>
      <c r="BC6" s="237"/>
      <c r="BD6" s="238"/>
      <c r="BE6" s="230"/>
      <c r="BF6" s="239"/>
      <c r="BG6" s="239"/>
      <c r="BH6" s="230"/>
      <c r="BI6" s="230"/>
      <c r="BJ6" s="231"/>
      <c r="BK6" s="230"/>
    </row>
    <row r="7" spans="1:63" ht="12.75" customHeight="1">
      <c r="A7" s="243"/>
      <c r="B7" s="243"/>
      <c r="C7" s="5"/>
      <c r="D7" s="5"/>
      <c r="E7" s="5"/>
      <c r="F7" s="6"/>
      <c r="G7" s="234"/>
      <c r="H7" s="5"/>
      <c r="I7" s="5"/>
      <c r="J7" s="6"/>
      <c r="K7" s="234"/>
      <c r="L7" s="5"/>
      <c r="M7" s="5"/>
      <c r="N7" s="5"/>
      <c r="O7" s="5"/>
      <c r="P7" s="5"/>
      <c r="Q7" s="5"/>
      <c r="R7" s="5"/>
      <c r="S7" s="6"/>
      <c r="T7" s="235"/>
      <c r="U7" s="5"/>
      <c r="V7" s="5"/>
      <c r="W7" s="6"/>
      <c r="X7" s="234"/>
      <c r="Y7" s="5"/>
      <c r="Z7" s="5"/>
      <c r="AA7" s="6"/>
      <c r="AB7" s="234"/>
      <c r="AC7" s="5"/>
      <c r="AD7" s="5"/>
      <c r="AE7" s="5"/>
      <c r="AF7" s="6"/>
      <c r="AG7" s="234"/>
      <c r="AH7" s="5"/>
      <c r="AI7" s="5"/>
      <c r="AJ7" s="6"/>
      <c r="AK7" s="234"/>
      <c r="AL7" s="5"/>
      <c r="AM7" s="5"/>
      <c r="AN7" s="5"/>
      <c r="AO7" s="5"/>
      <c r="AP7" s="5"/>
      <c r="AQ7" s="5"/>
      <c r="AR7" s="5"/>
      <c r="AS7" s="6"/>
      <c r="AT7" s="234"/>
      <c r="AU7" s="5"/>
      <c r="AV7" s="5"/>
      <c r="AW7" s="6"/>
      <c r="AX7" s="234"/>
      <c r="AY7" s="5"/>
      <c r="AZ7" s="5"/>
      <c r="BA7" s="5"/>
      <c r="BB7" s="7"/>
      <c r="BC7" s="237"/>
      <c r="BD7" s="238"/>
      <c r="BE7" s="230"/>
      <c r="BF7" s="232" t="s">
        <v>31</v>
      </c>
      <c r="BG7" s="233" t="s">
        <v>32</v>
      </c>
      <c r="BH7" s="230"/>
      <c r="BI7" s="230"/>
      <c r="BJ7" s="231"/>
      <c r="BK7" s="230"/>
    </row>
    <row r="8" spans="1:63" ht="12.75" customHeight="1">
      <c r="A8" s="243"/>
      <c r="B8" s="243"/>
      <c r="C8" s="8"/>
      <c r="D8" s="8"/>
      <c r="E8" s="8"/>
      <c r="F8" s="9"/>
      <c r="G8" s="234"/>
      <c r="H8" s="8"/>
      <c r="I8" s="8"/>
      <c r="J8" s="9"/>
      <c r="K8" s="234"/>
      <c r="L8" s="8"/>
      <c r="M8" s="8"/>
      <c r="N8" s="8"/>
      <c r="O8" s="8"/>
      <c r="P8" s="8"/>
      <c r="Q8" s="8"/>
      <c r="R8" s="8"/>
      <c r="S8" s="9"/>
      <c r="T8" s="235"/>
      <c r="U8" s="8"/>
      <c r="V8" s="8"/>
      <c r="W8" s="9"/>
      <c r="X8" s="234"/>
      <c r="Y8" s="8"/>
      <c r="Z8" s="8"/>
      <c r="AA8" s="9"/>
      <c r="AB8" s="234"/>
      <c r="AC8" s="8"/>
      <c r="AD8" s="8"/>
      <c r="AE8" s="8"/>
      <c r="AF8" s="9"/>
      <c r="AG8" s="234"/>
      <c r="AH8" s="8"/>
      <c r="AI8" s="8"/>
      <c r="AJ8" s="9"/>
      <c r="AK8" s="234"/>
      <c r="AL8" s="8"/>
      <c r="AM8" s="8"/>
      <c r="AN8" s="8"/>
      <c r="AO8" s="8"/>
      <c r="AP8" s="8"/>
      <c r="AQ8" s="8"/>
      <c r="AR8" s="8"/>
      <c r="AS8" s="9"/>
      <c r="AT8" s="234"/>
      <c r="AU8" s="8"/>
      <c r="AV8" s="8"/>
      <c r="AW8" s="9"/>
      <c r="AX8" s="234"/>
      <c r="AY8" s="8"/>
      <c r="AZ8" s="8"/>
      <c r="BA8" s="8"/>
      <c r="BB8" s="7"/>
      <c r="BC8" s="237"/>
      <c r="BD8" s="238"/>
      <c r="BE8" s="230"/>
      <c r="BF8" s="232"/>
      <c r="BG8" s="233"/>
      <c r="BH8" s="230"/>
      <c r="BI8" s="230"/>
      <c r="BJ8" s="231"/>
      <c r="BK8" s="230"/>
    </row>
    <row r="9" spans="1:63" ht="12.75" customHeight="1">
      <c r="A9" s="243"/>
      <c r="B9" s="243"/>
      <c r="C9" s="8">
        <v>1</v>
      </c>
      <c r="D9" s="8">
        <v>8</v>
      </c>
      <c r="E9" s="8">
        <v>15</v>
      </c>
      <c r="F9" s="8">
        <v>22</v>
      </c>
      <c r="G9" s="234"/>
      <c r="H9" s="8">
        <v>6</v>
      </c>
      <c r="I9" s="8">
        <v>13</v>
      </c>
      <c r="J9" s="8">
        <v>20</v>
      </c>
      <c r="K9" s="234"/>
      <c r="L9" s="8">
        <v>3</v>
      </c>
      <c r="M9" s="9">
        <v>10</v>
      </c>
      <c r="N9" s="8">
        <v>17</v>
      </c>
      <c r="O9" s="8">
        <v>24</v>
      </c>
      <c r="P9" s="8">
        <v>1</v>
      </c>
      <c r="Q9" s="8">
        <v>8</v>
      </c>
      <c r="R9" s="8">
        <v>15</v>
      </c>
      <c r="S9" s="8">
        <v>22</v>
      </c>
      <c r="T9" s="235"/>
      <c r="U9" s="8">
        <v>5</v>
      </c>
      <c r="V9" s="8">
        <v>12</v>
      </c>
      <c r="W9" s="8">
        <v>19</v>
      </c>
      <c r="X9" s="234"/>
      <c r="Y9" s="8">
        <v>2</v>
      </c>
      <c r="Z9" s="8">
        <v>9</v>
      </c>
      <c r="AA9" s="8">
        <v>16</v>
      </c>
      <c r="AB9" s="234"/>
      <c r="AC9" s="8">
        <v>2</v>
      </c>
      <c r="AD9" s="8">
        <v>9</v>
      </c>
      <c r="AE9" s="8">
        <v>16</v>
      </c>
      <c r="AF9" s="8">
        <v>23</v>
      </c>
      <c r="AG9" s="234"/>
      <c r="AH9" s="8">
        <v>6</v>
      </c>
      <c r="AI9" s="8">
        <v>13</v>
      </c>
      <c r="AJ9" s="8">
        <v>20</v>
      </c>
      <c r="AK9" s="234"/>
      <c r="AL9" s="8">
        <v>4</v>
      </c>
      <c r="AM9" s="8">
        <v>11</v>
      </c>
      <c r="AN9" s="8">
        <v>18</v>
      </c>
      <c r="AO9" s="8">
        <v>25</v>
      </c>
      <c r="AP9" s="8">
        <v>1</v>
      </c>
      <c r="AQ9" s="8">
        <v>8</v>
      </c>
      <c r="AR9" s="8">
        <v>15</v>
      </c>
      <c r="AS9" s="8">
        <v>22</v>
      </c>
      <c r="AT9" s="234"/>
      <c r="AU9" s="8">
        <v>6</v>
      </c>
      <c r="AV9" s="8">
        <v>13</v>
      </c>
      <c r="AW9" s="8">
        <v>20</v>
      </c>
      <c r="AX9" s="234"/>
      <c r="AY9" s="8">
        <v>3</v>
      </c>
      <c r="AZ9" s="8">
        <v>10</v>
      </c>
      <c r="BA9" s="8">
        <v>17</v>
      </c>
      <c r="BB9" s="10">
        <v>24</v>
      </c>
      <c r="BC9" s="237"/>
      <c r="BD9" s="238"/>
      <c r="BE9" s="230"/>
      <c r="BF9" s="232"/>
      <c r="BG9" s="233"/>
      <c r="BH9" s="230"/>
      <c r="BI9" s="230"/>
      <c r="BJ9" s="231"/>
      <c r="BK9" s="230"/>
    </row>
    <row r="10" spans="1:63" ht="12.75" customHeight="1">
      <c r="A10" s="243"/>
      <c r="B10" s="243"/>
      <c r="C10" s="8">
        <v>7</v>
      </c>
      <c r="D10" s="8">
        <v>14</v>
      </c>
      <c r="E10" s="8">
        <v>21</v>
      </c>
      <c r="F10" s="8">
        <v>28</v>
      </c>
      <c r="G10" s="234"/>
      <c r="H10" s="8">
        <v>12</v>
      </c>
      <c r="I10" s="8">
        <v>19</v>
      </c>
      <c r="J10" s="8">
        <v>26</v>
      </c>
      <c r="K10" s="234"/>
      <c r="L10" s="8">
        <v>9</v>
      </c>
      <c r="M10" s="8">
        <v>16</v>
      </c>
      <c r="N10" s="8">
        <v>23</v>
      </c>
      <c r="O10" s="8">
        <v>30</v>
      </c>
      <c r="P10" s="8">
        <v>7</v>
      </c>
      <c r="Q10" s="8">
        <v>14</v>
      </c>
      <c r="R10" s="8">
        <v>21</v>
      </c>
      <c r="S10" s="8">
        <v>28</v>
      </c>
      <c r="T10" s="235"/>
      <c r="U10" s="8">
        <v>11</v>
      </c>
      <c r="V10" s="8">
        <v>18</v>
      </c>
      <c r="W10" s="8">
        <v>25</v>
      </c>
      <c r="X10" s="234"/>
      <c r="Y10" s="8">
        <v>8</v>
      </c>
      <c r="Z10" s="8">
        <v>15</v>
      </c>
      <c r="AA10" s="8">
        <v>22</v>
      </c>
      <c r="AB10" s="234"/>
      <c r="AC10" s="8">
        <v>8</v>
      </c>
      <c r="AD10" s="8">
        <v>15</v>
      </c>
      <c r="AE10" s="8">
        <v>22</v>
      </c>
      <c r="AF10" s="8">
        <v>29</v>
      </c>
      <c r="AG10" s="234"/>
      <c r="AH10" s="8">
        <v>12</v>
      </c>
      <c r="AI10" s="8">
        <v>19</v>
      </c>
      <c r="AJ10" s="8">
        <v>26</v>
      </c>
      <c r="AK10" s="234"/>
      <c r="AL10" s="8">
        <v>10</v>
      </c>
      <c r="AM10" s="8">
        <v>17</v>
      </c>
      <c r="AN10" s="8">
        <v>24</v>
      </c>
      <c r="AO10" s="8">
        <v>31</v>
      </c>
      <c r="AP10" s="8">
        <v>7</v>
      </c>
      <c r="AQ10" s="8">
        <v>14</v>
      </c>
      <c r="AR10" s="8">
        <v>21</v>
      </c>
      <c r="AS10" s="8">
        <v>28</v>
      </c>
      <c r="AT10" s="234"/>
      <c r="AU10" s="8">
        <v>12</v>
      </c>
      <c r="AV10" s="8">
        <v>19</v>
      </c>
      <c r="AW10" s="8">
        <v>26</v>
      </c>
      <c r="AX10" s="234"/>
      <c r="AY10" s="8">
        <v>9</v>
      </c>
      <c r="AZ10" s="8">
        <v>16</v>
      </c>
      <c r="BA10" s="8">
        <v>23</v>
      </c>
      <c r="BB10" s="10">
        <v>31</v>
      </c>
      <c r="BC10" s="237"/>
      <c r="BD10" s="238"/>
      <c r="BE10" s="230"/>
      <c r="BF10" s="232"/>
      <c r="BG10" s="233"/>
      <c r="BH10" s="230"/>
      <c r="BI10" s="230"/>
      <c r="BJ10" s="231"/>
      <c r="BK10" s="230"/>
    </row>
    <row r="11" spans="1:63" ht="12.75" customHeight="1">
      <c r="A11" s="243"/>
      <c r="B11" s="243"/>
      <c r="C11" s="8"/>
      <c r="D11" s="8"/>
      <c r="E11" s="8"/>
      <c r="F11" s="8"/>
      <c r="G11" s="234"/>
      <c r="H11" s="8"/>
      <c r="I11" s="8"/>
      <c r="J11" s="8"/>
      <c r="K11" s="234"/>
      <c r="L11" s="8"/>
      <c r="M11" s="8"/>
      <c r="N11" s="8"/>
      <c r="O11" s="8"/>
      <c r="P11" s="8"/>
      <c r="Q11" s="8"/>
      <c r="R11" s="8"/>
      <c r="S11" s="8"/>
      <c r="T11" s="235"/>
      <c r="U11" s="8"/>
      <c r="V11" s="8"/>
      <c r="W11" s="8"/>
      <c r="X11" s="234"/>
      <c r="Y11" s="8"/>
      <c r="Z11" s="8"/>
      <c r="AA11" s="8"/>
      <c r="AB11" s="234"/>
      <c r="AC11" s="8"/>
      <c r="AD11" s="8"/>
      <c r="AE11" s="8"/>
      <c r="AF11" s="8"/>
      <c r="AG11" s="234"/>
      <c r="AH11" s="8"/>
      <c r="AI11" s="8"/>
      <c r="AJ11" s="8"/>
      <c r="AK11" s="234"/>
      <c r="AL11" s="8"/>
      <c r="AM11" s="8"/>
      <c r="AN11" s="8"/>
      <c r="AO11" s="8"/>
      <c r="AP11" s="8"/>
      <c r="AQ11" s="8"/>
      <c r="AR11" s="8"/>
      <c r="AS11" s="8"/>
      <c r="AT11" s="234"/>
      <c r="AU11" s="8"/>
      <c r="AV11" s="8"/>
      <c r="AW11" s="8"/>
      <c r="AX11" s="234"/>
      <c r="AY11" s="8"/>
      <c r="AZ11" s="8"/>
      <c r="BA11" s="8"/>
      <c r="BB11" s="10"/>
      <c r="BC11" s="237"/>
      <c r="BD11" s="238"/>
      <c r="BE11" s="230"/>
      <c r="BF11" s="232"/>
      <c r="BG11" s="233"/>
      <c r="BH11" s="230"/>
      <c r="BI11" s="230"/>
      <c r="BJ11" s="231"/>
      <c r="BK11" s="230"/>
    </row>
    <row r="12" spans="1:63" ht="12.75" customHeight="1">
      <c r="A12" s="243"/>
      <c r="B12" s="243"/>
      <c r="C12" s="8"/>
      <c r="D12" s="8"/>
      <c r="E12" s="8"/>
      <c r="F12" s="8"/>
      <c r="G12" s="234"/>
      <c r="H12" s="8"/>
      <c r="I12" s="8"/>
      <c r="J12" s="8"/>
      <c r="K12" s="234"/>
      <c r="L12" s="8"/>
      <c r="M12" s="8"/>
      <c r="N12" s="8"/>
      <c r="O12" s="8"/>
      <c r="P12" s="8"/>
      <c r="Q12" s="8"/>
      <c r="R12" s="8"/>
      <c r="S12" s="8"/>
      <c r="T12" s="235"/>
      <c r="U12" s="8"/>
      <c r="V12" s="8"/>
      <c r="W12" s="8"/>
      <c r="X12" s="234"/>
      <c r="Y12" s="8"/>
      <c r="Z12" s="8"/>
      <c r="AA12" s="8"/>
      <c r="AB12" s="234"/>
      <c r="AC12" s="8"/>
      <c r="AD12" s="8"/>
      <c r="AE12" s="8"/>
      <c r="AF12" s="8"/>
      <c r="AG12" s="234"/>
      <c r="AH12" s="8"/>
      <c r="AI12" s="8"/>
      <c r="AJ12" s="8"/>
      <c r="AK12" s="234"/>
      <c r="AL12" s="8"/>
      <c r="AM12" s="8"/>
      <c r="AN12" s="8"/>
      <c r="AO12" s="8"/>
      <c r="AP12" s="8"/>
      <c r="AQ12" s="8"/>
      <c r="AR12" s="8"/>
      <c r="AS12" s="8"/>
      <c r="AT12" s="234"/>
      <c r="AU12" s="8"/>
      <c r="AV12" s="8"/>
      <c r="AW12" s="8"/>
      <c r="AX12" s="234"/>
      <c r="AY12" s="8"/>
      <c r="AZ12" s="8"/>
      <c r="BA12" s="8"/>
      <c r="BB12" s="10"/>
      <c r="BC12" s="237"/>
      <c r="BD12" s="238"/>
      <c r="BE12" s="230"/>
      <c r="BF12" s="232"/>
      <c r="BG12" s="233"/>
      <c r="BH12" s="230"/>
      <c r="BI12" s="230"/>
      <c r="BJ12" s="231"/>
      <c r="BK12" s="230"/>
    </row>
    <row r="13" spans="1:63" ht="12.75" customHeight="1" thickBot="1">
      <c r="A13" s="243"/>
      <c r="B13" s="243"/>
      <c r="C13" s="8"/>
      <c r="D13" s="8"/>
      <c r="E13" s="8"/>
      <c r="F13" s="8"/>
      <c r="G13" s="234"/>
      <c r="H13" s="8"/>
      <c r="I13" s="8"/>
      <c r="J13" s="8"/>
      <c r="K13" s="234"/>
      <c r="L13" s="8"/>
      <c r="M13" s="8"/>
      <c r="N13" s="8"/>
      <c r="O13" s="8"/>
      <c r="P13" s="8"/>
      <c r="Q13" s="8"/>
      <c r="R13" s="8"/>
      <c r="S13" s="8"/>
      <c r="T13" s="235"/>
      <c r="U13" s="8"/>
      <c r="V13" s="8"/>
      <c r="W13" s="8"/>
      <c r="X13" s="234"/>
      <c r="Y13" s="8"/>
      <c r="Z13" s="8"/>
      <c r="AA13" s="8"/>
      <c r="AB13" s="234"/>
      <c r="AC13" s="8"/>
      <c r="AD13" s="8"/>
      <c r="AE13" s="8"/>
      <c r="AF13" s="8"/>
      <c r="AG13" s="234"/>
      <c r="AH13" s="8"/>
      <c r="AI13" s="8"/>
      <c r="AJ13" s="8"/>
      <c r="AK13" s="234"/>
      <c r="AL13" s="8"/>
      <c r="AM13" s="8"/>
      <c r="AN13" s="8"/>
      <c r="AO13" s="8"/>
      <c r="AP13" s="8"/>
      <c r="AQ13" s="8"/>
      <c r="AR13" s="8"/>
      <c r="AS13" s="8"/>
      <c r="AT13" s="234"/>
      <c r="AU13" s="8"/>
      <c r="AV13" s="8"/>
      <c r="AW13" s="8"/>
      <c r="AX13" s="234"/>
      <c r="AY13" s="8"/>
      <c r="AZ13" s="8"/>
      <c r="BA13" s="8"/>
      <c r="BB13" s="10"/>
      <c r="BC13" s="237"/>
      <c r="BD13" s="238"/>
      <c r="BE13" s="230"/>
      <c r="BF13" s="232"/>
      <c r="BG13" s="233"/>
      <c r="BH13" s="230"/>
      <c r="BI13" s="230"/>
      <c r="BJ13" s="231"/>
      <c r="BK13" s="230"/>
    </row>
    <row r="14" spans="1:63" ht="22.5" customHeight="1" thickBot="1">
      <c r="A14" s="244"/>
      <c r="B14" s="244"/>
      <c r="C14" s="8"/>
      <c r="D14" s="8"/>
      <c r="E14" s="8"/>
      <c r="F14" s="8"/>
      <c r="G14" s="235"/>
      <c r="H14" s="8"/>
      <c r="I14" s="8"/>
      <c r="J14" s="8"/>
      <c r="K14" s="235"/>
      <c r="L14" s="8"/>
      <c r="M14" s="8"/>
      <c r="N14" s="8"/>
      <c r="O14" s="8"/>
      <c r="P14" s="8"/>
      <c r="Q14" s="8"/>
      <c r="R14" s="8"/>
      <c r="S14" s="8"/>
      <c r="T14" s="235"/>
      <c r="U14" s="8"/>
      <c r="V14" s="8"/>
      <c r="W14" s="8"/>
      <c r="X14" s="235"/>
      <c r="Y14" s="8"/>
      <c r="Z14" s="8"/>
      <c r="AA14" s="8"/>
      <c r="AB14" s="235"/>
      <c r="AC14" s="8"/>
      <c r="AD14" s="8"/>
      <c r="AE14" s="8"/>
      <c r="AF14" s="8"/>
      <c r="AG14" s="235"/>
      <c r="AH14" s="8"/>
      <c r="AI14" s="8"/>
      <c r="AJ14" s="8"/>
      <c r="AK14" s="235"/>
      <c r="AL14" s="8"/>
      <c r="AM14" s="8"/>
      <c r="AN14" s="8"/>
      <c r="AO14" s="8"/>
      <c r="AP14" s="8"/>
      <c r="AQ14" s="8"/>
      <c r="AR14" s="8"/>
      <c r="AS14" s="8"/>
      <c r="AT14" s="235"/>
      <c r="AU14" s="8"/>
      <c r="AV14" s="8"/>
      <c r="AW14" s="8"/>
      <c r="AX14" s="235"/>
      <c r="AY14" s="8"/>
      <c r="AZ14" s="8"/>
      <c r="BA14" s="8"/>
      <c r="BB14" s="10"/>
      <c r="BC14" s="237"/>
      <c r="BD14" s="238"/>
      <c r="BE14" s="230"/>
      <c r="BF14" s="232"/>
      <c r="BG14" s="233"/>
      <c r="BH14" s="230"/>
      <c r="BI14" s="230"/>
      <c r="BJ14" s="231"/>
      <c r="BK14" s="230"/>
    </row>
    <row r="15" spans="1:63" ht="12.75" customHeight="1">
      <c r="A15" s="222">
        <v>1</v>
      </c>
      <c r="B15" s="223"/>
      <c r="C15" s="91"/>
      <c r="D15" s="91"/>
      <c r="E15" s="91"/>
      <c r="F15" s="92"/>
      <c r="G15" s="83">
        <v>17</v>
      </c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 t="s">
        <v>33</v>
      </c>
      <c r="U15" s="83" t="s">
        <v>33</v>
      </c>
      <c r="V15" s="83"/>
      <c r="W15" s="83"/>
      <c r="X15" s="83"/>
      <c r="Y15" s="83"/>
      <c r="Z15" s="83"/>
      <c r="AA15" s="83"/>
      <c r="AB15" s="83">
        <v>22</v>
      </c>
      <c r="AC15" s="83"/>
      <c r="AD15" s="83"/>
      <c r="AE15" s="83"/>
      <c r="AF15" s="83"/>
      <c r="AG15" s="83"/>
      <c r="AH15" s="83"/>
      <c r="AI15" s="83"/>
      <c r="AJ15" s="83"/>
      <c r="AK15" s="84"/>
      <c r="AL15" s="84"/>
      <c r="AM15" s="83"/>
      <c r="AN15" s="83"/>
      <c r="AO15" s="83"/>
      <c r="AP15" s="83"/>
      <c r="AQ15" s="83"/>
      <c r="AR15" s="82" t="s">
        <v>34</v>
      </c>
      <c r="AS15" s="82" t="s">
        <v>34</v>
      </c>
      <c r="AT15" s="83" t="s">
        <v>33</v>
      </c>
      <c r="AU15" s="83" t="s">
        <v>33</v>
      </c>
      <c r="AV15" s="83" t="s">
        <v>33</v>
      </c>
      <c r="AW15" s="83" t="s">
        <v>33</v>
      </c>
      <c r="AX15" s="83" t="s">
        <v>33</v>
      </c>
      <c r="AY15" s="83" t="s">
        <v>33</v>
      </c>
      <c r="AZ15" s="93" t="s">
        <v>33</v>
      </c>
      <c r="BA15" s="83" t="s">
        <v>33</v>
      </c>
      <c r="BB15" s="85" t="s">
        <v>33</v>
      </c>
      <c r="BC15" s="116">
        <v>1</v>
      </c>
      <c r="BD15" s="117">
        <v>39</v>
      </c>
      <c r="BE15" s="117" t="s">
        <v>35</v>
      </c>
      <c r="BF15" s="117"/>
      <c r="BG15" s="117"/>
      <c r="BH15" s="117">
        <v>2</v>
      </c>
      <c r="BI15" s="117"/>
      <c r="BJ15" s="118">
        <v>11</v>
      </c>
      <c r="BK15" s="107">
        <v>52</v>
      </c>
    </row>
    <row r="16" spans="1:63" ht="12.75" customHeight="1">
      <c r="A16" s="224">
        <v>2</v>
      </c>
      <c r="B16" s="225"/>
      <c r="C16" s="11"/>
      <c r="D16" s="11"/>
      <c r="E16" s="11"/>
      <c r="F16" s="76"/>
      <c r="G16" s="77">
        <v>17</v>
      </c>
      <c r="H16" s="78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 t="s">
        <v>33</v>
      </c>
      <c r="U16" s="77" t="s">
        <v>33</v>
      </c>
      <c r="V16" s="77"/>
      <c r="W16" s="77"/>
      <c r="X16" s="77"/>
      <c r="Y16" s="77"/>
      <c r="Z16" s="77"/>
      <c r="AA16" s="77"/>
      <c r="AB16" s="77">
        <v>17</v>
      </c>
      <c r="AC16" s="77"/>
      <c r="AD16" s="77"/>
      <c r="AE16" s="77"/>
      <c r="AF16" s="77"/>
      <c r="AG16" s="77"/>
      <c r="AH16" s="77"/>
      <c r="AI16" s="77"/>
      <c r="AJ16" s="77"/>
      <c r="AK16" s="79"/>
      <c r="AL16" s="79"/>
      <c r="AM16" s="78" t="s">
        <v>34</v>
      </c>
      <c r="AN16" s="77">
        <v>0</v>
      </c>
      <c r="AO16" s="77">
        <v>0</v>
      </c>
      <c r="AP16" s="80">
        <v>8</v>
      </c>
      <c r="AQ16" s="80">
        <v>8</v>
      </c>
      <c r="AR16" s="80">
        <v>8</v>
      </c>
      <c r="AS16" s="80">
        <v>8</v>
      </c>
      <c r="AT16" s="77" t="s">
        <v>33</v>
      </c>
      <c r="AU16" s="77" t="s">
        <v>33</v>
      </c>
      <c r="AV16" s="77" t="s">
        <v>33</v>
      </c>
      <c r="AW16" s="77" t="s">
        <v>33</v>
      </c>
      <c r="AX16" s="77" t="s">
        <v>33</v>
      </c>
      <c r="AY16" s="77" t="s">
        <v>33</v>
      </c>
      <c r="AZ16" s="94" t="s">
        <v>33</v>
      </c>
      <c r="BA16" s="77" t="s">
        <v>33</v>
      </c>
      <c r="BB16" s="94" t="s">
        <v>33</v>
      </c>
      <c r="BC16" s="122">
        <v>2</v>
      </c>
      <c r="BD16" s="123">
        <v>34</v>
      </c>
      <c r="BE16" s="123">
        <v>2</v>
      </c>
      <c r="BF16" s="123">
        <v>4</v>
      </c>
      <c r="BG16" s="123"/>
      <c r="BH16" s="123">
        <v>1</v>
      </c>
      <c r="BI16" s="123"/>
      <c r="BJ16" s="123">
        <v>11</v>
      </c>
      <c r="BK16" s="123">
        <v>52</v>
      </c>
    </row>
    <row r="17" spans="1:63" ht="12.75" customHeight="1">
      <c r="A17" s="224">
        <v>3</v>
      </c>
      <c r="B17" s="225"/>
      <c r="C17" s="11"/>
      <c r="D17" s="11"/>
      <c r="E17" s="11"/>
      <c r="F17" s="76"/>
      <c r="G17" s="77">
        <v>12</v>
      </c>
      <c r="H17" s="78"/>
      <c r="I17" s="77"/>
      <c r="J17" s="77"/>
      <c r="K17" s="77"/>
      <c r="L17" s="77"/>
      <c r="M17" s="77"/>
      <c r="N17" s="77"/>
      <c r="O17" s="78" t="s">
        <v>34</v>
      </c>
      <c r="P17" s="77">
        <v>0</v>
      </c>
      <c r="Q17" s="77">
        <v>0</v>
      </c>
      <c r="R17" s="77">
        <v>0</v>
      </c>
      <c r="S17" s="77">
        <v>0</v>
      </c>
      <c r="T17" s="77" t="s">
        <v>33</v>
      </c>
      <c r="U17" s="77" t="s">
        <v>33</v>
      </c>
      <c r="V17" s="77"/>
      <c r="W17" s="77"/>
      <c r="X17" s="77"/>
      <c r="Y17" s="77"/>
      <c r="Z17" s="77"/>
      <c r="AA17" s="77"/>
      <c r="AB17" s="77">
        <v>20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9"/>
      <c r="AO17" s="79"/>
      <c r="AP17" s="78" t="s">
        <v>34</v>
      </c>
      <c r="AQ17" s="80">
        <v>8</v>
      </c>
      <c r="AR17" s="80">
        <v>8</v>
      </c>
      <c r="AS17" s="80">
        <v>8</v>
      </c>
      <c r="AT17" s="80">
        <v>8</v>
      </c>
      <c r="AU17" s="77" t="s">
        <v>33</v>
      </c>
      <c r="AV17" s="77" t="s">
        <v>33</v>
      </c>
      <c r="AW17" s="77" t="s">
        <v>33</v>
      </c>
      <c r="AX17" s="77" t="s">
        <v>33</v>
      </c>
      <c r="AY17" s="77" t="s">
        <v>33</v>
      </c>
      <c r="AZ17" s="94" t="s">
        <v>33</v>
      </c>
      <c r="BA17" s="77" t="s">
        <v>33</v>
      </c>
      <c r="BB17" s="86" t="s">
        <v>33</v>
      </c>
      <c r="BC17" s="119">
        <v>3</v>
      </c>
      <c r="BD17" s="120">
        <v>32</v>
      </c>
      <c r="BE17" s="120">
        <v>4</v>
      </c>
      <c r="BF17" s="120">
        <v>4</v>
      </c>
      <c r="BG17" s="120"/>
      <c r="BH17" s="120">
        <v>2</v>
      </c>
      <c r="BI17" s="120"/>
      <c r="BJ17" s="121">
        <v>10</v>
      </c>
      <c r="BK17" s="120">
        <v>52</v>
      </c>
    </row>
    <row r="18" spans="1:63" ht="12.75" customHeight="1" thickBot="1">
      <c r="A18" s="226">
        <v>4</v>
      </c>
      <c r="B18" s="227"/>
      <c r="C18" s="87"/>
      <c r="D18" s="87"/>
      <c r="E18" s="87"/>
      <c r="F18" s="87"/>
      <c r="G18" s="89">
        <v>12</v>
      </c>
      <c r="H18" s="114"/>
      <c r="I18" s="89"/>
      <c r="J18" s="89"/>
      <c r="K18" s="89"/>
      <c r="L18" s="89"/>
      <c r="M18" s="114"/>
      <c r="N18" s="178"/>
      <c r="O18" s="114" t="s">
        <v>34</v>
      </c>
      <c r="P18" s="115">
        <v>8</v>
      </c>
      <c r="Q18" s="115">
        <v>8</v>
      </c>
      <c r="R18" s="115">
        <v>8</v>
      </c>
      <c r="S18" s="115">
        <v>8</v>
      </c>
      <c r="T18" s="89" t="s">
        <v>33</v>
      </c>
      <c r="U18" s="89" t="s">
        <v>33</v>
      </c>
      <c r="V18" s="89"/>
      <c r="W18" s="89"/>
      <c r="X18" s="89"/>
      <c r="Y18" s="89"/>
      <c r="Z18" s="89"/>
      <c r="AA18" s="89"/>
      <c r="AB18" s="87">
        <v>8</v>
      </c>
      <c r="AC18" s="87"/>
      <c r="AD18" s="90" t="s">
        <v>34</v>
      </c>
      <c r="AE18" s="88">
        <v>8</v>
      </c>
      <c r="AF18" s="88">
        <v>8</v>
      </c>
      <c r="AG18" s="88">
        <v>8</v>
      </c>
      <c r="AH18" s="88">
        <v>8</v>
      </c>
      <c r="AI18" s="88">
        <v>8</v>
      </c>
      <c r="AJ18" s="88" t="s">
        <v>36</v>
      </c>
      <c r="AK18" s="88" t="s">
        <v>36</v>
      </c>
      <c r="AL18" s="88" t="s">
        <v>36</v>
      </c>
      <c r="AM18" s="88" t="s">
        <v>36</v>
      </c>
      <c r="AN18" s="88" t="s">
        <v>37</v>
      </c>
      <c r="AO18" s="88" t="s">
        <v>37</v>
      </c>
      <c r="AP18" s="88" t="s">
        <v>37</v>
      </c>
      <c r="AQ18" s="88" t="s">
        <v>37</v>
      </c>
      <c r="AR18" s="88" t="s">
        <v>38</v>
      </c>
      <c r="AS18" s="88" t="s">
        <v>38</v>
      </c>
      <c r="AT18" s="87"/>
      <c r="AU18" s="87"/>
      <c r="AV18" s="87"/>
      <c r="AW18" s="87"/>
      <c r="AX18" s="87"/>
      <c r="AY18" s="87"/>
      <c r="AZ18" s="95"/>
      <c r="BA18" s="96"/>
      <c r="BB18" s="97"/>
      <c r="BC18" s="81">
        <v>4</v>
      </c>
      <c r="BD18" s="107">
        <v>20</v>
      </c>
      <c r="BE18" s="12"/>
      <c r="BF18" s="12">
        <v>9</v>
      </c>
      <c r="BG18" s="12">
        <v>4</v>
      </c>
      <c r="BH18" s="12">
        <v>2</v>
      </c>
      <c r="BI18" s="12">
        <v>6</v>
      </c>
      <c r="BJ18" s="15">
        <v>2</v>
      </c>
      <c r="BK18" s="12">
        <v>43</v>
      </c>
    </row>
    <row r="19" spans="2:63" ht="12.75" customHeight="1" thickBot="1">
      <c r="B19" s="17"/>
      <c r="BB19" s="228" t="s">
        <v>39</v>
      </c>
      <c r="BC19" s="229"/>
      <c r="BD19" s="108">
        <v>125</v>
      </c>
      <c r="BE19" s="106">
        <v>6</v>
      </c>
      <c r="BF19" s="18">
        <v>17</v>
      </c>
      <c r="BG19" s="18">
        <v>4</v>
      </c>
      <c r="BH19" s="18">
        <v>7</v>
      </c>
      <c r="BI19" s="18">
        <v>6</v>
      </c>
      <c r="BJ19" s="19">
        <v>34</v>
      </c>
      <c r="BK19" s="20">
        <v>199</v>
      </c>
    </row>
    <row r="20" spans="1:63" ht="12.75" customHeight="1">
      <c r="A20" s="220" t="s">
        <v>40</v>
      </c>
      <c r="B20" s="220"/>
      <c r="C20" s="220"/>
      <c r="D20" s="220"/>
      <c r="E20" s="220"/>
      <c r="F20" s="220"/>
      <c r="G20" s="2"/>
      <c r="H20" s="220" t="s">
        <v>41</v>
      </c>
      <c r="I20" s="220"/>
      <c r="J20" s="220"/>
      <c r="K20" s="220"/>
      <c r="L20" s="220"/>
      <c r="M20" s="220"/>
      <c r="N20" s="220"/>
      <c r="O20" s="2"/>
      <c r="P20" s="220" t="s">
        <v>42</v>
      </c>
      <c r="Q20" s="220"/>
      <c r="R20" s="220"/>
      <c r="S20" s="220"/>
      <c r="T20" s="220"/>
      <c r="U20" s="220"/>
      <c r="V20" s="220"/>
      <c r="W20" s="21"/>
      <c r="X20" s="220" t="s">
        <v>43</v>
      </c>
      <c r="Y20" s="220"/>
      <c r="Z20" s="220"/>
      <c r="AA20" s="220"/>
      <c r="AB20" s="220"/>
      <c r="AC20" s="220"/>
      <c r="AD20" s="220"/>
      <c r="AE20" s="2"/>
      <c r="AF20" s="220" t="s">
        <v>44</v>
      </c>
      <c r="AG20" s="220"/>
      <c r="AH20" s="220"/>
      <c r="AI20" s="220"/>
      <c r="AJ20" s="220"/>
      <c r="AK20" s="220"/>
      <c r="AL20" s="220"/>
      <c r="AM20" s="2"/>
      <c r="AN20" s="220" t="s">
        <v>45</v>
      </c>
      <c r="AO20" s="220"/>
      <c r="AP20" s="220"/>
      <c r="AQ20" s="220"/>
      <c r="AR20" s="220"/>
      <c r="AS20" s="220"/>
      <c r="AT20" s="220"/>
      <c r="AU20" s="2"/>
      <c r="AV20" s="220" t="s">
        <v>46</v>
      </c>
      <c r="AW20" s="220"/>
      <c r="AX20" s="220"/>
      <c r="AY20" s="220"/>
      <c r="AZ20" s="220"/>
      <c r="BA20" s="220"/>
      <c r="BB20" s="220"/>
      <c r="BD20" s="220" t="s">
        <v>47</v>
      </c>
      <c r="BE20" s="220"/>
      <c r="BF20" s="220"/>
      <c r="BG20" s="220" t="s">
        <v>29</v>
      </c>
      <c r="BH20" s="220"/>
      <c r="BI20" s="220"/>
      <c r="BJ20" s="220"/>
      <c r="BK20" s="2"/>
    </row>
    <row r="21" spans="1:63" ht="12.75" customHeight="1">
      <c r="A21" s="220"/>
      <c r="B21" s="220"/>
      <c r="C21" s="220"/>
      <c r="D21" s="220"/>
      <c r="E21" s="220"/>
      <c r="F21" s="220"/>
      <c r="G21" s="2"/>
      <c r="H21" s="220"/>
      <c r="I21" s="220"/>
      <c r="J21" s="220"/>
      <c r="K21" s="220"/>
      <c r="L21" s="220"/>
      <c r="M21" s="220"/>
      <c r="N21" s="220"/>
      <c r="O21" s="2"/>
      <c r="P21" s="220"/>
      <c r="Q21" s="220"/>
      <c r="R21" s="220"/>
      <c r="S21" s="220"/>
      <c r="T21" s="220"/>
      <c r="U21" s="220"/>
      <c r="V21" s="220"/>
      <c r="W21" s="21"/>
      <c r="X21" s="220"/>
      <c r="Y21" s="220"/>
      <c r="Z21" s="220"/>
      <c r="AA21" s="220"/>
      <c r="AB21" s="220"/>
      <c r="AC21" s="220"/>
      <c r="AD21" s="220"/>
      <c r="AE21" s="2"/>
      <c r="AF21" s="220"/>
      <c r="AG21" s="220"/>
      <c r="AH21" s="220"/>
      <c r="AI21" s="220"/>
      <c r="AJ21" s="220"/>
      <c r="AK21" s="220"/>
      <c r="AL21" s="220"/>
      <c r="AM21" s="2"/>
      <c r="AN21" s="220"/>
      <c r="AO21" s="220"/>
      <c r="AP21" s="220"/>
      <c r="AQ21" s="220"/>
      <c r="AR21" s="220"/>
      <c r="AS21" s="220"/>
      <c r="AT21" s="220"/>
      <c r="AU21" s="2"/>
      <c r="AV21" s="220"/>
      <c r="AW21" s="220"/>
      <c r="AX21" s="220"/>
      <c r="AY21" s="220"/>
      <c r="AZ21" s="220"/>
      <c r="BA21" s="220"/>
      <c r="BB21" s="220"/>
      <c r="BD21" s="220"/>
      <c r="BE21" s="220"/>
      <c r="BF21" s="220"/>
      <c r="BG21" s="220"/>
      <c r="BH21" s="220"/>
      <c r="BI21" s="220"/>
      <c r="BJ21" s="220"/>
      <c r="BK21" s="2"/>
    </row>
    <row r="22" spans="1:63" ht="12.75" customHeight="1">
      <c r="A22" s="220"/>
      <c r="B22" s="220"/>
      <c r="C22" s="220"/>
      <c r="D22" s="220"/>
      <c r="E22" s="220"/>
      <c r="F22" s="220"/>
      <c r="G22" s="2"/>
      <c r="H22" s="220"/>
      <c r="I22" s="220"/>
      <c r="J22" s="220"/>
      <c r="K22" s="220"/>
      <c r="L22" s="220"/>
      <c r="M22" s="220"/>
      <c r="N22" s="220"/>
      <c r="O22" s="2"/>
      <c r="P22" s="220"/>
      <c r="Q22" s="220"/>
      <c r="R22" s="220"/>
      <c r="S22" s="220"/>
      <c r="T22" s="220"/>
      <c r="U22" s="220"/>
      <c r="V22" s="220"/>
      <c r="W22" s="21"/>
      <c r="X22" s="220"/>
      <c r="Y22" s="220"/>
      <c r="Z22" s="220"/>
      <c r="AA22" s="220"/>
      <c r="AB22" s="220"/>
      <c r="AC22" s="220"/>
      <c r="AD22" s="220"/>
      <c r="AE22" s="2"/>
      <c r="AF22" s="220"/>
      <c r="AG22" s="220"/>
      <c r="AH22" s="220"/>
      <c r="AI22" s="220"/>
      <c r="AJ22" s="220"/>
      <c r="AK22" s="220"/>
      <c r="AL22" s="220"/>
      <c r="AM22" s="2"/>
      <c r="AN22" s="220"/>
      <c r="AO22" s="220"/>
      <c r="AP22" s="220"/>
      <c r="AQ22" s="220"/>
      <c r="AR22" s="220"/>
      <c r="AS22" s="220"/>
      <c r="AT22" s="220"/>
      <c r="AU22" s="2"/>
      <c r="AV22" s="220"/>
      <c r="AW22" s="220"/>
      <c r="AX22" s="220"/>
      <c r="AY22" s="220"/>
      <c r="AZ22" s="220"/>
      <c r="BA22" s="220"/>
      <c r="BB22" s="220"/>
      <c r="BD22" s="220"/>
      <c r="BE22" s="220"/>
      <c r="BF22" s="220"/>
      <c r="BG22" s="220"/>
      <c r="BH22" s="220"/>
      <c r="BI22" s="220"/>
      <c r="BJ22" s="220"/>
      <c r="BK22" s="2"/>
    </row>
    <row r="23" spans="1:63" ht="9" customHeight="1">
      <c r="A23" s="220"/>
      <c r="B23" s="220"/>
      <c r="C23" s="220"/>
      <c r="D23" s="220"/>
      <c r="E23" s="220"/>
      <c r="F23" s="220"/>
      <c r="G23" s="2"/>
      <c r="H23" s="220"/>
      <c r="I23" s="220"/>
      <c r="J23" s="220"/>
      <c r="K23" s="220"/>
      <c r="L23" s="220"/>
      <c r="M23" s="220"/>
      <c r="N23" s="220"/>
      <c r="O23" s="2"/>
      <c r="P23" s="220"/>
      <c r="Q23" s="220"/>
      <c r="R23" s="220"/>
      <c r="S23" s="220"/>
      <c r="T23" s="220"/>
      <c r="U23" s="220"/>
      <c r="V23" s="220"/>
      <c r="W23" s="21"/>
      <c r="X23" s="220"/>
      <c r="Y23" s="220"/>
      <c r="Z23" s="220"/>
      <c r="AA23" s="220"/>
      <c r="AB23" s="220"/>
      <c r="AC23" s="220"/>
      <c r="AD23" s="220"/>
      <c r="AE23" s="2"/>
      <c r="AF23" s="220"/>
      <c r="AG23" s="220"/>
      <c r="AH23" s="220"/>
      <c r="AI23" s="220"/>
      <c r="AJ23" s="220"/>
      <c r="AK23" s="220"/>
      <c r="AL23" s="220"/>
      <c r="AM23" s="2"/>
      <c r="AN23" s="220"/>
      <c r="AO23" s="220"/>
      <c r="AP23" s="220"/>
      <c r="AQ23" s="220"/>
      <c r="AR23" s="220"/>
      <c r="AS23" s="220"/>
      <c r="AT23" s="220"/>
      <c r="AU23" s="2"/>
      <c r="AV23" s="220"/>
      <c r="AW23" s="220"/>
      <c r="AX23" s="220"/>
      <c r="AY23" s="220"/>
      <c r="AZ23" s="220"/>
      <c r="BA23" s="220"/>
      <c r="BB23" s="220"/>
      <c r="BD23" s="220"/>
      <c r="BE23" s="220"/>
      <c r="BF23" s="220"/>
      <c r="BG23" s="220"/>
      <c r="BH23" s="220"/>
      <c r="BI23" s="220"/>
      <c r="BJ23" s="220"/>
      <c r="BK23" s="2"/>
    </row>
    <row r="24" spans="1:63" ht="12.75" customHeight="1" hidden="1">
      <c r="A24" s="220"/>
      <c r="B24" s="220"/>
      <c r="C24" s="220"/>
      <c r="D24" s="220"/>
      <c r="E24" s="220"/>
      <c r="F24" s="220"/>
      <c r="G24" s="2"/>
      <c r="H24" s="220"/>
      <c r="I24" s="220"/>
      <c r="J24" s="220"/>
      <c r="K24" s="220"/>
      <c r="L24" s="220"/>
      <c r="M24" s="220"/>
      <c r="N24" s="220"/>
      <c r="O24" s="2"/>
      <c r="P24" s="220"/>
      <c r="Q24" s="220"/>
      <c r="R24" s="220"/>
      <c r="S24" s="220"/>
      <c r="T24" s="220"/>
      <c r="U24" s="220"/>
      <c r="V24" s="220"/>
      <c r="W24" s="21"/>
      <c r="X24" s="220"/>
      <c r="Y24" s="220"/>
      <c r="Z24" s="220"/>
      <c r="AA24" s="220"/>
      <c r="AB24" s="220"/>
      <c r="AC24" s="220"/>
      <c r="AD24" s="220"/>
      <c r="AE24" s="2"/>
      <c r="AF24" s="220"/>
      <c r="AG24" s="220"/>
      <c r="AH24" s="220"/>
      <c r="AI24" s="220"/>
      <c r="AJ24" s="220"/>
      <c r="AK24" s="220"/>
      <c r="AL24" s="220"/>
      <c r="AM24" s="2"/>
      <c r="AN24" s="220"/>
      <c r="AO24" s="220"/>
      <c r="AP24" s="220"/>
      <c r="AQ24" s="220"/>
      <c r="AR24" s="220"/>
      <c r="AS24" s="220"/>
      <c r="AT24" s="220"/>
      <c r="AU24" s="2"/>
      <c r="AV24" s="220"/>
      <c r="AW24" s="220"/>
      <c r="AX24" s="220"/>
      <c r="AY24" s="220"/>
      <c r="AZ24" s="220"/>
      <c r="BA24" s="220"/>
      <c r="BB24" s="220"/>
      <c r="BD24" s="220"/>
      <c r="BE24" s="220"/>
      <c r="BF24" s="220"/>
      <c r="BG24" s="220"/>
      <c r="BH24" s="220"/>
      <c r="BI24" s="220"/>
      <c r="BJ24" s="220"/>
      <c r="BK24" s="2"/>
    </row>
    <row r="25" spans="2:63" ht="12.75" customHeight="1">
      <c r="B25" s="17"/>
      <c r="C25" s="22"/>
      <c r="D25" s="22"/>
      <c r="E25" s="22"/>
      <c r="F25" s="22"/>
      <c r="G25" s="22"/>
      <c r="H25" s="22"/>
      <c r="I25" s="2"/>
      <c r="J25" s="2"/>
      <c r="K25" s="2"/>
      <c r="L25" s="22"/>
      <c r="M25" s="22"/>
      <c r="N25" s="22"/>
      <c r="O25" s="22"/>
      <c r="P25" s="22"/>
      <c r="Q25" s="23"/>
      <c r="R25" s="24"/>
      <c r="S25" s="22"/>
      <c r="T25" s="22"/>
      <c r="U25" s="22"/>
      <c r="V25" s="22"/>
      <c r="W25" s="22"/>
      <c r="X25" s="22"/>
      <c r="Y25" s="22"/>
      <c r="Z25" s="22"/>
      <c r="AA25" s="25"/>
      <c r="AB25" s="25"/>
      <c r="AC25" s="22"/>
      <c r="AD25" s="22"/>
      <c r="AE25" s="22"/>
      <c r="AF25" s="22"/>
      <c r="AG25" s="22"/>
      <c r="AH25" s="22"/>
      <c r="AI25" s="2"/>
      <c r="AJ25" s="2"/>
      <c r="AK25" s="2"/>
      <c r="AL25" s="22"/>
      <c r="AM25" s="22"/>
      <c r="AN25" s="22"/>
      <c r="AO25" s="22"/>
      <c r="AP25" s="22"/>
      <c r="AQ25" s="25"/>
      <c r="AR25" s="25"/>
      <c r="AS25" s="22"/>
      <c r="AT25" s="22"/>
      <c r="AU25" s="22"/>
      <c r="AV25" s="22"/>
      <c r="AW25" s="22"/>
      <c r="AX25" s="22"/>
      <c r="AY25" s="25"/>
      <c r="AZ25" s="25"/>
      <c r="BA25" s="22"/>
      <c r="BB25" s="22"/>
      <c r="BC25" s="22"/>
      <c r="BD25" s="25"/>
      <c r="BE25" s="22"/>
      <c r="BF25" s="22"/>
      <c r="BG25" s="25"/>
      <c r="BH25" s="2"/>
      <c r="BI25" s="2"/>
      <c r="BJ25" s="2"/>
      <c r="BK25" s="2"/>
    </row>
    <row r="26" spans="10:63" ht="12.75" customHeight="1">
      <c r="J26" s="219"/>
      <c r="K26" s="219"/>
      <c r="L26" s="219"/>
      <c r="O26" s="2"/>
      <c r="P26" s="2"/>
      <c r="R26" s="219" t="s">
        <v>48</v>
      </c>
      <c r="S26" s="219"/>
      <c r="T26" s="219"/>
      <c r="Z26" s="219">
        <v>8</v>
      </c>
      <c r="AA26" s="219"/>
      <c r="AB26" s="219"/>
      <c r="AH26" s="219" t="s">
        <v>49</v>
      </c>
      <c r="AI26" s="219"/>
      <c r="AJ26" s="219"/>
      <c r="AP26" s="219" t="s">
        <v>50</v>
      </c>
      <c r="AQ26" s="219"/>
      <c r="AR26" s="219"/>
      <c r="AX26" s="219" t="s">
        <v>38</v>
      </c>
      <c r="AY26" s="219"/>
      <c r="AZ26" s="219"/>
      <c r="BE26" s="221" t="s">
        <v>37</v>
      </c>
      <c r="BF26" s="221"/>
      <c r="BH26" s="221" t="s">
        <v>51</v>
      </c>
      <c r="BI26" s="221"/>
      <c r="BJ26" s="2"/>
      <c r="BK26" s="2"/>
    </row>
    <row r="27" spans="10:63" ht="12.75" customHeight="1">
      <c r="J27" s="219"/>
      <c r="K27" s="219"/>
      <c r="L27" s="219"/>
      <c r="O27" s="2"/>
      <c r="P27" s="2"/>
      <c r="R27" s="219"/>
      <c r="S27" s="219"/>
      <c r="T27" s="219"/>
      <c r="Z27" s="219"/>
      <c r="AA27" s="219"/>
      <c r="AB27" s="219"/>
      <c r="AH27" s="219"/>
      <c r="AI27" s="219"/>
      <c r="AJ27" s="219"/>
      <c r="AP27" s="219"/>
      <c r="AQ27" s="219"/>
      <c r="AR27" s="219"/>
      <c r="AX27" s="219"/>
      <c r="AY27" s="219"/>
      <c r="AZ27" s="219"/>
      <c r="BE27" s="221"/>
      <c r="BF27" s="221"/>
      <c r="BH27" s="221"/>
      <c r="BI27" s="221"/>
      <c r="BJ27" s="2"/>
      <c r="BK27" s="2"/>
    </row>
    <row r="28" spans="15:63" ht="12.75" customHeight="1">
      <c r="O28" s="2"/>
      <c r="P28" s="2"/>
      <c r="BF28" s="2"/>
      <c r="BH28" s="2"/>
      <c r="BI28" s="2"/>
      <c r="BJ28" s="2"/>
      <c r="BK28" s="2"/>
    </row>
    <row r="29" spans="15:63" ht="12.75" customHeight="1">
      <c r="O29" s="2"/>
      <c r="P29" s="2"/>
      <c r="BF29" s="2"/>
      <c r="BH29" s="2"/>
      <c r="BI29" s="2"/>
      <c r="BJ29" s="2"/>
      <c r="BK29" s="2"/>
    </row>
    <row r="30" spans="15:63" ht="12.75" customHeight="1">
      <c r="O30" s="2"/>
      <c r="P30" s="2"/>
      <c r="BF30" s="2"/>
      <c r="BH30" s="2"/>
      <c r="BI30" s="2"/>
      <c r="BJ30" s="2"/>
      <c r="BK30" s="2"/>
    </row>
    <row r="31" spans="3:63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3" spans="17:23" ht="12.75">
      <c r="Q33" s="2"/>
      <c r="R33" s="2"/>
      <c r="S33" s="2"/>
      <c r="T33" s="2"/>
      <c r="U33" s="2"/>
      <c r="V33" s="2"/>
      <c r="W33" s="2"/>
    </row>
    <row r="34" spans="17:23" ht="12.75">
      <c r="Q34" s="2"/>
      <c r="R34" s="2"/>
      <c r="S34" s="2"/>
      <c r="T34" s="2"/>
      <c r="U34" s="2"/>
      <c r="V34" s="2"/>
      <c r="W34" s="2"/>
    </row>
    <row r="35" spans="17:23" ht="12.75">
      <c r="Q35" s="2"/>
      <c r="R35" s="2"/>
      <c r="S35" s="2"/>
      <c r="T35" s="2"/>
      <c r="U35" s="2"/>
      <c r="V35" s="2"/>
      <c r="W35" s="2"/>
    </row>
    <row r="36" spans="17:23" ht="12.75">
      <c r="Q36" s="2"/>
      <c r="R36" s="2"/>
      <c r="S36" s="2"/>
      <c r="T36" s="2"/>
      <c r="U36" s="2"/>
      <c r="V36" s="2"/>
      <c r="W36" s="2"/>
    </row>
    <row r="37" spans="17:23" ht="12.75">
      <c r="Q37" s="2"/>
      <c r="R37" s="2"/>
      <c r="S37" s="2"/>
      <c r="T37" s="2"/>
      <c r="U37" s="2"/>
      <c r="V37" s="2"/>
      <c r="W37" s="2"/>
    </row>
  </sheetData>
  <sheetProtection selectLockedCells="1" selectUnlockedCells="1"/>
  <mergeCells count="56"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AB5:AB14"/>
    <mergeCell ref="AC5:AF6"/>
    <mergeCell ref="AG5:AG14"/>
    <mergeCell ref="AH5:AJ6"/>
    <mergeCell ref="AK5:AK14"/>
    <mergeCell ref="AL5:AO6"/>
    <mergeCell ref="AP5:AS6"/>
    <mergeCell ref="AT5:AT14"/>
    <mergeCell ref="AU5:AW6"/>
    <mergeCell ref="AX5:AX14"/>
    <mergeCell ref="AY5:BB6"/>
    <mergeCell ref="BC5:BC14"/>
    <mergeCell ref="BD5:BD14"/>
    <mergeCell ref="BE5:BE14"/>
    <mergeCell ref="BF5:BG6"/>
    <mergeCell ref="BH5:BH14"/>
    <mergeCell ref="BI5:BI14"/>
    <mergeCell ref="BJ5:BJ14"/>
    <mergeCell ref="BK5:BK14"/>
    <mergeCell ref="BF7:BF14"/>
    <mergeCell ref="BG7:BG14"/>
    <mergeCell ref="A15:B15"/>
    <mergeCell ref="A16:B16"/>
    <mergeCell ref="A17:B17"/>
    <mergeCell ref="A18:B18"/>
    <mergeCell ref="BB19:BC19"/>
    <mergeCell ref="BE26:BF27"/>
    <mergeCell ref="A20:F24"/>
    <mergeCell ref="H20:N24"/>
    <mergeCell ref="P20:V24"/>
    <mergeCell ref="X20:AD24"/>
    <mergeCell ref="AF20:AL24"/>
    <mergeCell ref="AN20:AT24"/>
    <mergeCell ref="BH26:BI27"/>
    <mergeCell ref="AV20:BB24"/>
    <mergeCell ref="BD20:BF24"/>
    <mergeCell ref="BG20:BJ24"/>
    <mergeCell ref="J26:L27"/>
    <mergeCell ref="R26:T27"/>
    <mergeCell ref="Z26:AB27"/>
    <mergeCell ref="AH26:AJ27"/>
    <mergeCell ref="AP26:AR27"/>
    <mergeCell ref="AX26:AZ27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86"/>
  <sheetViews>
    <sheetView view="pageBreakPreview" zoomScale="80" zoomScaleNormal="128" zoomScaleSheetLayoutView="80" zoomScalePageLayoutView="0" workbookViewId="0" topLeftCell="A52">
      <selection activeCell="B1" sqref="B1:T83"/>
    </sheetView>
  </sheetViews>
  <sheetFormatPr defaultColWidth="9.140625" defaultRowHeight="12.75"/>
  <cols>
    <col min="1" max="1" width="9.140625" style="2" customWidth="1"/>
    <col min="2" max="2" width="8.57421875" style="2" customWidth="1"/>
    <col min="3" max="3" width="57.28125" style="2" customWidth="1"/>
    <col min="4" max="4" width="14.00390625" style="26" customWidth="1"/>
    <col min="5" max="5" width="7.28125" style="26" customWidth="1"/>
    <col min="6" max="6" width="6.8515625" style="26" customWidth="1"/>
    <col min="7" max="8" width="7.140625" style="26" customWidth="1"/>
    <col min="9" max="9" width="6.57421875" style="26" customWidth="1"/>
    <col min="10" max="11" width="6.7109375" style="26" customWidth="1"/>
    <col min="12" max="12" width="6.57421875" style="26" customWidth="1"/>
    <col min="13" max="13" width="6.140625" style="26" customWidth="1"/>
    <col min="14" max="14" width="6.57421875" style="26" customWidth="1"/>
    <col min="15" max="15" width="6.8515625" style="26" customWidth="1"/>
    <col min="16" max="17" width="6.57421875" style="26" customWidth="1"/>
    <col min="18" max="18" width="7.00390625" style="26" customWidth="1"/>
    <col min="19" max="20" width="6.7109375" style="26" customWidth="1"/>
    <col min="21" max="16384" width="9.140625" style="2" customWidth="1"/>
  </cols>
  <sheetData>
    <row r="1" spans="2:20" ht="18.75">
      <c r="B1" s="277" t="s">
        <v>52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ht="12.75" thickBot="1"/>
    <row r="3" spans="2:20" s="28" customFormat="1" ht="27.75" customHeight="1">
      <c r="B3" s="278" t="s">
        <v>53</v>
      </c>
      <c r="C3" s="279" t="s">
        <v>54</v>
      </c>
      <c r="D3" s="272" t="s">
        <v>55</v>
      </c>
      <c r="E3" s="255" t="s">
        <v>56</v>
      </c>
      <c r="F3" s="271"/>
      <c r="G3" s="271"/>
      <c r="H3" s="271"/>
      <c r="I3" s="271"/>
      <c r="J3" s="271"/>
      <c r="K3" s="280" t="s">
        <v>57</v>
      </c>
      <c r="L3" s="281"/>
      <c r="M3" s="284" t="s">
        <v>58</v>
      </c>
      <c r="N3" s="254"/>
      <c r="O3" s="254"/>
      <c r="P3" s="254"/>
      <c r="Q3" s="254"/>
      <c r="R3" s="254"/>
      <c r="S3" s="254"/>
      <c r="T3" s="254"/>
    </row>
    <row r="4" spans="2:20" s="28" customFormat="1" ht="15" customHeight="1">
      <c r="B4" s="278"/>
      <c r="C4" s="279"/>
      <c r="D4" s="273"/>
      <c r="E4" s="266" t="s">
        <v>59</v>
      </c>
      <c r="F4" s="266" t="s">
        <v>60</v>
      </c>
      <c r="G4" s="254" t="s">
        <v>61</v>
      </c>
      <c r="H4" s="254"/>
      <c r="I4" s="254"/>
      <c r="J4" s="255"/>
      <c r="K4" s="282"/>
      <c r="L4" s="283"/>
      <c r="M4" s="284"/>
      <c r="N4" s="254"/>
      <c r="O4" s="254"/>
      <c r="P4" s="254"/>
      <c r="Q4" s="254"/>
      <c r="R4" s="254"/>
      <c r="S4" s="254"/>
      <c r="T4" s="254"/>
    </row>
    <row r="5" spans="2:20" s="28" customFormat="1" ht="28.5" customHeight="1">
      <c r="B5" s="278"/>
      <c r="C5" s="279"/>
      <c r="D5" s="273"/>
      <c r="E5" s="266"/>
      <c r="F5" s="266"/>
      <c r="G5" s="266" t="s">
        <v>62</v>
      </c>
      <c r="H5" s="267" t="s">
        <v>63</v>
      </c>
      <c r="I5" s="267"/>
      <c r="J5" s="268"/>
      <c r="K5" s="269" t="s">
        <v>64</v>
      </c>
      <c r="L5" s="270" t="s">
        <v>65</v>
      </c>
      <c r="M5" s="250" t="s">
        <v>66</v>
      </c>
      <c r="N5" s="250"/>
      <c r="O5" s="250" t="s">
        <v>67</v>
      </c>
      <c r="P5" s="250"/>
      <c r="Q5" s="245" t="s">
        <v>68</v>
      </c>
      <c r="R5" s="245"/>
      <c r="S5" s="245" t="s">
        <v>69</v>
      </c>
      <c r="T5" s="246"/>
    </row>
    <row r="6" spans="2:20" s="28" customFormat="1" ht="109.5" customHeight="1">
      <c r="B6" s="278"/>
      <c r="C6" s="279"/>
      <c r="D6" s="274"/>
      <c r="E6" s="266"/>
      <c r="F6" s="266"/>
      <c r="G6" s="266"/>
      <c r="H6" s="29" t="s">
        <v>70</v>
      </c>
      <c r="I6" s="29" t="s">
        <v>71</v>
      </c>
      <c r="J6" s="185" t="s">
        <v>72</v>
      </c>
      <c r="K6" s="269"/>
      <c r="L6" s="270"/>
      <c r="M6" s="30" t="s">
        <v>73</v>
      </c>
      <c r="N6" s="31" t="s">
        <v>74</v>
      </c>
      <c r="O6" s="30" t="s">
        <v>75</v>
      </c>
      <c r="P6" s="31" t="s">
        <v>76</v>
      </c>
      <c r="Q6" s="31" t="s">
        <v>243</v>
      </c>
      <c r="R6" s="31" t="s">
        <v>77</v>
      </c>
      <c r="S6" s="124" t="s">
        <v>289</v>
      </c>
      <c r="T6" s="128" t="s">
        <v>244</v>
      </c>
    </row>
    <row r="7" spans="2:20" ht="11.25" customHeight="1">
      <c r="B7" s="35" t="s">
        <v>80</v>
      </c>
      <c r="C7" s="35" t="s">
        <v>81</v>
      </c>
      <c r="D7" s="34"/>
      <c r="E7" s="34">
        <f>E9+E10+E11+E12+E13+E14+E15+E16+E17+E19+E20+E21</f>
        <v>2106</v>
      </c>
      <c r="F7" s="34">
        <f>F9+F10+F11+F12+F13+F14+F15+F16+F17+F19+F20+F21</f>
        <v>702</v>
      </c>
      <c r="G7" s="34">
        <f>G9+G10+G11+G12+G13+G14+G15+G16+G17+G19+G20+G21</f>
        <v>1404</v>
      </c>
      <c r="H7" s="34">
        <f>H9+H10+H11+H12+H13+H14+H15+H16+H17+H19+H20+H21</f>
        <v>1051</v>
      </c>
      <c r="I7" s="34">
        <f>I9+I10+I11+I12+I13+I14+I15+I16+I17+I19+I20+I21</f>
        <v>353</v>
      </c>
      <c r="J7" s="98"/>
      <c r="K7" s="194"/>
      <c r="L7" s="195"/>
      <c r="M7" s="188">
        <f>M9+M10+M11+M12+M13+M14+M15+M16+M17+M19+M20+M21</f>
        <v>612</v>
      </c>
      <c r="N7" s="34">
        <f>N9+N10+N11+N12+N13+N14+N15+N16+N17+N19+N20+N21</f>
        <v>792</v>
      </c>
      <c r="O7" s="33"/>
      <c r="P7" s="33"/>
      <c r="Q7" s="33"/>
      <c r="R7" s="33"/>
      <c r="S7" s="98"/>
      <c r="T7" s="129"/>
    </row>
    <row r="8" spans="2:20" ht="11.25" customHeight="1">
      <c r="B8" s="35"/>
      <c r="C8" s="34" t="s">
        <v>284</v>
      </c>
      <c r="D8" s="147"/>
      <c r="E8" s="34"/>
      <c r="F8" s="34"/>
      <c r="G8" s="34"/>
      <c r="H8" s="34"/>
      <c r="I8" s="34"/>
      <c r="J8" s="98"/>
      <c r="K8" s="194"/>
      <c r="L8" s="195"/>
      <c r="M8" s="188"/>
      <c r="N8" s="34"/>
      <c r="O8" s="33"/>
      <c r="P8" s="33"/>
      <c r="Q8" s="33"/>
      <c r="R8" s="33"/>
      <c r="S8" s="98"/>
      <c r="T8" s="129"/>
    </row>
    <row r="9" spans="2:20" ht="11.25" customHeight="1">
      <c r="B9" s="36" t="s">
        <v>82</v>
      </c>
      <c r="C9" s="36" t="s">
        <v>83</v>
      </c>
      <c r="D9" s="137" t="s">
        <v>264</v>
      </c>
      <c r="E9" s="37">
        <v>117</v>
      </c>
      <c r="F9" s="37">
        <v>39</v>
      </c>
      <c r="G9" s="37">
        <v>78</v>
      </c>
      <c r="H9" s="37">
        <v>78</v>
      </c>
      <c r="I9" s="37"/>
      <c r="J9" s="98"/>
      <c r="K9" s="194"/>
      <c r="L9" s="195"/>
      <c r="M9" s="189">
        <v>34</v>
      </c>
      <c r="N9" s="37">
        <v>44</v>
      </c>
      <c r="O9" s="33"/>
      <c r="P9" s="33"/>
      <c r="Q9" s="33"/>
      <c r="R9" s="33"/>
      <c r="S9" s="98"/>
      <c r="T9" s="129"/>
    </row>
    <row r="10" spans="2:20" ht="11.25" customHeight="1">
      <c r="B10" s="36" t="s">
        <v>84</v>
      </c>
      <c r="C10" s="36" t="s">
        <v>85</v>
      </c>
      <c r="D10" s="137" t="s">
        <v>265</v>
      </c>
      <c r="E10" s="37">
        <v>175</v>
      </c>
      <c r="F10" s="37">
        <v>58</v>
      </c>
      <c r="G10" s="37">
        <v>117</v>
      </c>
      <c r="H10" s="37">
        <v>117</v>
      </c>
      <c r="I10" s="37"/>
      <c r="J10" s="98"/>
      <c r="K10" s="194"/>
      <c r="L10" s="195"/>
      <c r="M10" s="189">
        <v>51</v>
      </c>
      <c r="N10" s="37">
        <v>66</v>
      </c>
      <c r="O10" s="33"/>
      <c r="P10" s="33"/>
      <c r="Q10" s="33"/>
      <c r="R10" s="33"/>
      <c r="S10" s="98"/>
      <c r="T10" s="129"/>
    </row>
    <row r="11" spans="2:20" ht="11.25" customHeight="1">
      <c r="B11" s="36" t="s">
        <v>86</v>
      </c>
      <c r="C11" s="36" t="s">
        <v>87</v>
      </c>
      <c r="D11" s="137" t="s">
        <v>265</v>
      </c>
      <c r="E11" s="37">
        <v>117</v>
      </c>
      <c r="F11" s="37">
        <v>39</v>
      </c>
      <c r="G11" s="37">
        <v>78</v>
      </c>
      <c r="H11" s="37"/>
      <c r="I11" s="37">
        <v>78</v>
      </c>
      <c r="J11" s="98"/>
      <c r="K11" s="194"/>
      <c r="L11" s="195"/>
      <c r="M11" s="189">
        <v>34</v>
      </c>
      <c r="N11" s="37">
        <v>44</v>
      </c>
      <c r="O11" s="33"/>
      <c r="P11" s="33"/>
      <c r="Q11" s="33"/>
      <c r="R11" s="33"/>
      <c r="S11" s="98"/>
      <c r="T11" s="129"/>
    </row>
    <row r="12" spans="2:20" ht="11.25" customHeight="1">
      <c r="B12" s="36" t="s">
        <v>88</v>
      </c>
      <c r="C12" s="36" t="s">
        <v>89</v>
      </c>
      <c r="D12" s="137" t="s">
        <v>265</v>
      </c>
      <c r="E12" s="37">
        <v>176</v>
      </c>
      <c r="F12" s="37">
        <v>59</v>
      </c>
      <c r="G12" s="37">
        <v>117</v>
      </c>
      <c r="H12" s="37">
        <v>117</v>
      </c>
      <c r="I12" s="37"/>
      <c r="J12" s="98"/>
      <c r="K12" s="194"/>
      <c r="L12" s="195"/>
      <c r="M12" s="189">
        <v>51</v>
      </c>
      <c r="N12" s="37">
        <v>66</v>
      </c>
      <c r="O12" s="33"/>
      <c r="P12" s="33"/>
      <c r="Q12" s="33"/>
      <c r="R12" s="33"/>
      <c r="S12" s="98"/>
      <c r="T12" s="129"/>
    </row>
    <row r="13" spans="2:20" ht="11.25" customHeight="1">
      <c r="B13" s="36" t="s">
        <v>90</v>
      </c>
      <c r="C13" s="36" t="s">
        <v>91</v>
      </c>
      <c r="D13" s="137" t="s">
        <v>265</v>
      </c>
      <c r="E13" s="37">
        <v>176</v>
      </c>
      <c r="F13" s="37">
        <v>59</v>
      </c>
      <c r="G13" s="37">
        <v>117</v>
      </c>
      <c r="H13" s="37">
        <v>117</v>
      </c>
      <c r="I13" s="37"/>
      <c r="J13" s="98"/>
      <c r="K13" s="194"/>
      <c r="L13" s="195"/>
      <c r="M13" s="189">
        <v>51</v>
      </c>
      <c r="N13" s="37">
        <v>66</v>
      </c>
      <c r="O13" s="33"/>
      <c r="P13" s="33"/>
      <c r="Q13" s="33"/>
      <c r="R13" s="33"/>
      <c r="S13" s="98"/>
      <c r="T13" s="129"/>
    </row>
    <row r="14" spans="2:20" ht="11.25" customHeight="1">
      <c r="B14" s="36" t="s">
        <v>92</v>
      </c>
      <c r="C14" s="36" t="s">
        <v>93</v>
      </c>
      <c r="D14" s="137" t="s">
        <v>265</v>
      </c>
      <c r="E14" s="37">
        <v>117</v>
      </c>
      <c r="F14" s="37">
        <v>39</v>
      </c>
      <c r="G14" s="37">
        <v>78</v>
      </c>
      <c r="H14" s="37">
        <v>40</v>
      </c>
      <c r="I14" s="37">
        <v>38</v>
      </c>
      <c r="J14" s="98"/>
      <c r="K14" s="194"/>
      <c r="L14" s="195"/>
      <c r="M14" s="189">
        <v>34</v>
      </c>
      <c r="N14" s="37">
        <v>44</v>
      </c>
      <c r="O14" s="33"/>
      <c r="P14" s="33"/>
      <c r="Q14" s="33"/>
      <c r="R14" s="33"/>
      <c r="S14" s="98"/>
      <c r="T14" s="129"/>
    </row>
    <row r="15" spans="2:20" ht="11.25" customHeight="1">
      <c r="B15" s="36" t="s">
        <v>94</v>
      </c>
      <c r="C15" s="36" t="s">
        <v>95</v>
      </c>
      <c r="D15" s="137" t="s">
        <v>265</v>
      </c>
      <c r="E15" s="37">
        <v>117</v>
      </c>
      <c r="F15" s="37">
        <v>39</v>
      </c>
      <c r="G15" s="37">
        <v>78</v>
      </c>
      <c r="H15" s="37">
        <v>62</v>
      </c>
      <c r="I15" s="37">
        <v>16</v>
      </c>
      <c r="J15" s="98"/>
      <c r="K15" s="194"/>
      <c r="L15" s="195"/>
      <c r="M15" s="189">
        <v>34</v>
      </c>
      <c r="N15" s="37">
        <v>44</v>
      </c>
      <c r="O15" s="33"/>
      <c r="P15" s="33"/>
      <c r="Q15" s="33"/>
      <c r="R15" s="33"/>
      <c r="S15" s="98"/>
      <c r="T15" s="129"/>
    </row>
    <row r="16" spans="2:20" ht="11.25" customHeight="1">
      <c r="B16" s="36" t="s">
        <v>96</v>
      </c>
      <c r="C16" s="36" t="s">
        <v>97</v>
      </c>
      <c r="D16" s="137" t="s">
        <v>266</v>
      </c>
      <c r="E16" s="37">
        <v>176</v>
      </c>
      <c r="F16" s="37">
        <v>59</v>
      </c>
      <c r="G16" s="37">
        <v>117</v>
      </c>
      <c r="H16" s="37">
        <v>8</v>
      </c>
      <c r="I16" s="37">
        <v>109</v>
      </c>
      <c r="J16" s="98"/>
      <c r="K16" s="194"/>
      <c r="L16" s="195"/>
      <c r="M16" s="189">
        <v>51</v>
      </c>
      <c r="N16" s="37">
        <v>66</v>
      </c>
      <c r="O16" s="33"/>
      <c r="P16" s="33"/>
      <c r="Q16" s="33"/>
      <c r="R16" s="33"/>
      <c r="S16" s="98"/>
      <c r="T16" s="129"/>
    </row>
    <row r="17" spans="2:20" ht="11.25" customHeight="1">
      <c r="B17" s="36" t="s">
        <v>98</v>
      </c>
      <c r="C17" s="36" t="s">
        <v>99</v>
      </c>
      <c r="D17" s="138" t="s">
        <v>265</v>
      </c>
      <c r="E17" s="37">
        <v>105</v>
      </c>
      <c r="F17" s="37">
        <v>35</v>
      </c>
      <c r="G17" s="37">
        <v>70</v>
      </c>
      <c r="H17" s="37">
        <v>54</v>
      </c>
      <c r="I17" s="37">
        <v>16</v>
      </c>
      <c r="J17" s="98"/>
      <c r="K17" s="194"/>
      <c r="L17" s="195"/>
      <c r="M17" s="189">
        <v>34</v>
      </c>
      <c r="N17" s="37">
        <v>36</v>
      </c>
      <c r="O17" s="33"/>
      <c r="P17" s="33"/>
      <c r="Q17" s="33"/>
      <c r="R17" s="33"/>
      <c r="S17" s="98"/>
      <c r="T17" s="129"/>
    </row>
    <row r="18" spans="2:20" ht="11.25" customHeight="1">
      <c r="B18" s="36"/>
      <c r="C18" s="34" t="s">
        <v>260</v>
      </c>
      <c r="D18" s="37"/>
      <c r="E18" s="37"/>
      <c r="F18" s="37"/>
      <c r="G18" s="37"/>
      <c r="H18" s="37"/>
      <c r="I18" s="37"/>
      <c r="J18" s="98"/>
      <c r="K18" s="194"/>
      <c r="L18" s="195"/>
      <c r="M18" s="189"/>
      <c r="N18" s="37"/>
      <c r="O18" s="33"/>
      <c r="P18" s="33"/>
      <c r="Q18" s="33"/>
      <c r="R18" s="33"/>
      <c r="S18" s="98"/>
      <c r="T18" s="129"/>
    </row>
    <row r="19" spans="2:20" ht="11.25" customHeight="1">
      <c r="B19" s="36" t="s">
        <v>100</v>
      </c>
      <c r="C19" s="36" t="s">
        <v>101</v>
      </c>
      <c r="D19" s="138" t="s">
        <v>264</v>
      </c>
      <c r="E19" s="37">
        <v>435</v>
      </c>
      <c r="F19" s="37">
        <v>145</v>
      </c>
      <c r="G19" s="37">
        <v>290</v>
      </c>
      <c r="H19" s="37">
        <v>290</v>
      </c>
      <c r="I19" s="37"/>
      <c r="J19" s="98"/>
      <c r="K19" s="194"/>
      <c r="L19" s="195"/>
      <c r="M19" s="189">
        <v>119</v>
      </c>
      <c r="N19" s="37">
        <v>171</v>
      </c>
      <c r="O19" s="33"/>
      <c r="P19" s="33"/>
      <c r="Q19" s="33"/>
      <c r="R19" s="33"/>
      <c r="S19" s="98"/>
      <c r="T19" s="129"/>
    </row>
    <row r="20" spans="2:20" ht="11.25" customHeight="1">
      <c r="B20" s="36" t="s">
        <v>102</v>
      </c>
      <c r="C20" s="36" t="s">
        <v>103</v>
      </c>
      <c r="D20" s="37" t="s">
        <v>264</v>
      </c>
      <c r="E20" s="37">
        <v>253</v>
      </c>
      <c r="F20" s="37">
        <v>84</v>
      </c>
      <c r="G20" s="37">
        <v>169</v>
      </c>
      <c r="H20" s="37">
        <v>143</v>
      </c>
      <c r="I20" s="37">
        <v>26</v>
      </c>
      <c r="J20" s="98"/>
      <c r="K20" s="194"/>
      <c r="L20" s="195"/>
      <c r="M20" s="189">
        <v>68</v>
      </c>
      <c r="N20" s="37">
        <v>101</v>
      </c>
      <c r="O20" s="33"/>
      <c r="P20" s="33"/>
      <c r="Q20" s="33"/>
      <c r="R20" s="33"/>
      <c r="S20" s="98"/>
      <c r="T20" s="129"/>
    </row>
    <row r="21" spans="2:20" ht="11.25" customHeight="1">
      <c r="B21" s="36" t="s">
        <v>104</v>
      </c>
      <c r="C21" s="36" t="s">
        <v>105</v>
      </c>
      <c r="D21" s="37" t="s">
        <v>265</v>
      </c>
      <c r="E21" s="37">
        <v>142</v>
      </c>
      <c r="F21" s="37">
        <v>47</v>
      </c>
      <c r="G21" s="37">
        <v>95</v>
      </c>
      <c r="H21" s="37">
        <v>25</v>
      </c>
      <c r="I21" s="37">
        <v>70</v>
      </c>
      <c r="J21" s="98"/>
      <c r="K21" s="194"/>
      <c r="L21" s="195"/>
      <c r="M21" s="189">
        <v>51</v>
      </c>
      <c r="N21" s="37">
        <v>44</v>
      </c>
      <c r="O21" s="33"/>
      <c r="P21" s="33"/>
      <c r="Q21" s="33"/>
      <c r="R21" s="33"/>
      <c r="S21" s="98"/>
      <c r="T21" s="129"/>
    </row>
    <row r="22" spans="2:20" ht="11.25" customHeight="1">
      <c r="B22" s="36"/>
      <c r="C22" s="35" t="s">
        <v>79</v>
      </c>
      <c r="D22" s="37"/>
      <c r="E22" s="33">
        <f aca="true" t="shared" si="0" ref="E22:J22">E23+E29+E32</f>
        <v>4644</v>
      </c>
      <c r="F22" s="33">
        <f t="shared" si="0"/>
        <v>1548</v>
      </c>
      <c r="G22" s="33">
        <f t="shared" si="0"/>
        <v>3096</v>
      </c>
      <c r="H22" s="33">
        <f t="shared" si="0"/>
        <v>1644</v>
      </c>
      <c r="I22" s="33">
        <f t="shared" si="0"/>
        <v>1362</v>
      </c>
      <c r="J22" s="98">
        <f t="shared" si="0"/>
        <v>90</v>
      </c>
      <c r="K22" s="194">
        <v>360</v>
      </c>
      <c r="L22" s="195">
        <v>756</v>
      </c>
      <c r="M22" s="189"/>
      <c r="N22" s="37"/>
      <c r="O22" s="33">
        <f aca="true" t="shared" si="1" ref="O22:T22">O23+O29+O32</f>
        <v>612</v>
      </c>
      <c r="P22" s="33">
        <f t="shared" si="1"/>
        <v>612</v>
      </c>
      <c r="Q22" s="33">
        <f t="shared" si="1"/>
        <v>432</v>
      </c>
      <c r="R22" s="33">
        <f t="shared" si="1"/>
        <v>720</v>
      </c>
      <c r="S22" s="33">
        <f t="shared" si="1"/>
        <v>432</v>
      </c>
      <c r="T22" s="33">
        <f t="shared" si="1"/>
        <v>288</v>
      </c>
    </row>
    <row r="23" spans="2:20" s="25" customFormat="1" ht="14.25" customHeight="1">
      <c r="B23" s="16" t="s">
        <v>106</v>
      </c>
      <c r="C23" s="38" t="s">
        <v>107</v>
      </c>
      <c r="D23" s="39"/>
      <c r="E23" s="33">
        <v>759</v>
      </c>
      <c r="F23" s="33">
        <v>253</v>
      </c>
      <c r="G23" s="33">
        <v>506</v>
      </c>
      <c r="H23" s="33">
        <v>148</v>
      </c>
      <c r="I23" s="33">
        <v>358</v>
      </c>
      <c r="J23" s="98"/>
      <c r="K23" s="194"/>
      <c r="L23" s="195"/>
      <c r="M23" s="169"/>
      <c r="N23" s="33"/>
      <c r="O23" s="33">
        <f aca="true" t="shared" si="2" ref="O23:T23">O24+O25+O26+O27+O28</f>
        <v>153</v>
      </c>
      <c r="P23" s="33">
        <f t="shared" si="2"/>
        <v>153</v>
      </c>
      <c r="Q23" s="33">
        <f t="shared" si="2"/>
        <v>48</v>
      </c>
      <c r="R23" s="33">
        <f t="shared" si="2"/>
        <v>80</v>
      </c>
      <c r="S23" s="33">
        <f t="shared" si="2"/>
        <v>40</v>
      </c>
      <c r="T23" s="33">
        <f t="shared" si="2"/>
        <v>32</v>
      </c>
    </row>
    <row r="24" spans="2:21" ht="13.5" customHeight="1">
      <c r="B24" s="14" t="s">
        <v>108</v>
      </c>
      <c r="C24" s="40" t="s">
        <v>109</v>
      </c>
      <c r="D24" s="139" t="s">
        <v>272</v>
      </c>
      <c r="E24" s="41">
        <v>58</v>
      </c>
      <c r="F24" s="41">
        <v>10</v>
      </c>
      <c r="G24" s="41">
        <v>48</v>
      </c>
      <c r="H24" s="41">
        <v>48</v>
      </c>
      <c r="I24" s="41"/>
      <c r="J24" s="99"/>
      <c r="K24" s="196"/>
      <c r="L24" s="197"/>
      <c r="M24" s="171"/>
      <c r="N24" s="41"/>
      <c r="O24" s="41"/>
      <c r="P24" s="41">
        <v>48</v>
      </c>
      <c r="Q24" s="41"/>
      <c r="R24" s="41"/>
      <c r="S24" s="99"/>
      <c r="T24" s="103"/>
      <c r="U24" s="2">
        <f>O24+P24+Q24+R24+S24+T24</f>
        <v>48</v>
      </c>
    </row>
    <row r="25" spans="2:21" ht="11.25" customHeight="1">
      <c r="B25" s="14" t="s">
        <v>110</v>
      </c>
      <c r="C25" s="32" t="s">
        <v>89</v>
      </c>
      <c r="D25" s="139" t="s">
        <v>268</v>
      </c>
      <c r="E25" s="41">
        <v>58</v>
      </c>
      <c r="F25" s="41">
        <v>10</v>
      </c>
      <c r="G25" s="41">
        <v>48</v>
      </c>
      <c r="H25" s="41">
        <v>48</v>
      </c>
      <c r="I25" s="41"/>
      <c r="J25" s="99"/>
      <c r="K25" s="196"/>
      <c r="L25" s="197"/>
      <c r="M25" s="171"/>
      <c r="N25" s="41"/>
      <c r="O25" s="41">
        <v>48</v>
      </c>
      <c r="P25" s="41"/>
      <c r="Q25" s="41"/>
      <c r="R25" s="41"/>
      <c r="S25" s="99"/>
      <c r="T25" s="103"/>
      <c r="U25" s="2">
        <f aca="true" t="shared" si="3" ref="U25:U69">O25+P25+Q25+R25+S25+T25</f>
        <v>48</v>
      </c>
    </row>
    <row r="26" spans="2:21" s="25" customFormat="1" ht="11.25" customHeight="1">
      <c r="B26" s="14" t="s">
        <v>111</v>
      </c>
      <c r="C26" s="32" t="s">
        <v>87</v>
      </c>
      <c r="D26" s="139" t="s">
        <v>269</v>
      </c>
      <c r="E26" s="41">
        <v>199</v>
      </c>
      <c r="F26" s="41">
        <v>31</v>
      </c>
      <c r="G26" s="41">
        <v>168</v>
      </c>
      <c r="H26" s="41" t="s">
        <v>35</v>
      </c>
      <c r="I26" s="41">
        <v>168</v>
      </c>
      <c r="J26" s="99"/>
      <c r="K26" s="196"/>
      <c r="L26" s="197"/>
      <c r="M26" s="171"/>
      <c r="N26" s="41"/>
      <c r="O26" s="41">
        <v>34</v>
      </c>
      <c r="P26" s="41">
        <v>34</v>
      </c>
      <c r="Q26" s="41">
        <v>24</v>
      </c>
      <c r="R26" s="41">
        <v>40</v>
      </c>
      <c r="S26" s="99">
        <v>20</v>
      </c>
      <c r="T26" s="103">
        <v>16</v>
      </c>
      <c r="U26" s="2">
        <f t="shared" si="3"/>
        <v>168</v>
      </c>
    </row>
    <row r="27" spans="2:21" s="25" customFormat="1" ht="11.25" customHeight="1">
      <c r="B27" s="14" t="s">
        <v>113</v>
      </c>
      <c r="C27" s="40" t="s">
        <v>97</v>
      </c>
      <c r="D27" s="139" t="s">
        <v>270</v>
      </c>
      <c r="E27" s="41">
        <v>336</v>
      </c>
      <c r="F27" s="41">
        <v>168</v>
      </c>
      <c r="G27" s="41">
        <v>168</v>
      </c>
      <c r="H27" s="41">
        <v>8</v>
      </c>
      <c r="I27" s="41">
        <v>160</v>
      </c>
      <c r="J27" s="99"/>
      <c r="K27" s="196"/>
      <c r="L27" s="197"/>
      <c r="M27" s="171"/>
      <c r="N27" s="41"/>
      <c r="O27" s="41">
        <v>34</v>
      </c>
      <c r="P27" s="41">
        <v>34</v>
      </c>
      <c r="Q27" s="41">
        <v>24</v>
      </c>
      <c r="R27" s="41">
        <v>40</v>
      </c>
      <c r="S27" s="99">
        <v>20</v>
      </c>
      <c r="T27" s="103">
        <v>16</v>
      </c>
      <c r="U27" s="2">
        <f t="shared" si="3"/>
        <v>168</v>
      </c>
    </row>
    <row r="28" spans="2:21" s="25" customFormat="1" ht="11.25" customHeight="1">
      <c r="B28" s="14" t="s">
        <v>114</v>
      </c>
      <c r="C28" s="40" t="s">
        <v>115</v>
      </c>
      <c r="D28" s="139" t="s">
        <v>271</v>
      </c>
      <c r="E28" s="41">
        <v>108</v>
      </c>
      <c r="F28" s="41">
        <v>34</v>
      </c>
      <c r="G28" s="41">
        <v>74</v>
      </c>
      <c r="H28" s="41">
        <v>44</v>
      </c>
      <c r="I28" s="41">
        <v>30</v>
      </c>
      <c r="J28" s="99"/>
      <c r="K28" s="196"/>
      <c r="L28" s="197"/>
      <c r="M28" s="171"/>
      <c r="N28" s="41"/>
      <c r="O28" s="41">
        <v>37</v>
      </c>
      <c r="P28" s="41">
        <v>37</v>
      </c>
      <c r="Q28" s="41"/>
      <c r="R28" s="41"/>
      <c r="S28" s="99"/>
      <c r="T28" s="103"/>
      <c r="U28" s="2">
        <f t="shared" si="3"/>
        <v>74</v>
      </c>
    </row>
    <row r="29" spans="2:21" s="25" customFormat="1" ht="14.25" customHeight="1">
      <c r="B29" s="16" t="s">
        <v>116</v>
      </c>
      <c r="C29" s="38" t="s">
        <v>117</v>
      </c>
      <c r="D29" s="39"/>
      <c r="E29" s="33">
        <v>229</v>
      </c>
      <c r="F29" s="33">
        <v>76</v>
      </c>
      <c r="G29" s="33">
        <v>153</v>
      </c>
      <c r="H29" s="33">
        <v>83</v>
      </c>
      <c r="I29" s="33">
        <v>70</v>
      </c>
      <c r="J29" s="98"/>
      <c r="K29" s="194"/>
      <c r="L29" s="195"/>
      <c r="M29" s="169"/>
      <c r="N29" s="33"/>
      <c r="O29" s="33">
        <f>O30+O31</f>
        <v>119</v>
      </c>
      <c r="P29" s="33">
        <f>P30+P31</f>
        <v>34</v>
      </c>
      <c r="Q29" s="33"/>
      <c r="R29" s="33"/>
      <c r="S29" s="98"/>
      <c r="T29" s="129"/>
      <c r="U29" s="2">
        <f t="shared" si="3"/>
        <v>153</v>
      </c>
    </row>
    <row r="30" spans="2:21" ht="12.75" customHeight="1">
      <c r="B30" s="14" t="s">
        <v>118</v>
      </c>
      <c r="C30" s="40" t="s">
        <v>101</v>
      </c>
      <c r="D30" s="139" t="s">
        <v>268</v>
      </c>
      <c r="E30" s="41">
        <v>102</v>
      </c>
      <c r="F30" s="41">
        <v>34</v>
      </c>
      <c r="G30" s="41">
        <v>68</v>
      </c>
      <c r="H30" s="41">
        <v>68</v>
      </c>
      <c r="I30" s="41"/>
      <c r="J30" s="99"/>
      <c r="K30" s="196"/>
      <c r="L30" s="197"/>
      <c r="M30" s="171"/>
      <c r="N30" s="41"/>
      <c r="O30" s="41">
        <v>68</v>
      </c>
      <c r="P30" s="41"/>
      <c r="Q30" s="41"/>
      <c r="R30" s="41"/>
      <c r="S30" s="99"/>
      <c r="T30" s="103"/>
      <c r="U30" s="2">
        <f t="shared" si="3"/>
        <v>68</v>
      </c>
    </row>
    <row r="31" spans="2:21" ht="11.25" customHeight="1">
      <c r="B31" s="14" t="s">
        <v>119</v>
      </c>
      <c r="C31" s="40" t="s">
        <v>120</v>
      </c>
      <c r="D31" s="140" t="s">
        <v>272</v>
      </c>
      <c r="E31" s="41">
        <v>127</v>
      </c>
      <c r="F31" s="41">
        <v>42</v>
      </c>
      <c r="G31" s="41">
        <v>85</v>
      </c>
      <c r="H31" s="41">
        <v>15</v>
      </c>
      <c r="I31" s="41">
        <v>70</v>
      </c>
      <c r="J31" s="99"/>
      <c r="K31" s="196"/>
      <c r="L31" s="197"/>
      <c r="M31" s="171"/>
      <c r="N31" s="41"/>
      <c r="O31" s="41">
        <v>51</v>
      </c>
      <c r="P31" s="41">
        <v>34</v>
      </c>
      <c r="Q31" s="41"/>
      <c r="R31" s="41"/>
      <c r="S31" s="99"/>
      <c r="T31" s="103"/>
      <c r="U31" s="2">
        <f t="shared" si="3"/>
        <v>85</v>
      </c>
    </row>
    <row r="32" spans="2:21" s="25" customFormat="1" ht="11.25" customHeight="1">
      <c r="B32" s="16" t="s">
        <v>121</v>
      </c>
      <c r="C32" s="38" t="s">
        <v>122</v>
      </c>
      <c r="D32" s="43"/>
      <c r="E32" s="33">
        <f aca="true" t="shared" si="4" ref="E32:J32">E33+E45</f>
        <v>3656</v>
      </c>
      <c r="F32" s="33">
        <f t="shared" si="4"/>
        <v>1219</v>
      </c>
      <c r="G32" s="33">
        <f t="shared" si="4"/>
        <v>2437</v>
      </c>
      <c r="H32" s="33">
        <f t="shared" si="4"/>
        <v>1413</v>
      </c>
      <c r="I32" s="33">
        <f t="shared" si="4"/>
        <v>934</v>
      </c>
      <c r="J32" s="98">
        <f t="shared" si="4"/>
        <v>90</v>
      </c>
      <c r="K32" s="194">
        <v>360</v>
      </c>
      <c r="L32" s="195">
        <v>756</v>
      </c>
      <c r="M32" s="169"/>
      <c r="N32" s="33"/>
      <c r="O32" s="33">
        <f aca="true" t="shared" si="5" ref="O32:T32">O33+O45</f>
        <v>340</v>
      </c>
      <c r="P32" s="33">
        <f t="shared" si="5"/>
        <v>425</v>
      </c>
      <c r="Q32" s="33">
        <f t="shared" si="5"/>
        <v>384</v>
      </c>
      <c r="R32" s="33">
        <f t="shared" si="5"/>
        <v>640</v>
      </c>
      <c r="S32" s="33">
        <f t="shared" si="5"/>
        <v>392</v>
      </c>
      <c r="T32" s="33">
        <f t="shared" si="5"/>
        <v>256</v>
      </c>
      <c r="U32" s="218">
        <f t="shared" si="3"/>
        <v>2437</v>
      </c>
    </row>
    <row r="33" spans="2:21" s="25" customFormat="1" ht="11.25" customHeight="1">
      <c r="B33" s="16" t="s">
        <v>123</v>
      </c>
      <c r="C33" s="38" t="s">
        <v>124</v>
      </c>
      <c r="D33" s="43"/>
      <c r="E33" s="33">
        <f>E34+E35+E36+E37+E38+E39+E40+E41+E42+E43+E44</f>
        <v>1574</v>
      </c>
      <c r="F33" s="33">
        <f>F34+F35+F36+F37+F38+F39+F40+F41+F42+F43+F44</f>
        <v>525</v>
      </c>
      <c r="G33" s="33">
        <f>G34+G35+G36+G37+G38+G39+G40+G41+G42+G43+G44</f>
        <v>1049</v>
      </c>
      <c r="H33" s="33">
        <f>H34+H35+H36+H37+H38+H39+H40+H41+H42+H43+H44</f>
        <v>541</v>
      </c>
      <c r="I33" s="33">
        <f>I34+I35+I36+I37+I38+I39+I40+I41+I42+I43+I44</f>
        <v>508</v>
      </c>
      <c r="J33" s="98"/>
      <c r="K33" s="194"/>
      <c r="L33" s="195"/>
      <c r="M33" s="169"/>
      <c r="N33" s="33"/>
      <c r="O33" s="184">
        <f>O35+O36+O37+O39+O34</f>
        <v>204</v>
      </c>
      <c r="P33" s="33">
        <f>P34+P35+P36+P37+P38+P39+P40+P41+P42+P43+P44</f>
        <v>385</v>
      </c>
      <c r="Q33" s="33">
        <f>Q34+Q35+Q36+Q37+Q38+Q39+Q40+Q41+Q42+Q43+Q44</f>
        <v>108</v>
      </c>
      <c r="R33" s="184">
        <f>R41+R43</f>
        <v>80</v>
      </c>
      <c r="S33" s="33">
        <f>S34+S35+S36+S37+S38+S39+S40+S41+S42+S43+S44</f>
        <v>120</v>
      </c>
      <c r="T33" s="33">
        <f>T34+T35+T36+T37+T38+T39+T40+T41+T42+T43+T44</f>
        <v>152</v>
      </c>
      <c r="U33" s="2">
        <f t="shared" si="3"/>
        <v>1049</v>
      </c>
    </row>
    <row r="34" spans="2:21" ht="11.25" customHeight="1">
      <c r="B34" s="14" t="s">
        <v>125</v>
      </c>
      <c r="C34" s="40" t="s">
        <v>126</v>
      </c>
      <c r="D34" s="139" t="s">
        <v>272</v>
      </c>
      <c r="E34" s="41">
        <v>179</v>
      </c>
      <c r="F34" s="41">
        <v>60</v>
      </c>
      <c r="G34" s="41">
        <v>119</v>
      </c>
      <c r="H34" s="41">
        <v>7</v>
      </c>
      <c r="I34" s="41">
        <v>112</v>
      </c>
      <c r="J34" s="99"/>
      <c r="K34" s="196"/>
      <c r="L34" s="197"/>
      <c r="M34" s="171"/>
      <c r="N34" s="41"/>
      <c r="O34" s="179">
        <v>34</v>
      </c>
      <c r="P34" s="41">
        <v>85</v>
      </c>
      <c r="Q34" s="41"/>
      <c r="R34" s="41"/>
      <c r="S34" s="99"/>
      <c r="T34" s="103"/>
      <c r="U34" s="2">
        <f t="shared" si="3"/>
        <v>119</v>
      </c>
    </row>
    <row r="35" spans="2:21" ht="11.25" customHeight="1">
      <c r="B35" s="14" t="s">
        <v>127</v>
      </c>
      <c r="C35" s="40" t="s">
        <v>128</v>
      </c>
      <c r="D35" s="139" t="s">
        <v>273</v>
      </c>
      <c r="E35" s="41">
        <v>179</v>
      </c>
      <c r="F35" s="41">
        <v>60</v>
      </c>
      <c r="G35" s="41">
        <v>119</v>
      </c>
      <c r="H35" s="41">
        <v>79</v>
      </c>
      <c r="I35" s="41">
        <v>40</v>
      </c>
      <c r="J35" s="99"/>
      <c r="K35" s="196"/>
      <c r="L35" s="197"/>
      <c r="M35" s="171"/>
      <c r="N35" s="41"/>
      <c r="O35" s="179">
        <v>34</v>
      </c>
      <c r="P35" s="41">
        <v>85</v>
      </c>
      <c r="Q35" s="41"/>
      <c r="R35" s="41"/>
      <c r="S35" s="99"/>
      <c r="T35" s="103"/>
      <c r="U35" s="2">
        <f t="shared" si="3"/>
        <v>119</v>
      </c>
    </row>
    <row r="36" spans="2:21" ht="11.25" customHeight="1">
      <c r="B36" s="14" t="s">
        <v>129</v>
      </c>
      <c r="C36" s="40" t="s">
        <v>130</v>
      </c>
      <c r="D36" s="139" t="s">
        <v>272</v>
      </c>
      <c r="E36" s="41">
        <v>178</v>
      </c>
      <c r="F36" s="41">
        <v>59</v>
      </c>
      <c r="G36" s="41">
        <v>119</v>
      </c>
      <c r="H36" s="41">
        <v>63</v>
      </c>
      <c r="I36" s="41">
        <v>56</v>
      </c>
      <c r="J36" s="99"/>
      <c r="K36" s="196"/>
      <c r="L36" s="197"/>
      <c r="M36" s="171"/>
      <c r="N36" s="41"/>
      <c r="O36" s="179">
        <v>68</v>
      </c>
      <c r="P36" s="41">
        <v>51</v>
      </c>
      <c r="Q36" s="41"/>
      <c r="R36" s="41"/>
      <c r="S36" s="99"/>
      <c r="T36" s="103"/>
      <c r="U36" s="2">
        <f t="shared" si="3"/>
        <v>119</v>
      </c>
    </row>
    <row r="37" spans="2:21" ht="12.75" customHeight="1">
      <c r="B37" s="14" t="s">
        <v>131</v>
      </c>
      <c r="C37" s="40" t="s">
        <v>132</v>
      </c>
      <c r="D37" s="139" t="s">
        <v>272</v>
      </c>
      <c r="E37" s="41">
        <v>102</v>
      </c>
      <c r="F37" s="41">
        <v>34</v>
      </c>
      <c r="G37" s="41">
        <v>68</v>
      </c>
      <c r="H37" s="41">
        <v>40</v>
      </c>
      <c r="I37" s="41">
        <v>28</v>
      </c>
      <c r="J37" s="99"/>
      <c r="K37" s="196"/>
      <c r="L37" s="197"/>
      <c r="M37" s="171"/>
      <c r="N37" s="41"/>
      <c r="O37" s="179">
        <v>34</v>
      </c>
      <c r="P37" s="41">
        <v>34</v>
      </c>
      <c r="Q37" s="41"/>
      <c r="R37" s="41"/>
      <c r="S37" s="99"/>
      <c r="T37" s="103"/>
      <c r="U37" s="2">
        <f t="shared" si="3"/>
        <v>68</v>
      </c>
    </row>
    <row r="38" spans="2:21" s="25" customFormat="1" ht="12.75" customHeight="1">
      <c r="B38" s="14" t="s">
        <v>133</v>
      </c>
      <c r="C38" s="40" t="s">
        <v>134</v>
      </c>
      <c r="D38" s="139" t="s">
        <v>272</v>
      </c>
      <c r="E38" s="142">
        <v>51</v>
      </c>
      <c r="F38" s="142">
        <v>17</v>
      </c>
      <c r="G38" s="142">
        <v>34</v>
      </c>
      <c r="H38" s="142">
        <v>22</v>
      </c>
      <c r="I38" s="142">
        <v>12</v>
      </c>
      <c r="J38" s="131"/>
      <c r="K38" s="198"/>
      <c r="L38" s="199"/>
      <c r="M38" s="190"/>
      <c r="N38" s="142"/>
      <c r="O38" s="180" t="s">
        <v>35</v>
      </c>
      <c r="P38" s="142">
        <v>34</v>
      </c>
      <c r="Q38" s="142"/>
      <c r="R38" s="142"/>
      <c r="S38" s="143"/>
      <c r="T38" s="103"/>
      <c r="U38" s="2" t="e">
        <f t="shared" si="3"/>
        <v>#VALUE!</v>
      </c>
    </row>
    <row r="39" spans="2:21" ht="12.75" customHeight="1">
      <c r="B39" s="14" t="s">
        <v>135</v>
      </c>
      <c r="C39" s="141" t="s">
        <v>136</v>
      </c>
      <c r="D39" s="140" t="s">
        <v>276</v>
      </c>
      <c r="E39" s="103">
        <v>51</v>
      </c>
      <c r="F39" s="103">
        <v>17</v>
      </c>
      <c r="G39" s="103">
        <v>34</v>
      </c>
      <c r="H39" s="103">
        <v>32</v>
      </c>
      <c r="I39" s="103">
        <v>2</v>
      </c>
      <c r="J39" s="127"/>
      <c r="K39" s="200"/>
      <c r="L39" s="201"/>
      <c r="M39" s="149"/>
      <c r="N39" s="103"/>
      <c r="O39" s="181">
        <v>34</v>
      </c>
      <c r="P39" s="103"/>
      <c r="Q39" s="103"/>
      <c r="R39" s="103"/>
      <c r="S39" s="103"/>
      <c r="T39" s="144"/>
      <c r="U39" s="2">
        <f t="shared" si="3"/>
        <v>34</v>
      </c>
    </row>
    <row r="40" spans="2:21" ht="11.25" customHeight="1">
      <c r="B40" s="14" t="s">
        <v>137</v>
      </c>
      <c r="C40" s="141" t="s">
        <v>138</v>
      </c>
      <c r="D40" s="140" t="s">
        <v>275</v>
      </c>
      <c r="E40" s="103">
        <v>213</v>
      </c>
      <c r="F40" s="103">
        <v>71</v>
      </c>
      <c r="G40" s="103">
        <v>142</v>
      </c>
      <c r="H40" s="103">
        <v>82</v>
      </c>
      <c r="I40" s="103">
        <v>60</v>
      </c>
      <c r="J40" s="127"/>
      <c r="K40" s="200"/>
      <c r="L40" s="201"/>
      <c r="M40" s="149"/>
      <c r="N40" s="103"/>
      <c r="O40" s="181"/>
      <c r="P40" s="103"/>
      <c r="Q40" s="103"/>
      <c r="R40" s="103"/>
      <c r="S40" s="103">
        <v>70</v>
      </c>
      <c r="T40" s="103">
        <v>72</v>
      </c>
      <c r="U40" s="2">
        <f t="shared" si="3"/>
        <v>142</v>
      </c>
    </row>
    <row r="41" spans="2:21" ht="12" customHeight="1">
      <c r="B41" s="14" t="s">
        <v>139</v>
      </c>
      <c r="C41" s="141" t="s">
        <v>140</v>
      </c>
      <c r="D41" s="140" t="s">
        <v>277</v>
      </c>
      <c r="E41" s="103">
        <v>180</v>
      </c>
      <c r="F41" s="103">
        <v>60</v>
      </c>
      <c r="G41" s="103">
        <v>120</v>
      </c>
      <c r="H41" s="103">
        <v>40</v>
      </c>
      <c r="I41" s="103">
        <v>80</v>
      </c>
      <c r="J41" s="127"/>
      <c r="K41" s="200"/>
      <c r="L41" s="201"/>
      <c r="M41" s="149"/>
      <c r="N41" s="103"/>
      <c r="O41" s="181"/>
      <c r="P41" s="103"/>
      <c r="Q41" s="103">
        <v>60</v>
      </c>
      <c r="R41" s="103">
        <v>60</v>
      </c>
      <c r="S41" s="101"/>
      <c r="T41" s="101"/>
      <c r="U41" s="2">
        <f t="shared" si="3"/>
        <v>120</v>
      </c>
    </row>
    <row r="42" spans="2:21" ht="12.75" customHeight="1">
      <c r="B42" s="14" t="s">
        <v>141</v>
      </c>
      <c r="C42" s="40" t="s">
        <v>142</v>
      </c>
      <c r="D42" s="139" t="s">
        <v>278</v>
      </c>
      <c r="E42" s="145">
        <v>195</v>
      </c>
      <c r="F42" s="145">
        <v>65</v>
      </c>
      <c r="G42" s="145">
        <v>130</v>
      </c>
      <c r="H42" s="145">
        <v>90</v>
      </c>
      <c r="I42" s="145">
        <v>40</v>
      </c>
      <c r="J42" s="146"/>
      <c r="K42" s="202"/>
      <c r="L42" s="203"/>
      <c r="M42" s="191"/>
      <c r="N42" s="145"/>
      <c r="O42" s="182"/>
      <c r="P42" s="145"/>
      <c r="Q42" s="145"/>
      <c r="R42" s="145" t="s">
        <v>35</v>
      </c>
      <c r="S42" s="146">
        <v>50</v>
      </c>
      <c r="T42" s="113">
        <v>80</v>
      </c>
      <c r="U42" s="2" t="e">
        <f t="shared" si="3"/>
        <v>#VALUE!</v>
      </c>
    </row>
    <row r="43" spans="2:21" ht="11.25" customHeight="1">
      <c r="B43" s="14" t="s">
        <v>245</v>
      </c>
      <c r="C43" s="40" t="s">
        <v>143</v>
      </c>
      <c r="D43" s="139" t="s">
        <v>277</v>
      </c>
      <c r="E43" s="41">
        <v>102</v>
      </c>
      <c r="F43" s="41">
        <v>34</v>
      </c>
      <c r="G43" s="41">
        <v>68</v>
      </c>
      <c r="H43" s="41">
        <v>20</v>
      </c>
      <c r="I43" s="41">
        <v>48</v>
      </c>
      <c r="J43" s="99"/>
      <c r="K43" s="196"/>
      <c r="L43" s="197"/>
      <c r="M43" s="171"/>
      <c r="N43" s="41"/>
      <c r="O43" s="179"/>
      <c r="P43" s="41"/>
      <c r="Q43" s="41">
        <v>48</v>
      </c>
      <c r="R43" s="41">
        <v>20</v>
      </c>
      <c r="S43" s="99"/>
      <c r="T43" s="103"/>
      <c r="U43" s="2">
        <f t="shared" si="3"/>
        <v>68</v>
      </c>
    </row>
    <row r="44" spans="2:21" ht="11.25" customHeight="1">
      <c r="B44" s="14" t="s">
        <v>286</v>
      </c>
      <c r="C44" s="40" t="s">
        <v>287</v>
      </c>
      <c r="D44" s="140" t="s">
        <v>272</v>
      </c>
      <c r="E44" s="149">
        <v>144</v>
      </c>
      <c r="F44" s="103">
        <v>48</v>
      </c>
      <c r="G44" s="103">
        <v>96</v>
      </c>
      <c r="H44" s="103">
        <v>66</v>
      </c>
      <c r="I44" s="103">
        <v>30</v>
      </c>
      <c r="J44" s="170"/>
      <c r="K44" s="204"/>
      <c r="L44" s="205"/>
      <c r="M44" s="192"/>
      <c r="N44" s="129"/>
      <c r="O44" s="183"/>
      <c r="P44" s="103">
        <v>96</v>
      </c>
      <c r="Q44" s="41"/>
      <c r="R44" s="41"/>
      <c r="S44" s="99"/>
      <c r="T44" s="103"/>
      <c r="U44" s="2">
        <f t="shared" si="3"/>
        <v>96</v>
      </c>
    </row>
    <row r="45" spans="2:21" s="25" customFormat="1" ht="11.25" customHeight="1">
      <c r="B45" s="42" t="s">
        <v>144</v>
      </c>
      <c r="C45" s="38" t="s">
        <v>145</v>
      </c>
      <c r="D45" s="168"/>
      <c r="E45" s="33">
        <f aca="true" t="shared" si="6" ref="E45:L45">E46+E52+E57+E60+E63+E66</f>
        <v>2082</v>
      </c>
      <c r="F45" s="33">
        <f t="shared" si="6"/>
        <v>694</v>
      </c>
      <c r="G45" s="33">
        <f t="shared" si="6"/>
        <v>1388</v>
      </c>
      <c r="H45" s="33">
        <f t="shared" si="6"/>
        <v>872</v>
      </c>
      <c r="I45" s="33">
        <f t="shared" si="6"/>
        <v>426</v>
      </c>
      <c r="J45" s="98">
        <f t="shared" si="6"/>
        <v>90</v>
      </c>
      <c r="K45" s="194">
        <f t="shared" si="6"/>
        <v>216</v>
      </c>
      <c r="L45" s="195">
        <f t="shared" si="6"/>
        <v>612</v>
      </c>
      <c r="M45" s="169"/>
      <c r="N45" s="33"/>
      <c r="O45" s="33">
        <f aca="true" t="shared" si="7" ref="O45:T45">O46+O52+O57+O60+O63+O66</f>
        <v>136</v>
      </c>
      <c r="P45" s="33">
        <f t="shared" si="7"/>
        <v>40</v>
      </c>
      <c r="Q45" s="33">
        <f t="shared" si="7"/>
        <v>276</v>
      </c>
      <c r="R45" s="33">
        <f t="shared" si="7"/>
        <v>560</v>
      </c>
      <c r="S45" s="33">
        <f t="shared" si="7"/>
        <v>272</v>
      </c>
      <c r="T45" s="33">
        <f t="shared" si="7"/>
        <v>104</v>
      </c>
      <c r="U45" s="2">
        <f t="shared" si="3"/>
        <v>1388</v>
      </c>
    </row>
    <row r="46" spans="2:21" s="25" customFormat="1" ht="26.25" customHeight="1">
      <c r="B46" s="42" t="s">
        <v>146</v>
      </c>
      <c r="C46" s="38" t="s">
        <v>147</v>
      </c>
      <c r="D46" s="43" t="s">
        <v>282</v>
      </c>
      <c r="E46" s="33">
        <v>240</v>
      </c>
      <c r="F46" s="33">
        <v>80</v>
      </c>
      <c r="G46" s="33">
        <v>160</v>
      </c>
      <c r="H46" s="33">
        <v>110</v>
      </c>
      <c r="I46" s="33">
        <v>50</v>
      </c>
      <c r="J46" s="98"/>
      <c r="K46" s="194">
        <f>K49</f>
        <v>72</v>
      </c>
      <c r="L46" s="195">
        <f>L50</f>
        <v>144</v>
      </c>
      <c r="M46" s="169"/>
      <c r="N46" s="33"/>
      <c r="O46" s="33"/>
      <c r="P46" s="33"/>
      <c r="Q46" s="33">
        <v>60</v>
      </c>
      <c r="R46" s="33">
        <v>100</v>
      </c>
      <c r="S46" s="98"/>
      <c r="T46" s="129"/>
      <c r="U46" s="2">
        <f t="shared" si="3"/>
        <v>160</v>
      </c>
    </row>
    <row r="47" spans="2:21" ht="11.25" customHeight="1">
      <c r="B47" s="11" t="s">
        <v>148</v>
      </c>
      <c r="C47" s="40" t="s">
        <v>149</v>
      </c>
      <c r="D47" s="139" t="s">
        <v>279</v>
      </c>
      <c r="E47" s="41">
        <v>90</v>
      </c>
      <c r="F47" s="41">
        <v>30</v>
      </c>
      <c r="G47" s="41">
        <v>60</v>
      </c>
      <c r="H47" s="41">
        <v>50</v>
      </c>
      <c r="I47" s="41">
        <v>10</v>
      </c>
      <c r="J47" s="99"/>
      <c r="K47" s="196"/>
      <c r="L47" s="197"/>
      <c r="M47" s="171"/>
      <c r="N47" s="41"/>
      <c r="O47" s="41"/>
      <c r="P47" s="41"/>
      <c r="Q47" s="41">
        <v>60</v>
      </c>
      <c r="R47" s="41" t="s">
        <v>35</v>
      </c>
      <c r="S47" s="99"/>
      <c r="T47" s="103"/>
      <c r="U47" s="2" t="e">
        <f t="shared" si="3"/>
        <v>#VALUE!</v>
      </c>
    </row>
    <row r="48" spans="2:21" ht="37.5" customHeight="1">
      <c r="B48" s="11" t="s">
        <v>150</v>
      </c>
      <c r="C48" s="40" t="s">
        <v>151</v>
      </c>
      <c r="D48" s="139" t="s">
        <v>277</v>
      </c>
      <c r="E48" s="41">
        <v>150</v>
      </c>
      <c r="F48" s="41">
        <v>50</v>
      </c>
      <c r="G48" s="41">
        <v>100</v>
      </c>
      <c r="H48" s="41">
        <v>60</v>
      </c>
      <c r="I48" s="41">
        <v>40</v>
      </c>
      <c r="J48" s="99"/>
      <c r="K48" s="196"/>
      <c r="L48" s="197"/>
      <c r="M48" s="171"/>
      <c r="N48" s="41"/>
      <c r="O48" s="41"/>
      <c r="P48" s="41"/>
      <c r="Q48" s="41" t="s">
        <v>35</v>
      </c>
      <c r="R48" s="41">
        <v>100</v>
      </c>
      <c r="S48" s="99"/>
      <c r="T48" s="103"/>
      <c r="U48" s="2" t="e">
        <f t="shared" si="3"/>
        <v>#VALUE!</v>
      </c>
    </row>
    <row r="49" spans="2:21" ht="11.25" customHeight="1">
      <c r="B49" s="11" t="s">
        <v>152</v>
      </c>
      <c r="C49" s="40" t="s">
        <v>25</v>
      </c>
      <c r="D49" s="139" t="s">
        <v>267</v>
      </c>
      <c r="E49" s="41"/>
      <c r="F49" s="41"/>
      <c r="G49" s="41"/>
      <c r="H49" s="41"/>
      <c r="I49" s="41"/>
      <c r="J49" s="99"/>
      <c r="K49" s="196">
        <v>72</v>
      </c>
      <c r="L49" s="197"/>
      <c r="M49" s="171"/>
      <c r="N49" s="41"/>
      <c r="O49" s="41"/>
      <c r="P49" s="41"/>
      <c r="Q49" s="41">
        <v>72</v>
      </c>
      <c r="R49" s="41"/>
      <c r="S49" s="99"/>
      <c r="T49" s="103"/>
      <c r="U49" s="2">
        <f t="shared" si="3"/>
        <v>72</v>
      </c>
    </row>
    <row r="50" spans="2:21" ht="11.25" customHeight="1">
      <c r="B50" s="11" t="s">
        <v>153</v>
      </c>
      <c r="C50" s="153" t="s">
        <v>154</v>
      </c>
      <c r="D50" s="172" t="s">
        <v>274</v>
      </c>
      <c r="E50" s="142"/>
      <c r="F50" s="142"/>
      <c r="G50" s="142"/>
      <c r="H50" s="41"/>
      <c r="I50" s="41"/>
      <c r="J50" s="99"/>
      <c r="K50" s="196"/>
      <c r="L50" s="197">
        <v>144</v>
      </c>
      <c r="M50" s="171"/>
      <c r="N50" s="41"/>
      <c r="O50" s="41"/>
      <c r="P50" s="41"/>
      <c r="Q50" s="41"/>
      <c r="R50" s="41">
        <v>144</v>
      </c>
      <c r="S50" s="99"/>
      <c r="T50" s="103"/>
      <c r="U50" s="2">
        <f t="shared" si="3"/>
        <v>144</v>
      </c>
    </row>
    <row r="51" spans="2:20" ht="72" customHeight="1">
      <c r="B51" s="76"/>
      <c r="C51" s="176"/>
      <c r="D51" s="140"/>
      <c r="E51" s="103"/>
      <c r="F51" s="103"/>
      <c r="G51" s="103"/>
      <c r="H51" s="171"/>
      <c r="I51" s="41"/>
      <c r="J51" s="99"/>
      <c r="K51" s="196"/>
      <c r="L51" s="197"/>
      <c r="M51" s="30" t="s">
        <v>73</v>
      </c>
      <c r="N51" s="31" t="s">
        <v>74</v>
      </c>
      <c r="O51" s="30" t="s">
        <v>75</v>
      </c>
      <c r="P51" s="31" t="s">
        <v>76</v>
      </c>
      <c r="Q51" s="31" t="s">
        <v>243</v>
      </c>
      <c r="R51" s="31" t="s">
        <v>77</v>
      </c>
      <c r="S51" s="124" t="s">
        <v>78</v>
      </c>
      <c r="T51" s="128" t="s">
        <v>244</v>
      </c>
    </row>
    <row r="52" spans="2:21" s="25" customFormat="1" ht="37.5" customHeight="1">
      <c r="B52" s="13" t="s">
        <v>155</v>
      </c>
      <c r="C52" s="173" t="s">
        <v>156</v>
      </c>
      <c r="D52" s="174" t="s">
        <v>282</v>
      </c>
      <c r="E52" s="175">
        <f aca="true" t="shared" si="8" ref="E52:J52">E53+E54</f>
        <v>1386</v>
      </c>
      <c r="F52" s="175">
        <f t="shared" si="8"/>
        <v>462</v>
      </c>
      <c r="G52" s="175">
        <f t="shared" si="8"/>
        <v>924</v>
      </c>
      <c r="H52" s="175">
        <f t="shared" si="8"/>
        <v>564</v>
      </c>
      <c r="I52" s="175">
        <f t="shared" si="8"/>
        <v>300</v>
      </c>
      <c r="J52" s="186">
        <f t="shared" si="8"/>
        <v>60</v>
      </c>
      <c r="K52" s="194">
        <f>K55</f>
        <v>72</v>
      </c>
      <c r="L52" s="195">
        <f>L56</f>
        <v>144</v>
      </c>
      <c r="M52" s="169"/>
      <c r="N52" s="33"/>
      <c r="O52" s="175">
        <f>O53+O54</f>
        <v>136</v>
      </c>
      <c r="P52" s="175">
        <f>P53+P54</f>
        <v>40</v>
      </c>
      <c r="Q52" s="175">
        <f>Q53+Q54</f>
        <v>216</v>
      </c>
      <c r="R52" s="175">
        <f>R53+R54</f>
        <v>340</v>
      </c>
      <c r="S52" s="175">
        <f>S53+S54</f>
        <v>192</v>
      </c>
      <c r="T52" s="129"/>
      <c r="U52" s="2">
        <f t="shared" si="3"/>
        <v>924</v>
      </c>
    </row>
    <row r="53" spans="2:21" ht="38.25" customHeight="1">
      <c r="B53" s="11" t="s">
        <v>157</v>
      </c>
      <c r="C53" s="40" t="s">
        <v>158</v>
      </c>
      <c r="D53" s="139" t="s">
        <v>288</v>
      </c>
      <c r="E53" s="41">
        <f>F53+G53</f>
        <v>900</v>
      </c>
      <c r="F53" s="41">
        <f>G53/2</f>
        <v>300</v>
      </c>
      <c r="G53" s="41">
        <f>O53+P53+Q53+R53+S53+T53</f>
        <v>600</v>
      </c>
      <c r="H53" s="41">
        <f>G53-I53-J53</f>
        <v>360</v>
      </c>
      <c r="I53" s="41">
        <v>180</v>
      </c>
      <c r="J53" s="99">
        <v>60</v>
      </c>
      <c r="K53" s="196"/>
      <c r="L53" s="197"/>
      <c r="M53" s="171"/>
      <c r="N53" s="41"/>
      <c r="O53" s="41">
        <v>136</v>
      </c>
      <c r="P53" s="41">
        <v>40</v>
      </c>
      <c r="Q53" s="41">
        <v>108</v>
      </c>
      <c r="R53" s="41">
        <v>220</v>
      </c>
      <c r="S53" s="99">
        <v>96</v>
      </c>
      <c r="T53" s="103"/>
      <c r="U53" s="2">
        <f t="shared" si="3"/>
        <v>600</v>
      </c>
    </row>
    <row r="54" spans="2:21" ht="38.25" customHeight="1">
      <c r="B54" s="11" t="s">
        <v>159</v>
      </c>
      <c r="C54" s="40" t="s">
        <v>160</v>
      </c>
      <c r="D54" s="139" t="s">
        <v>280</v>
      </c>
      <c r="E54" s="41">
        <f>F54+G54</f>
        <v>486</v>
      </c>
      <c r="F54" s="41">
        <f>G54/2</f>
        <v>162</v>
      </c>
      <c r="G54" s="41">
        <v>324</v>
      </c>
      <c r="H54" s="41">
        <f>G54-I54-J54</f>
        <v>204</v>
      </c>
      <c r="I54" s="41">
        <v>120</v>
      </c>
      <c r="J54" s="99"/>
      <c r="K54" s="196"/>
      <c r="L54" s="197"/>
      <c r="M54" s="171"/>
      <c r="N54" s="41"/>
      <c r="O54" s="41"/>
      <c r="P54" s="41"/>
      <c r="Q54" s="41">
        <v>108</v>
      </c>
      <c r="R54" s="41">
        <v>120</v>
      </c>
      <c r="S54" s="99">
        <v>96</v>
      </c>
      <c r="T54" s="103" t="s">
        <v>35</v>
      </c>
      <c r="U54" s="2" t="e">
        <f t="shared" si="3"/>
        <v>#VALUE!</v>
      </c>
    </row>
    <row r="55" spans="2:21" ht="11.25" customHeight="1">
      <c r="B55" s="11" t="s">
        <v>161</v>
      </c>
      <c r="C55" s="40" t="s">
        <v>25</v>
      </c>
      <c r="D55" s="139" t="s">
        <v>267</v>
      </c>
      <c r="E55" s="41"/>
      <c r="F55" s="41"/>
      <c r="G55" s="41"/>
      <c r="H55" s="41"/>
      <c r="I55" s="41"/>
      <c r="J55" s="99"/>
      <c r="K55" s="196">
        <v>72</v>
      </c>
      <c r="L55" s="197"/>
      <c r="M55" s="171"/>
      <c r="N55" s="41"/>
      <c r="O55" s="41"/>
      <c r="P55" s="41"/>
      <c r="Q55" s="41">
        <v>72</v>
      </c>
      <c r="R55" s="41"/>
      <c r="S55" s="99"/>
      <c r="T55" s="103"/>
      <c r="U55" s="2">
        <f t="shared" si="3"/>
        <v>72</v>
      </c>
    </row>
    <row r="56" spans="2:21" ht="11.25" customHeight="1">
      <c r="B56" s="11" t="s">
        <v>162</v>
      </c>
      <c r="C56" s="40" t="s">
        <v>163</v>
      </c>
      <c r="D56" s="139" t="s">
        <v>283</v>
      </c>
      <c r="E56" s="41"/>
      <c r="F56" s="41"/>
      <c r="G56" s="41"/>
      <c r="H56" s="41"/>
      <c r="I56" s="41"/>
      <c r="J56" s="99"/>
      <c r="K56" s="196"/>
      <c r="L56" s="197">
        <v>144</v>
      </c>
      <c r="M56" s="171"/>
      <c r="N56" s="41"/>
      <c r="O56" s="41"/>
      <c r="P56" s="41"/>
      <c r="Q56" s="41"/>
      <c r="R56" s="177"/>
      <c r="S56" s="99">
        <v>144</v>
      </c>
      <c r="T56" s="103"/>
      <c r="U56" s="2">
        <f t="shared" si="3"/>
        <v>144</v>
      </c>
    </row>
    <row r="57" spans="2:21" s="25" customFormat="1" ht="11.25" customHeight="1">
      <c r="B57" s="13" t="s">
        <v>164</v>
      </c>
      <c r="C57" s="38" t="s">
        <v>165</v>
      </c>
      <c r="D57" s="27" t="s">
        <v>282</v>
      </c>
      <c r="E57" s="33">
        <v>288</v>
      </c>
      <c r="F57" s="33">
        <v>96</v>
      </c>
      <c r="G57" s="33">
        <v>192</v>
      </c>
      <c r="H57" s="33">
        <v>126</v>
      </c>
      <c r="I57" s="33">
        <v>36</v>
      </c>
      <c r="J57" s="98">
        <v>30</v>
      </c>
      <c r="K57" s="194"/>
      <c r="L57" s="195">
        <f>L59</f>
        <v>126</v>
      </c>
      <c r="M57" s="169"/>
      <c r="N57" s="33"/>
      <c r="O57" s="33"/>
      <c r="P57" s="33"/>
      <c r="Q57" s="33"/>
      <c r="R57" s="33">
        <v>120</v>
      </c>
      <c r="S57" s="98">
        <v>40</v>
      </c>
      <c r="T57" s="129">
        <v>32</v>
      </c>
      <c r="U57" s="2">
        <f t="shared" si="3"/>
        <v>192</v>
      </c>
    </row>
    <row r="58" spans="2:21" ht="12.75" customHeight="1">
      <c r="B58" s="11" t="s">
        <v>166</v>
      </c>
      <c r="C58" s="40" t="s">
        <v>167</v>
      </c>
      <c r="D58" s="139" t="s">
        <v>278</v>
      </c>
      <c r="E58" s="41">
        <v>288</v>
      </c>
      <c r="F58" s="41">
        <v>96</v>
      </c>
      <c r="G58" s="41">
        <v>192</v>
      </c>
      <c r="H58" s="41">
        <v>126</v>
      </c>
      <c r="I58" s="41">
        <v>36</v>
      </c>
      <c r="J58" s="99">
        <v>30</v>
      </c>
      <c r="K58" s="196"/>
      <c r="L58" s="197"/>
      <c r="M58" s="171"/>
      <c r="N58" s="41"/>
      <c r="O58" s="41"/>
      <c r="P58" s="41"/>
      <c r="Q58" s="41"/>
      <c r="R58" s="41">
        <v>120</v>
      </c>
      <c r="S58" s="99">
        <v>40</v>
      </c>
      <c r="T58" s="103">
        <v>32</v>
      </c>
      <c r="U58" s="2">
        <f t="shared" si="3"/>
        <v>192</v>
      </c>
    </row>
    <row r="59" spans="2:21" ht="15" customHeight="1">
      <c r="B59" s="11" t="s">
        <v>168</v>
      </c>
      <c r="C59" s="153" t="s">
        <v>154</v>
      </c>
      <c r="D59" s="105"/>
      <c r="E59" s="41"/>
      <c r="F59" s="41"/>
      <c r="G59" s="41"/>
      <c r="H59" s="41"/>
      <c r="I59" s="41"/>
      <c r="J59" s="99"/>
      <c r="K59" s="196"/>
      <c r="L59" s="197">
        <v>126</v>
      </c>
      <c r="M59" s="171"/>
      <c r="N59" s="41"/>
      <c r="O59" s="41"/>
      <c r="P59" s="41"/>
      <c r="Q59" s="41"/>
      <c r="R59" s="41"/>
      <c r="S59" s="99"/>
      <c r="T59" s="103">
        <v>126</v>
      </c>
      <c r="U59" s="2">
        <f t="shared" si="3"/>
        <v>126</v>
      </c>
    </row>
    <row r="60" spans="2:21" s="25" customFormat="1" ht="26.25" customHeight="1">
      <c r="B60" s="152" t="s">
        <v>169</v>
      </c>
      <c r="C60" s="154" t="s">
        <v>170</v>
      </c>
      <c r="D60" s="151" t="s">
        <v>281</v>
      </c>
      <c r="E60" s="150"/>
      <c r="F60" s="130"/>
      <c r="G60" s="130"/>
      <c r="H60" s="130"/>
      <c r="I60" s="130"/>
      <c r="J60" s="131"/>
      <c r="K60" s="206">
        <f>K61</f>
        <v>72</v>
      </c>
      <c r="L60" s="207">
        <f>L62</f>
        <v>144</v>
      </c>
      <c r="M60" s="150"/>
      <c r="N60" s="130"/>
      <c r="O60" s="130"/>
      <c r="P60" s="130"/>
      <c r="Q60" s="130"/>
      <c r="R60" s="130"/>
      <c r="S60" s="131"/>
      <c r="T60" s="132"/>
      <c r="U60" s="2">
        <f t="shared" si="3"/>
        <v>0</v>
      </c>
    </row>
    <row r="61" spans="1:35" s="101" customFormat="1" ht="11.25" customHeight="1">
      <c r="A61" s="2"/>
      <c r="B61" s="77" t="s">
        <v>242</v>
      </c>
      <c r="C61" s="157" t="s">
        <v>25</v>
      </c>
      <c r="D61" s="140" t="s">
        <v>272</v>
      </c>
      <c r="E61" s="103"/>
      <c r="F61" s="103"/>
      <c r="G61" s="103"/>
      <c r="H61" s="103"/>
      <c r="I61" s="103"/>
      <c r="J61" s="127" t="s">
        <v>35</v>
      </c>
      <c r="K61" s="200">
        <v>72</v>
      </c>
      <c r="L61" s="201"/>
      <c r="M61" s="149"/>
      <c r="N61" s="103"/>
      <c r="O61" s="103"/>
      <c r="P61" s="103">
        <v>72</v>
      </c>
      <c r="Q61" s="103"/>
      <c r="R61" s="103"/>
      <c r="S61" s="103"/>
      <c r="T61" s="129"/>
      <c r="U61" s="2">
        <f t="shared" si="3"/>
        <v>72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36"/>
    </row>
    <row r="62" spans="1:35" s="101" customFormat="1" ht="11.25" customHeight="1">
      <c r="A62" s="2"/>
      <c r="B62" s="77" t="s">
        <v>246</v>
      </c>
      <c r="C62" s="157" t="s">
        <v>247</v>
      </c>
      <c r="D62" s="140" t="s">
        <v>272</v>
      </c>
      <c r="E62" s="103"/>
      <c r="F62" s="103"/>
      <c r="G62" s="103"/>
      <c r="H62" s="103"/>
      <c r="I62" s="103"/>
      <c r="J62" s="127"/>
      <c r="K62" s="200"/>
      <c r="L62" s="201">
        <v>144</v>
      </c>
      <c r="M62" s="149"/>
      <c r="N62" s="103"/>
      <c r="O62" s="103"/>
      <c r="P62" s="103">
        <v>144</v>
      </c>
      <c r="Q62" s="103"/>
      <c r="R62" s="103"/>
      <c r="S62" s="103"/>
      <c r="T62" s="129"/>
      <c r="U62" s="2">
        <f t="shared" si="3"/>
        <v>144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36"/>
    </row>
    <row r="63" spans="1:35" s="135" customFormat="1" ht="11.25" customHeight="1">
      <c r="A63" s="2"/>
      <c r="B63" s="78" t="s">
        <v>250</v>
      </c>
      <c r="C63" s="158" t="s">
        <v>251</v>
      </c>
      <c r="D63" s="133" t="s">
        <v>252</v>
      </c>
      <c r="E63" s="129">
        <v>48</v>
      </c>
      <c r="F63" s="129">
        <v>16</v>
      </c>
      <c r="G63" s="129">
        <v>32</v>
      </c>
      <c r="H63" s="129">
        <v>16</v>
      </c>
      <c r="I63" s="129">
        <v>16</v>
      </c>
      <c r="J63" s="170"/>
      <c r="K63" s="204"/>
      <c r="L63" s="205">
        <f>L65</f>
        <v>6</v>
      </c>
      <c r="M63" s="149"/>
      <c r="N63" s="103"/>
      <c r="O63" s="103"/>
      <c r="P63" s="103"/>
      <c r="Q63" s="103"/>
      <c r="R63" s="103"/>
      <c r="S63" s="103"/>
      <c r="T63" s="129">
        <v>32</v>
      </c>
      <c r="U63" s="2">
        <f t="shared" si="3"/>
        <v>32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34"/>
    </row>
    <row r="64" spans="1:35" s="135" customFormat="1" ht="22.5" customHeight="1">
      <c r="A64" s="2"/>
      <c r="B64" s="77" t="s">
        <v>253</v>
      </c>
      <c r="C64" s="159" t="s">
        <v>254</v>
      </c>
      <c r="D64" s="112" t="s">
        <v>255</v>
      </c>
      <c r="E64" s="103">
        <v>48</v>
      </c>
      <c r="F64" s="103">
        <v>16</v>
      </c>
      <c r="G64" s="103">
        <v>32</v>
      </c>
      <c r="H64" s="103">
        <v>16</v>
      </c>
      <c r="I64" s="103">
        <v>16</v>
      </c>
      <c r="J64" s="127"/>
      <c r="K64" s="200"/>
      <c r="L64" s="201"/>
      <c r="M64" s="149"/>
      <c r="N64" s="103"/>
      <c r="O64" s="103"/>
      <c r="P64" s="103"/>
      <c r="Q64" s="103"/>
      <c r="R64" s="103"/>
      <c r="S64" s="103"/>
      <c r="T64" s="103">
        <v>32</v>
      </c>
      <c r="U64" s="2">
        <f t="shared" si="3"/>
        <v>32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34"/>
    </row>
    <row r="65" spans="1:35" s="135" customFormat="1" ht="12.75" customHeight="1">
      <c r="A65" s="2"/>
      <c r="B65" s="77" t="s">
        <v>262</v>
      </c>
      <c r="C65" s="159" t="s">
        <v>247</v>
      </c>
      <c r="D65" s="112" t="s">
        <v>255</v>
      </c>
      <c r="E65" s="103"/>
      <c r="F65" s="103"/>
      <c r="G65" s="103">
        <v>6</v>
      </c>
      <c r="H65" s="103"/>
      <c r="I65" s="103"/>
      <c r="J65" s="127"/>
      <c r="K65" s="200"/>
      <c r="L65" s="201">
        <v>6</v>
      </c>
      <c r="M65" s="149"/>
      <c r="N65" s="103"/>
      <c r="O65" s="103"/>
      <c r="P65" s="103"/>
      <c r="Q65" s="103"/>
      <c r="R65" s="103"/>
      <c r="S65" s="103"/>
      <c r="T65" s="103">
        <v>6</v>
      </c>
      <c r="U65" s="2">
        <f t="shared" si="3"/>
        <v>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34"/>
    </row>
    <row r="66" spans="1:35" s="135" customFormat="1" ht="11.25" customHeight="1">
      <c r="A66" s="2"/>
      <c r="B66" s="78" t="s">
        <v>256</v>
      </c>
      <c r="C66" s="158" t="s">
        <v>257</v>
      </c>
      <c r="D66" s="133" t="s">
        <v>252</v>
      </c>
      <c r="E66" s="129">
        <v>120</v>
      </c>
      <c r="F66" s="129">
        <v>40</v>
      </c>
      <c r="G66" s="129">
        <v>80</v>
      </c>
      <c r="H66" s="129">
        <v>56</v>
      </c>
      <c r="I66" s="129">
        <v>24</v>
      </c>
      <c r="J66" s="170"/>
      <c r="K66" s="204"/>
      <c r="L66" s="205">
        <f>L68</f>
        <v>48</v>
      </c>
      <c r="M66" s="149"/>
      <c r="N66" s="103"/>
      <c r="O66" s="103"/>
      <c r="P66" s="103"/>
      <c r="Q66" s="103"/>
      <c r="R66" s="103"/>
      <c r="S66" s="129">
        <v>40</v>
      </c>
      <c r="T66" s="129">
        <v>40</v>
      </c>
      <c r="U66" s="2">
        <f t="shared" si="3"/>
        <v>80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34"/>
    </row>
    <row r="67" spans="1:35" s="135" customFormat="1" ht="24.75" customHeight="1">
      <c r="A67" s="2"/>
      <c r="B67" s="77" t="s">
        <v>258</v>
      </c>
      <c r="C67" s="159" t="s">
        <v>259</v>
      </c>
      <c r="D67" s="112" t="s">
        <v>255</v>
      </c>
      <c r="E67" s="103">
        <v>120</v>
      </c>
      <c r="F67" s="103">
        <v>40</v>
      </c>
      <c r="G67" s="103">
        <v>80</v>
      </c>
      <c r="H67" s="103">
        <v>56</v>
      </c>
      <c r="I67" s="103">
        <v>24</v>
      </c>
      <c r="J67" s="127"/>
      <c r="K67" s="200"/>
      <c r="L67" s="201"/>
      <c r="M67" s="149"/>
      <c r="N67" s="103"/>
      <c r="O67" s="103"/>
      <c r="P67" s="103"/>
      <c r="Q67" s="103"/>
      <c r="R67" s="103"/>
      <c r="S67" s="103">
        <v>40</v>
      </c>
      <c r="T67" s="103">
        <v>40</v>
      </c>
      <c r="U67" s="2">
        <f t="shared" si="3"/>
        <v>80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34"/>
    </row>
    <row r="68" spans="1:35" s="135" customFormat="1" ht="11.25" customHeight="1">
      <c r="A68" s="2"/>
      <c r="B68" s="77" t="s">
        <v>263</v>
      </c>
      <c r="C68" s="159" t="s">
        <v>247</v>
      </c>
      <c r="D68" s="112" t="s">
        <v>255</v>
      </c>
      <c r="E68" s="103"/>
      <c r="F68" s="103"/>
      <c r="G68" s="103">
        <v>48</v>
      </c>
      <c r="H68" s="103"/>
      <c r="I68" s="103"/>
      <c r="J68" s="127"/>
      <c r="K68" s="200"/>
      <c r="L68" s="201">
        <v>48</v>
      </c>
      <c r="M68" s="149"/>
      <c r="N68" s="103"/>
      <c r="O68" s="103"/>
      <c r="P68" s="103"/>
      <c r="Q68" s="103"/>
      <c r="R68" s="103"/>
      <c r="S68" s="103"/>
      <c r="T68" s="103">
        <v>48</v>
      </c>
      <c r="U68" s="2">
        <f t="shared" si="3"/>
        <v>48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34"/>
    </row>
    <row r="69" spans="1:35" s="135" customFormat="1" ht="11.25" customHeight="1">
      <c r="A69" s="2"/>
      <c r="B69" s="77"/>
      <c r="C69" s="160" t="s">
        <v>261</v>
      </c>
      <c r="D69" s="133"/>
      <c r="E69" s="148">
        <f aca="true" t="shared" si="9" ref="E69:J69">E23+E29+E33++E46+E52+E57+E60+E63+E66</f>
        <v>4644</v>
      </c>
      <c r="F69" s="148">
        <f t="shared" si="9"/>
        <v>1548</v>
      </c>
      <c r="G69" s="148">
        <f t="shared" si="9"/>
        <v>3096</v>
      </c>
      <c r="H69" s="148">
        <f t="shared" si="9"/>
        <v>1644</v>
      </c>
      <c r="I69" s="148">
        <f t="shared" si="9"/>
        <v>1362</v>
      </c>
      <c r="J69" s="187">
        <f t="shared" si="9"/>
        <v>90</v>
      </c>
      <c r="K69" s="208"/>
      <c r="L69" s="209"/>
      <c r="M69" s="134"/>
      <c r="O69" s="148">
        <f aca="true" t="shared" si="10" ref="O69:T69">O23+O29+O33++O46+O52+O57+O60+O63+O66</f>
        <v>612</v>
      </c>
      <c r="P69" s="148">
        <f t="shared" si="10"/>
        <v>612</v>
      </c>
      <c r="Q69" s="148">
        <f t="shared" si="10"/>
        <v>432</v>
      </c>
      <c r="R69" s="148">
        <f t="shared" si="10"/>
        <v>720</v>
      </c>
      <c r="S69" s="148">
        <f t="shared" si="10"/>
        <v>432</v>
      </c>
      <c r="T69" s="148">
        <f t="shared" si="10"/>
        <v>288</v>
      </c>
      <c r="U69" s="2">
        <f t="shared" si="3"/>
        <v>3096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34"/>
    </row>
    <row r="70" spans="2:20" ht="11.25" customHeight="1">
      <c r="B70" s="77"/>
      <c r="C70" s="161" t="s">
        <v>39</v>
      </c>
      <c r="D70" s="133"/>
      <c r="E70" s="129">
        <f aca="true" t="shared" si="11" ref="E70:J70">E7+E69</f>
        <v>6750</v>
      </c>
      <c r="F70" s="129">
        <f t="shared" si="11"/>
        <v>2250</v>
      </c>
      <c r="G70" s="129">
        <f t="shared" si="11"/>
        <v>4500</v>
      </c>
      <c r="H70" s="129">
        <f t="shared" si="11"/>
        <v>2695</v>
      </c>
      <c r="I70" s="129">
        <f t="shared" si="11"/>
        <v>1715</v>
      </c>
      <c r="J70" s="170">
        <f t="shared" si="11"/>
        <v>90</v>
      </c>
      <c r="K70" s="204"/>
      <c r="L70" s="205"/>
      <c r="M70" s="192">
        <f aca="true" t="shared" si="12" ref="M70:T70">M7+M69</f>
        <v>612</v>
      </c>
      <c r="N70" s="129">
        <f t="shared" si="12"/>
        <v>792</v>
      </c>
      <c r="O70" s="129">
        <f t="shared" si="12"/>
        <v>612</v>
      </c>
      <c r="P70" s="129">
        <f t="shared" si="12"/>
        <v>612</v>
      </c>
      <c r="Q70" s="129">
        <f t="shared" si="12"/>
        <v>432</v>
      </c>
      <c r="R70" s="129">
        <f t="shared" si="12"/>
        <v>720</v>
      </c>
      <c r="S70" s="129">
        <f t="shared" si="12"/>
        <v>432</v>
      </c>
      <c r="T70" s="129">
        <f t="shared" si="12"/>
        <v>288</v>
      </c>
    </row>
    <row r="71" spans="2:20" s="25" customFormat="1" ht="11.25" customHeight="1">
      <c r="B71" s="100" t="s">
        <v>171</v>
      </c>
      <c r="C71" s="162" t="s">
        <v>172</v>
      </c>
      <c r="D71" s="112"/>
      <c r="E71" s="103"/>
      <c r="F71" s="103"/>
      <c r="G71" s="103"/>
      <c r="H71" s="103"/>
      <c r="I71" s="103"/>
      <c r="J71" s="127"/>
      <c r="K71" s="210"/>
      <c r="L71" s="211"/>
      <c r="M71" s="193"/>
      <c r="N71" s="113"/>
      <c r="O71" s="113"/>
      <c r="P71" s="113"/>
      <c r="Q71" s="113"/>
      <c r="R71" s="113"/>
      <c r="S71" s="125"/>
      <c r="T71" s="113">
        <v>144</v>
      </c>
    </row>
    <row r="72" spans="1:95" s="44" customFormat="1" ht="11.25" customHeight="1">
      <c r="A72" s="2"/>
      <c r="B72" s="100" t="s">
        <v>173</v>
      </c>
      <c r="C72" s="163" t="s">
        <v>46</v>
      </c>
      <c r="D72" s="101"/>
      <c r="E72" s="101"/>
      <c r="F72" s="101"/>
      <c r="G72" s="101"/>
      <c r="H72" s="101"/>
      <c r="I72" s="101"/>
      <c r="J72" s="126"/>
      <c r="K72" s="212"/>
      <c r="L72" s="213"/>
      <c r="M72" s="136"/>
      <c r="N72" s="101"/>
      <c r="O72" s="101"/>
      <c r="P72" s="101"/>
      <c r="Q72" s="101"/>
      <c r="R72" s="101"/>
      <c r="S72" s="126"/>
      <c r="T72" s="10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s="44" customFormat="1" ht="11.25" customHeight="1">
      <c r="A73" s="2"/>
      <c r="B73" s="100"/>
      <c r="C73" s="164" t="s">
        <v>174</v>
      </c>
      <c r="D73" s="101"/>
      <c r="E73" s="101"/>
      <c r="F73" s="101"/>
      <c r="G73" s="101"/>
      <c r="H73" s="101"/>
      <c r="I73" s="101"/>
      <c r="J73" s="126"/>
      <c r="K73" s="212"/>
      <c r="L73" s="213"/>
      <c r="M73" s="136"/>
      <c r="N73" s="101"/>
      <c r="O73" s="101"/>
      <c r="P73" s="101"/>
      <c r="Q73" s="101"/>
      <c r="R73" s="101"/>
      <c r="S73" s="126"/>
      <c r="T73" s="10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s="44" customFormat="1" ht="12.75" customHeight="1">
      <c r="A74" s="2"/>
      <c r="B74" s="102"/>
      <c r="C74" s="164" t="s">
        <v>175</v>
      </c>
      <c r="D74" s="101"/>
      <c r="E74" s="101"/>
      <c r="F74" s="101"/>
      <c r="G74" s="101"/>
      <c r="H74" s="101"/>
      <c r="I74" s="101"/>
      <c r="J74" s="126"/>
      <c r="K74" s="212"/>
      <c r="L74" s="213"/>
      <c r="M74" s="136"/>
      <c r="N74" s="101"/>
      <c r="O74" s="101"/>
      <c r="P74" s="101"/>
      <c r="Q74" s="101"/>
      <c r="R74" s="101"/>
      <c r="S74" s="126"/>
      <c r="T74" s="10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s="44" customFormat="1" ht="12" customHeight="1">
      <c r="A75" s="2"/>
      <c r="B75" s="102" t="s">
        <v>176</v>
      </c>
      <c r="C75" s="157" t="s">
        <v>177</v>
      </c>
      <c r="D75" s="101"/>
      <c r="E75" s="101"/>
      <c r="F75" s="101"/>
      <c r="G75" s="101"/>
      <c r="H75" s="101"/>
      <c r="I75" s="101"/>
      <c r="J75" s="126"/>
      <c r="K75" s="212"/>
      <c r="L75" s="213"/>
      <c r="M75" s="136"/>
      <c r="N75" s="101"/>
      <c r="O75" s="101"/>
      <c r="P75" s="101"/>
      <c r="Q75" s="101"/>
      <c r="R75" s="101"/>
      <c r="S75" s="126"/>
      <c r="T75" s="10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s="44" customFormat="1" ht="11.25" customHeight="1" thickBot="1">
      <c r="A76" s="2"/>
      <c r="B76" s="102" t="s">
        <v>178</v>
      </c>
      <c r="C76" s="157" t="s">
        <v>179</v>
      </c>
      <c r="D76" s="101"/>
      <c r="E76" s="109"/>
      <c r="F76" s="109"/>
      <c r="G76" s="101"/>
      <c r="H76" s="101"/>
      <c r="I76" s="101"/>
      <c r="J76" s="126"/>
      <c r="K76" s="214"/>
      <c r="L76" s="215"/>
      <c r="M76" s="136"/>
      <c r="N76" s="101"/>
      <c r="O76" s="101"/>
      <c r="P76" s="101"/>
      <c r="Q76" s="101"/>
      <c r="R76" s="101"/>
      <c r="S76" s="126"/>
      <c r="T76" s="10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s="44" customFormat="1" ht="11.25" customHeight="1">
      <c r="A77" s="2"/>
      <c r="B77" s="101" t="s">
        <v>180</v>
      </c>
      <c r="C77" s="275" t="s">
        <v>249</v>
      </c>
      <c r="D77" s="276"/>
      <c r="E77" s="110"/>
      <c r="F77" s="110"/>
      <c r="G77" s="256" t="s">
        <v>30</v>
      </c>
      <c r="H77" s="251" t="s">
        <v>181</v>
      </c>
      <c r="I77" s="252"/>
      <c r="J77" s="252"/>
      <c r="K77" s="252"/>
      <c r="L77" s="253"/>
      <c r="M77" s="34">
        <f>M9+M10+M11+M12+M13+M14+M15+M16+M17+M19+M20+M21</f>
        <v>612</v>
      </c>
      <c r="N77" s="34">
        <f>N9+N10+N11+N12+N13+N14+N15+N16+N17+N19+N20+N21</f>
        <v>792</v>
      </c>
      <c r="O77" s="184">
        <f>O7+O22</f>
        <v>612</v>
      </c>
      <c r="P77" s="184">
        <f>P24+P25+P26+P27+P28+P30+P31+P34+P35+P36+P37+P38+P39+P40+P41+P42+P43+P44+P47+P48+P53+P54+P58+P64+P67</f>
        <v>612</v>
      </c>
      <c r="Q77" s="184">
        <f>Q7+Q22</f>
        <v>432</v>
      </c>
      <c r="R77" s="184">
        <f>R7+R22</f>
        <v>720</v>
      </c>
      <c r="S77" s="184">
        <f>S24+S25+S26+S27+S28+S30+S31+S34+S35+S36+S37+S38+S39+S40+S41+S42+S43+S44+S47+S48+S53+S54+S58+S64+S67</f>
        <v>432</v>
      </c>
      <c r="T77" s="184">
        <f>T7+T22</f>
        <v>288</v>
      </c>
      <c r="U77" s="2"/>
      <c r="V77" s="217">
        <f>O77+P77+Q77+R77+S77+T77+M77+N77</f>
        <v>4500</v>
      </c>
      <c r="W77" s="217">
        <f>O77+P77+Q77+R77+S77+T77</f>
        <v>3096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2:22" ht="15" customHeight="1">
      <c r="B78" s="165"/>
      <c r="G78" s="256"/>
      <c r="H78" s="247" t="s">
        <v>182</v>
      </c>
      <c r="I78" s="248"/>
      <c r="J78" s="248"/>
      <c r="K78" s="248"/>
      <c r="L78" s="249"/>
      <c r="M78" s="103"/>
      <c r="N78" s="103"/>
      <c r="O78" s="103">
        <f aca="true" t="shared" si="13" ref="O78:T78">O49+O55+O61</f>
        <v>0</v>
      </c>
      <c r="P78" s="103">
        <f t="shared" si="13"/>
        <v>72</v>
      </c>
      <c r="Q78" s="103">
        <f t="shared" si="13"/>
        <v>144</v>
      </c>
      <c r="R78" s="103">
        <f t="shared" si="13"/>
        <v>0</v>
      </c>
      <c r="S78" s="103">
        <f t="shared" si="13"/>
        <v>0</v>
      </c>
      <c r="T78" s="103">
        <f t="shared" si="13"/>
        <v>0</v>
      </c>
      <c r="V78" s="2">
        <f>O78+P78+Q78+R78+S78+T78</f>
        <v>216</v>
      </c>
    </row>
    <row r="79" spans="2:22" ht="23.25" customHeight="1">
      <c r="B79" s="166"/>
      <c r="C79" s="46" t="s">
        <v>183</v>
      </c>
      <c r="D79" s="47"/>
      <c r="G79" s="256"/>
      <c r="H79" s="263" t="s">
        <v>184</v>
      </c>
      <c r="I79" s="264"/>
      <c r="J79" s="264"/>
      <c r="K79" s="264"/>
      <c r="L79" s="265"/>
      <c r="M79" s="104"/>
      <c r="N79" s="104"/>
      <c r="O79" s="216">
        <f>O50+O56+O59+O62+O65+O68</f>
        <v>0</v>
      </c>
      <c r="P79" s="216">
        <f>P50+P56+P59+P62+P65+P68</f>
        <v>144</v>
      </c>
      <c r="Q79" s="216">
        <f>Q50+Q56+Q59+Q62+Q65+Q68</f>
        <v>0</v>
      </c>
      <c r="R79" s="216">
        <f>R50+R56+R59+R62+R65+R68</f>
        <v>144</v>
      </c>
      <c r="S79" s="216">
        <f>S50+S56+S59+S62+S65+S68</f>
        <v>144</v>
      </c>
      <c r="T79" s="216" t="s">
        <v>290</v>
      </c>
      <c r="V79" s="2" t="e">
        <f>O79+P79+Q79+R79+S79+T79</f>
        <v>#VALUE!</v>
      </c>
    </row>
    <row r="80" spans="2:20" ht="11.25" customHeight="1">
      <c r="B80" s="167"/>
      <c r="G80" s="256"/>
      <c r="H80" s="247" t="s">
        <v>185</v>
      </c>
      <c r="I80" s="248"/>
      <c r="J80" s="248"/>
      <c r="K80" s="248"/>
      <c r="L80" s="249"/>
      <c r="M80" s="103"/>
      <c r="N80" s="103">
        <v>3</v>
      </c>
      <c r="O80" s="103"/>
      <c r="P80" s="103">
        <v>2</v>
      </c>
      <c r="Q80" s="103">
        <v>2</v>
      </c>
      <c r="R80" s="103">
        <v>1</v>
      </c>
      <c r="S80" s="127">
        <v>2</v>
      </c>
      <c r="T80" s="103">
        <v>2</v>
      </c>
    </row>
    <row r="81" spans="2:20" ht="11.25" customHeight="1">
      <c r="B81" s="45"/>
      <c r="G81" s="256"/>
      <c r="H81" s="247" t="s">
        <v>186</v>
      </c>
      <c r="I81" s="248"/>
      <c r="J81" s="248"/>
      <c r="K81" s="248"/>
      <c r="L81" s="249"/>
      <c r="M81" s="103"/>
      <c r="N81" s="103"/>
      <c r="O81" s="103"/>
      <c r="P81" s="103"/>
      <c r="Q81" s="103"/>
      <c r="R81" s="103">
        <v>1</v>
      </c>
      <c r="S81" s="127">
        <v>1</v>
      </c>
      <c r="T81" s="103"/>
    </row>
    <row r="82" spans="1:56" s="48" customFormat="1" ht="12">
      <c r="A82" s="45"/>
      <c r="B82" s="45"/>
      <c r="C82" s="2"/>
      <c r="D82" s="26"/>
      <c r="E82" s="26"/>
      <c r="F82" s="26"/>
      <c r="G82" s="256"/>
      <c r="H82" s="260" t="s">
        <v>285</v>
      </c>
      <c r="I82" s="261"/>
      <c r="J82" s="261"/>
      <c r="K82" s="261"/>
      <c r="L82" s="262"/>
      <c r="M82" s="103"/>
      <c r="N82" s="103">
        <v>8</v>
      </c>
      <c r="O82" s="103">
        <v>2</v>
      </c>
      <c r="P82" s="103">
        <v>5</v>
      </c>
      <c r="Q82" s="103">
        <v>1</v>
      </c>
      <c r="R82" s="103">
        <v>3</v>
      </c>
      <c r="S82" s="127">
        <v>2</v>
      </c>
      <c r="T82" s="103">
        <v>2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2:20" ht="12">
      <c r="B83" s="49"/>
      <c r="C83" s="50"/>
      <c r="D83" s="51"/>
      <c r="E83" s="111"/>
      <c r="F83" s="111"/>
      <c r="G83" s="256"/>
      <c r="H83" s="257" t="s">
        <v>187</v>
      </c>
      <c r="I83" s="258"/>
      <c r="J83" s="258"/>
      <c r="K83" s="258"/>
      <c r="L83" s="259"/>
      <c r="M83" s="103"/>
      <c r="N83" s="103"/>
      <c r="O83" s="103"/>
      <c r="P83" s="103">
        <v>1</v>
      </c>
      <c r="Q83" s="103"/>
      <c r="R83" s="103"/>
      <c r="S83" s="127"/>
      <c r="T83" s="103" t="s">
        <v>35</v>
      </c>
    </row>
    <row r="84" spans="7:8" ht="12">
      <c r="G84" s="155"/>
      <c r="H84" s="156"/>
    </row>
    <row r="85" spans="4:20" ht="12">
      <c r="D85" s="2"/>
      <c r="E85" s="2"/>
      <c r="F85" s="2"/>
      <c r="G85" s="2"/>
      <c r="H85" s="2"/>
      <c r="I85" s="2"/>
      <c r="M85" s="26">
        <f>M77/36</f>
        <v>17</v>
      </c>
      <c r="N85" s="26">
        <f aca="true" t="shared" si="14" ref="N85:T85">N77/36</f>
        <v>22</v>
      </c>
      <c r="O85" s="26">
        <f t="shared" si="14"/>
        <v>17</v>
      </c>
      <c r="P85" s="26">
        <f t="shared" si="14"/>
        <v>17</v>
      </c>
      <c r="Q85" s="26">
        <f t="shared" si="14"/>
        <v>12</v>
      </c>
      <c r="R85" s="26">
        <f t="shared" si="14"/>
        <v>20</v>
      </c>
      <c r="S85" s="26">
        <f t="shared" si="14"/>
        <v>12</v>
      </c>
      <c r="T85" s="26">
        <f t="shared" si="14"/>
        <v>8</v>
      </c>
    </row>
    <row r="86" ht="12">
      <c r="I86" s="26" t="s">
        <v>112</v>
      </c>
    </row>
  </sheetData>
  <sheetProtection selectLockedCells="1" selectUnlockedCells="1"/>
  <mergeCells count="27">
    <mergeCell ref="E3:J3"/>
    <mergeCell ref="D3:D6"/>
    <mergeCell ref="C77:D77"/>
    <mergeCell ref="B1:T1"/>
    <mergeCell ref="B3:B6"/>
    <mergeCell ref="C3:C6"/>
    <mergeCell ref="K3:L4"/>
    <mergeCell ref="M3:T4"/>
    <mergeCell ref="E4:E6"/>
    <mergeCell ref="F4:F6"/>
    <mergeCell ref="Q5:R5"/>
    <mergeCell ref="H78:L78"/>
    <mergeCell ref="H79:L79"/>
    <mergeCell ref="G5:G6"/>
    <mergeCell ref="H5:J5"/>
    <mergeCell ref="K5:K6"/>
    <mergeCell ref="L5:L6"/>
    <mergeCell ref="S5:T5"/>
    <mergeCell ref="H81:L81"/>
    <mergeCell ref="H80:L80"/>
    <mergeCell ref="O5:P5"/>
    <mergeCell ref="H77:L77"/>
    <mergeCell ref="G4:J4"/>
    <mergeCell ref="G77:G83"/>
    <mergeCell ref="H83:L83"/>
    <mergeCell ref="M5:N5"/>
    <mergeCell ref="H82:L82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9.140625" style="52" customWidth="1"/>
    <col min="2" max="2" width="50.28125" style="52" customWidth="1"/>
    <col min="3" max="3" width="9.28125" style="53" customWidth="1"/>
    <col min="4" max="4" width="10.7109375" style="52" customWidth="1"/>
    <col min="5" max="5" width="7.140625" style="53" customWidth="1"/>
    <col min="6" max="6" width="73.421875" style="52" customWidth="1"/>
    <col min="7" max="16384" width="9.140625" style="52" customWidth="1"/>
  </cols>
  <sheetData>
    <row r="1" spans="2:6" ht="21" customHeight="1">
      <c r="B1" s="285" t="s">
        <v>188</v>
      </c>
      <c r="C1" s="285"/>
      <c r="D1" s="285"/>
      <c r="E1" s="286" t="s">
        <v>189</v>
      </c>
      <c r="F1" s="286"/>
    </row>
    <row r="2" spans="1:6" s="57" customFormat="1" ht="18" customHeight="1">
      <c r="A2" s="54" t="s">
        <v>190</v>
      </c>
      <c r="B2" s="54" t="s">
        <v>191</v>
      </c>
      <c r="C2" s="54" t="s">
        <v>192</v>
      </c>
      <c r="D2" s="54" t="s">
        <v>193</v>
      </c>
      <c r="E2" s="55" t="s">
        <v>190</v>
      </c>
      <c r="F2" s="56" t="s">
        <v>191</v>
      </c>
    </row>
    <row r="3" spans="1:6" s="57" customFormat="1" ht="12.75" customHeight="1">
      <c r="A3" s="58" t="s">
        <v>194</v>
      </c>
      <c r="B3" s="58" t="s">
        <v>25</v>
      </c>
      <c r="C3" s="59">
        <v>4.5</v>
      </c>
      <c r="D3" s="59">
        <v>6</v>
      </c>
      <c r="E3" s="60"/>
      <c r="F3" s="61" t="s">
        <v>195</v>
      </c>
    </row>
    <row r="4" spans="1:6" s="57" customFormat="1" ht="13.5" customHeight="1">
      <c r="A4" s="58" t="s">
        <v>196</v>
      </c>
      <c r="B4" s="62" t="s">
        <v>154</v>
      </c>
      <c r="C4" s="63" t="s">
        <v>248</v>
      </c>
      <c r="D4" s="63">
        <v>19</v>
      </c>
      <c r="E4" s="64">
        <v>1</v>
      </c>
      <c r="F4" s="65" t="s">
        <v>197</v>
      </c>
    </row>
    <row r="5" spans="1:6" s="57" customFormat="1" ht="14.25" customHeight="1">
      <c r="A5" s="58" t="s">
        <v>198</v>
      </c>
      <c r="B5" s="58" t="s">
        <v>172</v>
      </c>
      <c r="C5" s="63">
        <v>8</v>
      </c>
      <c r="D5" s="63">
        <v>4</v>
      </c>
      <c r="E5" s="64">
        <v>2</v>
      </c>
      <c r="F5" s="66" t="s">
        <v>224</v>
      </c>
    </row>
    <row r="6" spans="1:6" s="57" customFormat="1" ht="12" customHeight="1">
      <c r="A6" s="58"/>
      <c r="B6" s="67" t="s">
        <v>199</v>
      </c>
      <c r="C6" s="68"/>
      <c r="D6" s="63">
        <v>29</v>
      </c>
      <c r="E6" s="64">
        <v>3</v>
      </c>
      <c r="F6" s="66" t="s">
        <v>225</v>
      </c>
    </row>
    <row r="7" spans="2:6" s="57" customFormat="1" ht="12" customHeight="1">
      <c r="B7" s="69"/>
      <c r="C7" s="70"/>
      <c r="D7" s="71"/>
      <c r="E7" s="64">
        <v>4</v>
      </c>
      <c r="F7" s="66" t="s">
        <v>226</v>
      </c>
    </row>
    <row r="8" spans="2:6" s="57" customFormat="1" ht="12" customHeight="1">
      <c r="B8" s="69"/>
      <c r="C8" s="70"/>
      <c r="D8" s="71"/>
      <c r="E8" s="64" t="s">
        <v>189</v>
      </c>
      <c r="F8" s="66" t="s">
        <v>227</v>
      </c>
    </row>
    <row r="9" spans="2:6" s="57" customFormat="1" ht="12" customHeight="1">
      <c r="B9" s="69"/>
      <c r="C9" s="70"/>
      <c r="D9" s="71"/>
      <c r="E9" s="64">
        <v>6</v>
      </c>
      <c r="F9" s="66" t="s">
        <v>197</v>
      </c>
    </row>
    <row r="10" spans="2:6" s="57" customFormat="1" ht="12" customHeight="1">
      <c r="B10" s="69"/>
      <c r="C10" s="70"/>
      <c r="D10" s="71"/>
      <c r="E10" s="64">
        <v>7</v>
      </c>
      <c r="F10" s="66" t="s">
        <v>228</v>
      </c>
    </row>
    <row r="11" spans="2:6" s="57" customFormat="1" ht="12" customHeight="1">
      <c r="B11" s="69"/>
      <c r="C11" s="70"/>
      <c r="D11" s="71"/>
      <c r="E11" s="64">
        <v>8</v>
      </c>
      <c r="F11" s="66" t="s">
        <v>229</v>
      </c>
    </row>
    <row r="12" spans="2:6" s="57" customFormat="1" ht="12" customHeight="1">
      <c r="B12" s="69"/>
      <c r="C12" s="70"/>
      <c r="D12" s="71"/>
      <c r="E12" s="64">
        <v>9</v>
      </c>
      <c r="F12" s="66" t="s">
        <v>230</v>
      </c>
    </row>
    <row r="13" spans="2:6" s="57" customFormat="1" ht="12" customHeight="1">
      <c r="B13" s="69"/>
      <c r="C13" s="70"/>
      <c r="D13" s="71"/>
      <c r="E13" s="64">
        <v>10</v>
      </c>
      <c r="F13" s="66" t="s">
        <v>231</v>
      </c>
    </row>
    <row r="14" spans="3:6" s="57" customFormat="1" ht="12" customHeight="1">
      <c r="C14" s="70"/>
      <c r="D14" s="70"/>
      <c r="E14" s="64">
        <v>11</v>
      </c>
      <c r="F14" s="65" t="s">
        <v>200</v>
      </c>
    </row>
    <row r="15" spans="3:6" s="57" customFormat="1" ht="12.75" customHeight="1">
      <c r="C15" s="70"/>
      <c r="D15" s="72"/>
      <c r="E15" s="64">
        <v>12</v>
      </c>
      <c r="F15" s="65" t="s">
        <v>232</v>
      </c>
    </row>
    <row r="16" spans="3:6" s="57" customFormat="1" ht="12.75" customHeight="1">
      <c r="C16" s="71"/>
      <c r="D16" s="72"/>
      <c r="E16" s="64">
        <v>13</v>
      </c>
      <c r="F16" s="65" t="s">
        <v>233</v>
      </c>
    </row>
    <row r="17" spans="3:6" s="57" customFormat="1" ht="12.75" customHeight="1">
      <c r="C17" s="71"/>
      <c r="D17" s="72"/>
      <c r="E17" s="64">
        <v>14</v>
      </c>
      <c r="F17" s="65" t="s">
        <v>234</v>
      </c>
    </row>
    <row r="18" spans="3:6" s="57" customFormat="1" ht="14.25" customHeight="1">
      <c r="C18" s="71"/>
      <c r="D18" s="72"/>
      <c r="E18" s="64">
        <v>15</v>
      </c>
      <c r="F18" s="65" t="s">
        <v>235</v>
      </c>
    </row>
    <row r="19" spans="3:6" s="57" customFormat="1" ht="13.5" customHeight="1">
      <c r="C19" s="71"/>
      <c r="D19" s="72"/>
      <c r="E19" s="64">
        <v>16</v>
      </c>
      <c r="F19" s="73" t="s">
        <v>236</v>
      </c>
    </row>
    <row r="20" spans="3:6" s="57" customFormat="1" ht="13.5" customHeight="1">
      <c r="C20" s="71"/>
      <c r="D20" s="72"/>
      <c r="E20" s="64">
        <v>17</v>
      </c>
      <c r="F20" s="65" t="s">
        <v>237</v>
      </c>
    </row>
    <row r="21" spans="3:6" s="57" customFormat="1" ht="13.5" customHeight="1">
      <c r="C21" s="71"/>
      <c r="D21" s="72"/>
      <c r="E21" s="64">
        <v>18</v>
      </c>
      <c r="F21" s="65" t="s">
        <v>238</v>
      </c>
    </row>
    <row r="22" spans="3:6" s="57" customFormat="1" ht="12" customHeight="1">
      <c r="C22" s="71"/>
      <c r="D22" s="72"/>
      <c r="E22" s="64">
        <v>19</v>
      </c>
      <c r="F22" s="65" t="s">
        <v>239</v>
      </c>
    </row>
    <row r="23" spans="3:6" s="57" customFormat="1" ht="13.5" customHeight="1">
      <c r="C23" s="71"/>
      <c r="D23" s="72"/>
      <c r="E23" s="64">
        <v>20</v>
      </c>
      <c r="F23" s="65" t="s">
        <v>240</v>
      </c>
    </row>
    <row r="24" spans="3:6" s="57" customFormat="1" ht="12.75" customHeight="1">
      <c r="C24" s="71"/>
      <c r="D24" s="72"/>
      <c r="E24" s="64">
        <v>21</v>
      </c>
      <c r="F24" s="65" t="s">
        <v>241</v>
      </c>
    </row>
    <row r="25" spans="3:6" s="57" customFormat="1" ht="12.75" customHeight="1">
      <c r="C25" s="71"/>
      <c r="D25" s="74"/>
      <c r="E25" s="64"/>
      <c r="F25" s="75" t="s">
        <v>201</v>
      </c>
    </row>
    <row r="26" spans="3:6" s="57" customFormat="1" ht="12" customHeight="1">
      <c r="C26" s="71"/>
      <c r="D26" s="72"/>
      <c r="E26" s="64">
        <v>1</v>
      </c>
      <c r="F26" s="65" t="s">
        <v>202</v>
      </c>
    </row>
    <row r="27" spans="3:6" s="57" customFormat="1" ht="12.75" customHeight="1">
      <c r="C27" s="71"/>
      <c r="D27" s="72"/>
      <c r="E27" s="64">
        <v>2</v>
      </c>
      <c r="F27" s="65" t="s">
        <v>203</v>
      </c>
    </row>
    <row r="28" spans="3:6" s="57" customFormat="1" ht="12.75" customHeight="1">
      <c r="C28" s="71"/>
      <c r="D28" s="72"/>
      <c r="E28" s="64">
        <v>3</v>
      </c>
      <c r="F28" s="65" t="s">
        <v>204</v>
      </c>
    </row>
    <row r="29" spans="3:6" s="57" customFormat="1" ht="12" customHeight="1">
      <c r="C29" s="71"/>
      <c r="D29" s="72"/>
      <c r="E29" s="64">
        <v>4</v>
      </c>
      <c r="F29" s="73" t="s">
        <v>205</v>
      </c>
    </row>
    <row r="30" spans="3:6" s="57" customFormat="1" ht="15" customHeight="1">
      <c r="C30" s="71"/>
      <c r="D30" s="72"/>
      <c r="E30" s="64">
        <v>5</v>
      </c>
      <c r="F30" s="65" t="s">
        <v>206</v>
      </c>
    </row>
    <row r="31" spans="3:6" s="57" customFormat="1" ht="15">
      <c r="C31" s="71"/>
      <c r="D31" s="70"/>
      <c r="E31" s="64"/>
      <c r="F31" s="75" t="s">
        <v>207</v>
      </c>
    </row>
    <row r="32" spans="3:6" s="57" customFormat="1" ht="15">
      <c r="C32" s="71"/>
      <c r="D32" s="70"/>
      <c r="E32" s="64">
        <v>1</v>
      </c>
      <c r="F32" s="65" t="s">
        <v>208</v>
      </c>
    </row>
    <row r="33" spans="3:6" s="57" customFormat="1" ht="15">
      <c r="C33" s="71"/>
      <c r="D33" s="70"/>
      <c r="E33" s="64">
        <v>2</v>
      </c>
      <c r="F33" s="65" t="s">
        <v>209</v>
      </c>
    </row>
    <row r="34" spans="3:6" s="57" customFormat="1" ht="15">
      <c r="C34" s="71"/>
      <c r="D34" s="70"/>
      <c r="E34" s="64">
        <v>3</v>
      </c>
      <c r="F34" s="65" t="s">
        <v>210</v>
      </c>
    </row>
    <row r="35" spans="3:6" s="57" customFormat="1" ht="12" customHeight="1">
      <c r="C35" s="71"/>
      <c r="E35" s="64">
        <v>4</v>
      </c>
      <c r="F35" s="65" t="s">
        <v>211</v>
      </c>
    </row>
    <row r="36" spans="3:6" s="57" customFormat="1" ht="15">
      <c r="C36" s="71"/>
      <c r="E36" s="64"/>
      <c r="F36" s="75" t="s">
        <v>212</v>
      </c>
    </row>
    <row r="37" spans="3:6" s="57" customFormat="1" ht="15">
      <c r="C37" s="71"/>
      <c r="E37" s="64" t="s">
        <v>213</v>
      </c>
      <c r="F37" s="65" t="s">
        <v>214</v>
      </c>
    </row>
    <row r="38" spans="3:6" s="57" customFormat="1" ht="15">
      <c r="C38" s="71"/>
      <c r="E38" s="64"/>
      <c r="F38" s="75" t="s">
        <v>215</v>
      </c>
    </row>
    <row r="39" spans="3:6" s="57" customFormat="1" ht="15">
      <c r="C39" s="71"/>
      <c r="E39" s="64" t="s">
        <v>213</v>
      </c>
      <c r="F39" s="65" t="s">
        <v>216</v>
      </c>
    </row>
    <row r="40" spans="3:6" s="57" customFormat="1" ht="15">
      <c r="C40" s="71"/>
      <c r="E40" s="64" t="s">
        <v>217</v>
      </c>
      <c r="F40" s="65" t="s">
        <v>218</v>
      </c>
    </row>
    <row r="41" spans="3:6" s="57" customFormat="1" ht="15">
      <c r="C41" s="71"/>
      <c r="E41" s="64" t="s">
        <v>219</v>
      </c>
      <c r="F41" s="66" t="s">
        <v>220</v>
      </c>
    </row>
    <row r="42" spans="3:6" s="57" customFormat="1" ht="15">
      <c r="C42" s="71"/>
      <c r="E42" s="64"/>
      <c r="F42" s="75" t="s">
        <v>221</v>
      </c>
    </row>
    <row r="43" spans="3:6" s="57" customFormat="1" ht="15">
      <c r="C43" s="71"/>
      <c r="E43" s="64" t="s">
        <v>213</v>
      </c>
      <c r="F43" s="65" t="s">
        <v>222</v>
      </c>
    </row>
    <row r="44" spans="3:6" s="57" customFormat="1" ht="15">
      <c r="C44" s="71"/>
      <c r="E44" s="64" t="s">
        <v>217</v>
      </c>
      <c r="F44" s="65" t="s">
        <v>223</v>
      </c>
    </row>
    <row r="45" spans="3:5" s="57" customFormat="1" ht="15">
      <c r="C45" s="71"/>
      <c r="E45" s="71"/>
    </row>
    <row r="48" spans="2:6" ht="12.75" customHeight="1">
      <c r="B48" s="287"/>
      <c r="C48" s="287"/>
      <c r="D48" s="287"/>
      <c r="E48" s="287"/>
      <c r="F48" s="287"/>
    </row>
    <row r="49" spans="2:6" ht="12.75">
      <c r="B49" s="287"/>
      <c r="C49" s="287"/>
      <c r="D49" s="287"/>
      <c r="E49" s="287"/>
      <c r="F49" s="287"/>
    </row>
    <row r="50" spans="1:6" ht="12.75" customHeight="1">
      <c r="A50" s="288"/>
      <c r="B50" s="288"/>
      <c r="C50" s="288"/>
      <c r="D50" s="288"/>
      <c r="E50" s="288"/>
      <c r="F50" s="288"/>
    </row>
    <row r="51" spans="1:6" ht="12.75">
      <c r="A51" s="288"/>
      <c r="B51" s="288"/>
      <c r="C51" s="288"/>
      <c r="D51" s="288"/>
      <c r="E51" s="288"/>
      <c r="F51" s="288"/>
    </row>
    <row r="52" spans="1:6" ht="12.75">
      <c r="A52" s="288"/>
      <c r="B52" s="288"/>
      <c r="C52" s="288"/>
      <c r="D52" s="288"/>
      <c r="E52" s="288"/>
      <c r="F52" s="288"/>
    </row>
    <row r="53" spans="1:6" ht="12.75">
      <c r="A53" s="288"/>
      <c r="B53" s="288"/>
      <c r="C53" s="288"/>
      <c r="D53" s="288"/>
      <c r="E53" s="288"/>
      <c r="F53" s="288"/>
    </row>
    <row r="54" spans="1:6" ht="12.75">
      <c r="A54" s="288"/>
      <c r="B54" s="288"/>
      <c r="C54" s="288"/>
      <c r="D54" s="288"/>
      <c r="E54" s="288"/>
      <c r="F54" s="288"/>
    </row>
    <row r="55" spans="1:6" ht="12.75">
      <c r="A55" s="288"/>
      <c r="B55" s="288"/>
      <c r="C55" s="288"/>
      <c r="D55" s="288"/>
      <c r="E55" s="288"/>
      <c r="F55" s="288"/>
    </row>
    <row r="56" spans="1:6" ht="12.75">
      <c r="A56" s="288"/>
      <c r="B56" s="288"/>
      <c r="C56" s="288"/>
      <c r="D56" s="288"/>
      <c r="E56" s="288"/>
      <c r="F56" s="288"/>
    </row>
    <row r="57" spans="1:6" ht="12.75">
      <c r="A57" s="288"/>
      <c r="B57" s="288"/>
      <c r="C57" s="288"/>
      <c r="D57" s="288"/>
      <c r="E57" s="288"/>
      <c r="F57" s="288"/>
    </row>
    <row r="58" spans="1:6" ht="12.75">
      <c r="A58" s="288"/>
      <c r="B58" s="288"/>
      <c r="C58" s="288"/>
      <c r="D58" s="288"/>
      <c r="E58" s="288"/>
      <c r="F58" s="288"/>
    </row>
    <row r="59" spans="1:6" ht="12.75">
      <c r="A59" s="288"/>
      <c r="B59" s="288"/>
      <c r="C59" s="288"/>
      <c r="D59" s="288"/>
      <c r="E59" s="288"/>
      <c r="F59" s="288"/>
    </row>
    <row r="60" spans="1:6" ht="12.75">
      <c r="A60" s="288"/>
      <c r="B60" s="288"/>
      <c r="C60" s="288"/>
      <c r="D60" s="288"/>
      <c r="E60" s="288"/>
      <c r="F60" s="288"/>
    </row>
    <row r="61" spans="1:6" ht="12.75">
      <c r="A61" s="288"/>
      <c r="B61" s="288"/>
      <c r="C61" s="288"/>
      <c r="D61" s="288"/>
      <c r="E61" s="288"/>
      <c r="F61" s="288"/>
    </row>
    <row r="62" spans="1:6" ht="12.75">
      <c r="A62" s="288"/>
      <c r="B62" s="288"/>
      <c r="C62" s="288"/>
      <c r="D62" s="288"/>
      <c r="E62" s="288"/>
      <c r="F62" s="288"/>
    </row>
    <row r="63" spans="1:6" ht="12.75">
      <c r="A63" s="288"/>
      <c r="B63" s="288"/>
      <c r="C63" s="288"/>
      <c r="D63" s="288"/>
      <c r="E63" s="288"/>
      <c r="F63" s="288"/>
    </row>
    <row r="64" spans="1:6" ht="12.75">
      <c r="A64" s="288"/>
      <c r="B64" s="288"/>
      <c r="C64" s="288"/>
      <c r="D64" s="288"/>
      <c r="E64" s="288"/>
      <c r="F64" s="288"/>
    </row>
    <row r="65" spans="1:6" ht="12.75">
      <c r="A65" s="288"/>
      <c r="B65" s="288"/>
      <c r="C65" s="288"/>
      <c r="D65" s="288"/>
      <c r="E65" s="288"/>
      <c r="F65" s="288"/>
    </row>
    <row r="66" spans="1:6" ht="12.75">
      <c r="A66" s="288"/>
      <c r="B66" s="288"/>
      <c r="C66" s="288"/>
      <c r="D66" s="288"/>
      <c r="E66" s="288"/>
      <c r="F66" s="288"/>
    </row>
    <row r="67" spans="1:6" ht="12.75">
      <c r="A67" s="288"/>
      <c r="B67" s="288"/>
      <c r="C67" s="288"/>
      <c r="D67" s="288"/>
      <c r="E67" s="288"/>
      <c r="F67" s="288"/>
    </row>
    <row r="68" spans="1:6" ht="12.75">
      <c r="A68" s="288"/>
      <c r="B68" s="288"/>
      <c r="C68" s="288"/>
      <c r="D68" s="288"/>
      <c r="E68" s="288"/>
      <c r="F68" s="288"/>
    </row>
    <row r="69" spans="1:6" ht="12.75">
      <c r="A69" s="288"/>
      <c r="B69" s="288"/>
      <c r="C69" s="288"/>
      <c r="D69" s="288"/>
      <c r="E69" s="288"/>
      <c r="F69" s="288"/>
    </row>
    <row r="70" spans="1:6" ht="12.75">
      <c r="A70" s="288"/>
      <c r="B70" s="288"/>
      <c r="C70" s="288"/>
      <c r="D70" s="288"/>
      <c r="E70" s="288"/>
      <c r="F70" s="288"/>
    </row>
    <row r="71" spans="1:6" ht="12.75">
      <c r="A71" s="288"/>
      <c r="B71" s="288"/>
      <c r="C71" s="288"/>
      <c r="D71" s="288"/>
      <c r="E71" s="288"/>
      <c r="F71" s="288"/>
    </row>
    <row r="72" spans="1:6" ht="12.75">
      <c r="A72" s="288"/>
      <c r="B72" s="288"/>
      <c r="C72" s="288"/>
      <c r="D72" s="288"/>
      <c r="E72" s="288"/>
      <c r="F72" s="288"/>
    </row>
    <row r="73" spans="1:6" ht="12.75">
      <c r="A73" s="288"/>
      <c r="B73" s="288"/>
      <c r="C73" s="288"/>
      <c r="D73" s="288"/>
      <c r="E73" s="288"/>
      <c r="F73" s="288"/>
    </row>
    <row r="74" spans="1:6" ht="12.75">
      <c r="A74" s="288"/>
      <c r="B74" s="288"/>
      <c r="C74" s="288"/>
      <c r="D74" s="288"/>
      <c r="E74" s="288"/>
      <c r="F74" s="288"/>
    </row>
    <row r="75" spans="1:6" ht="12.75">
      <c r="A75" s="288"/>
      <c r="B75" s="288"/>
      <c r="C75" s="288"/>
      <c r="D75" s="288"/>
      <c r="E75" s="288"/>
      <c r="F75" s="288"/>
    </row>
    <row r="76" spans="1:6" ht="12.75">
      <c r="A76" s="288"/>
      <c r="B76" s="288"/>
      <c r="C76" s="288"/>
      <c r="D76" s="288"/>
      <c r="E76" s="288"/>
      <c r="F76" s="288"/>
    </row>
    <row r="77" spans="1:6" ht="12.75">
      <c r="A77" s="288"/>
      <c r="B77" s="288"/>
      <c r="C77" s="288"/>
      <c r="D77" s="288"/>
      <c r="E77" s="288"/>
      <c r="F77" s="288"/>
    </row>
    <row r="78" spans="1:6" ht="12.75">
      <c r="A78" s="288"/>
      <c r="B78" s="288"/>
      <c r="C78" s="288"/>
      <c r="D78" s="288"/>
      <c r="E78" s="288"/>
      <c r="F78" s="288"/>
    </row>
    <row r="79" spans="1:6" ht="12.75">
      <c r="A79" s="288"/>
      <c r="B79" s="288"/>
      <c r="C79" s="288"/>
      <c r="D79" s="288"/>
      <c r="E79" s="288"/>
      <c r="F79" s="288"/>
    </row>
    <row r="80" spans="1:6" ht="12.75">
      <c r="A80" s="288"/>
      <c r="B80" s="288"/>
      <c r="C80" s="288"/>
      <c r="D80" s="288"/>
      <c r="E80" s="288"/>
      <c r="F80" s="288"/>
    </row>
    <row r="81" spans="1:6" ht="12.75">
      <c r="A81" s="288"/>
      <c r="B81" s="288"/>
      <c r="C81" s="288"/>
      <c r="D81" s="288"/>
      <c r="E81" s="288"/>
      <c r="F81" s="288"/>
    </row>
    <row r="82" spans="1:6" ht="12.75">
      <c r="A82" s="288"/>
      <c r="B82" s="288"/>
      <c r="C82" s="288"/>
      <c r="D82" s="288"/>
      <c r="E82" s="288"/>
      <c r="F82" s="288"/>
    </row>
    <row r="83" spans="1:6" ht="12.75">
      <c r="A83" s="288"/>
      <c r="B83" s="288"/>
      <c r="C83" s="288"/>
      <c r="D83" s="288"/>
      <c r="E83" s="288"/>
      <c r="F83" s="288"/>
    </row>
    <row r="84" spans="1:6" ht="12.75">
      <c r="A84" s="288"/>
      <c r="B84" s="288"/>
      <c r="C84" s="288"/>
      <c r="D84" s="288"/>
      <c r="E84" s="288"/>
      <c r="F84" s="288"/>
    </row>
    <row r="85" spans="1:6" ht="12.75">
      <c r="A85" s="288"/>
      <c r="B85" s="288"/>
      <c r="C85" s="288"/>
      <c r="D85" s="288"/>
      <c r="E85" s="288"/>
      <c r="F85" s="288"/>
    </row>
    <row r="86" spans="1:6" ht="12.75">
      <c r="A86" s="288"/>
      <c r="B86" s="288"/>
      <c r="C86" s="288"/>
      <c r="D86" s="288"/>
      <c r="E86" s="288"/>
      <c r="F86" s="288"/>
    </row>
    <row r="87" spans="1:6" ht="12.75">
      <c r="A87" s="288"/>
      <c r="B87" s="288"/>
      <c r="C87" s="288"/>
      <c r="D87" s="288"/>
      <c r="E87" s="288"/>
      <c r="F87" s="288"/>
    </row>
    <row r="88" spans="1:6" ht="12.75">
      <c r="A88" s="288"/>
      <c r="B88" s="288"/>
      <c r="C88" s="288"/>
      <c r="D88" s="288"/>
      <c r="E88" s="288"/>
      <c r="F88" s="288"/>
    </row>
    <row r="89" spans="1:6" ht="12.75">
      <c r="A89" s="288"/>
      <c r="B89" s="288"/>
      <c r="C89" s="288"/>
      <c r="D89" s="288"/>
      <c r="E89" s="288"/>
      <c r="F89" s="288"/>
    </row>
    <row r="90" spans="1:6" ht="12.75">
      <c r="A90" s="288"/>
      <c r="B90" s="288"/>
      <c r="C90" s="288"/>
      <c r="D90" s="288"/>
      <c r="E90" s="288"/>
      <c r="F90" s="288"/>
    </row>
    <row r="91" spans="1:6" ht="12.75">
      <c r="A91" s="288"/>
      <c r="B91" s="288"/>
      <c r="C91" s="288"/>
      <c r="D91" s="288"/>
      <c r="E91" s="288"/>
      <c r="F91" s="288"/>
    </row>
    <row r="92" spans="1:6" ht="12.75">
      <c r="A92" s="288"/>
      <c r="B92" s="288"/>
      <c r="C92" s="288"/>
      <c r="D92" s="288"/>
      <c r="E92" s="288"/>
      <c r="F92" s="288"/>
    </row>
    <row r="93" spans="1:6" ht="12.75">
      <c r="A93" s="288"/>
      <c r="B93" s="288"/>
      <c r="C93" s="288"/>
      <c r="D93" s="288"/>
      <c r="E93" s="288"/>
      <c r="F93" s="288"/>
    </row>
    <row r="94" spans="1:6" ht="12.75">
      <c r="A94" s="288"/>
      <c r="B94" s="288"/>
      <c r="C94" s="288"/>
      <c r="D94" s="288"/>
      <c r="E94" s="288"/>
      <c r="F94" s="288"/>
    </row>
    <row r="95" spans="1:6" ht="12.75">
      <c r="A95" s="288"/>
      <c r="B95" s="288"/>
      <c r="C95" s="288"/>
      <c r="D95" s="288"/>
      <c r="E95" s="288"/>
      <c r="F95" s="288"/>
    </row>
    <row r="96" spans="1:6" ht="12.75">
      <c r="A96" s="288"/>
      <c r="B96" s="288"/>
      <c r="C96" s="288"/>
      <c r="D96" s="288"/>
      <c r="E96" s="288"/>
      <c r="F96" s="288"/>
    </row>
    <row r="97" spans="1:6" ht="12.75">
      <c r="A97" s="288"/>
      <c r="B97" s="288"/>
      <c r="C97" s="288"/>
      <c r="D97" s="288"/>
      <c r="E97" s="288"/>
      <c r="F97" s="288"/>
    </row>
    <row r="98" spans="1:6" ht="12.75">
      <c r="A98" s="288"/>
      <c r="B98" s="288"/>
      <c r="C98" s="288"/>
      <c r="D98" s="288"/>
      <c r="E98" s="288"/>
      <c r="F98" s="288"/>
    </row>
    <row r="99" spans="1:6" ht="12.75">
      <c r="A99" s="288"/>
      <c r="B99" s="288"/>
      <c r="C99" s="288"/>
      <c r="D99" s="288"/>
      <c r="E99" s="288"/>
      <c r="F99" s="288"/>
    </row>
    <row r="100" spans="1:6" ht="12.75">
      <c r="A100" s="288"/>
      <c r="B100" s="288"/>
      <c r="C100" s="288"/>
      <c r="D100" s="288"/>
      <c r="E100" s="288"/>
      <c r="F100" s="288"/>
    </row>
    <row r="101" spans="1:6" ht="12.75">
      <c r="A101" s="288"/>
      <c r="B101" s="288"/>
      <c r="C101" s="288"/>
      <c r="D101" s="288"/>
      <c r="E101" s="288"/>
      <c r="F101" s="288"/>
    </row>
    <row r="102" spans="1:6" ht="12.75">
      <c r="A102" s="288"/>
      <c r="B102" s="288"/>
      <c r="C102" s="288"/>
      <c r="D102" s="288"/>
      <c r="E102" s="288"/>
      <c r="F102" s="288"/>
    </row>
    <row r="103" spans="1:6" ht="12.75">
      <c r="A103" s="288"/>
      <c r="B103" s="288"/>
      <c r="C103" s="288"/>
      <c r="D103" s="288"/>
      <c r="E103" s="288"/>
      <c r="F103" s="288"/>
    </row>
    <row r="104" spans="1:6" ht="12.75">
      <c r="A104" s="288"/>
      <c r="B104" s="288"/>
      <c r="C104" s="288"/>
      <c r="D104" s="288"/>
      <c r="E104" s="288"/>
      <c r="F104" s="288"/>
    </row>
    <row r="105" spans="1:6" ht="12.75">
      <c r="A105" s="288"/>
      <c r="B105" s="288"/>
      <c r="C105" s="288"/>
      <c r="D105" s="288"/>
      <c r="E105" s="288"/>
      <c r="F105" s="288"/>
    </row>
    <row r="106" spans="1:6" ht="12.75">
      <c r="A106" s="288"/>
      <c r="B106" s="288"/>
      <c r="C106" s="288"/>
      <c r="D106" s="288"/>
      <c r="E106" s="288"/>
      <c r="F106" s="288"/>
    </row>
    <row r="107" spans="1:6" ht="12.75">
      <c r="A107" s="288"/>
      <c r="B107" s="288"/>
      <c r="C107" s="288"/>
      <c r="D107" s="288"/>
      <c r="E107" s="288"/>
      <c r="F107" s="288"/>
    </row>
    <row r="108" spans="1:6" ht="12.75">
      <c r="A108" s="288"/>
      <c r="B108" s="288"/>
      <c r="C108" s="288"/>
      <c r="D108" s="288"/>
      <c r="E108" s="288"/>
      <c r="F108" s="288"/>
    </row>
    <row r="109" spans="1:6" ht="12.75">
      <c r="A109" s="288"/>
      <c r="B109" s="288"/>
      <c r="C109" s="288"/>
      <c r="D109" s="288"/>
      <c r="E109" s="288"/>
      <c r="F109" s="288"/>
    </row>
    <row r="110" spans="1:6" ht="12.75">
      <c r="A110" s="288"/>
      <c r="B110" s="288"/>
      <c r="C110" s="288"/>
      <c r="D110" s="288"/>
      <c r="E110" s="288"/>
      <c r="F110" s="288"/>
    </row>
    <row r="111" spans="1:6" ht="12.75">
      <c r="A111" s="288"/>
      <c r="B111" s="288"/>
      <c r="C111" s="288"/>
      <c r="D111" s="288"/>
      <c r="E111" s="288"/>
      <c r="F111" s="288"/>
    </row>
    <row r="112" spans="1:6" ht="12.75">
      <c r="A112" s="288"/>
      <c r="B112" s="288"/>
      <c r="C112" s="288"/>
      <c r="D112" s="288"/>
      <c r="E112" s="288"/>
      <c r="F112" s="288"/>
    </row>
    <row r="113" spans="1:6" ht="12.75">
      <c r="A113" s="288"/>
      <c r="B113" s="288"/>
      <c r="C113" s="288"/>
      <c r="D113" s="288"/>
      <c r="E113" s="288"/>
      <c r="F113" s="288"/>
    </row>
    <row r="114" spans="1:6" ht="12.75">
      <c r="A114" s="288"/>
      <c r="B114" s="288"/>
      <c r="C114" s="288"/>
      <c r="D114" s="288"/>
      <c r="E114" s="288"/>
      <c r="F114" s="288"/>
    </row>
    <row r="115" spans="1:6" ht="12.75">
      <c r="A115" s="288"/>
      <c r="B115" s="288"/>
      <c r="C115" s="288"/>
      <c r="D115" s="288"/>
      <c r="E115" s="288"/>
      <c r="F115" s="288"/>
    </row>
    <row r="116" spans="1:6" ht="12.75">
      <c r="A116" s="288"/>
      <c r="B116" s="288"/>
      <c r="C116" s="288"/>
      <c r="D116" s="288"/>
      <c r="E116" s="288"/>
      <c r="F116" s="288"/>
    </row>
    <row r="117" spans="1:6" ht="25.5" customHeight="1">
      <c r="A117" s="288"/>
      <c r="B117" s="288"/>
      <c r="C117" s="288"/>
      <c r="D117" s="288"/>
      <c r="E117" s="288"/>
      <c r="F117" s="288"/>
    </row>
    <row r="118" spans="1:6" ht="63.75" customHeight="1">
      <c r="A118" s="288"/>
      <c r="B118" s="288"/>
      <c r="C118" s="288"/>
      <c r="D118" s="288"/>
      <c r="E118" s="288"/>
      <c r="F118" s="288"/>
    </row>
  </sheetData>
  <sheetProtection selectLockedCells="1" selectUnlockedCells="1"/>
  <mergeCells count="4">
    <mergeCell ref="B1:D1"/>
    <mergeCell ref="E1:F1"/>
    <mergeCell ref="B48:F49"/>
    <mergeCell ref="A50:F118"/>
  </mergeCells>
  <printOptions/>
  <pageMargins left="0.7" right="0.7" top="0.75" bottom="0.75" header="0.5118055555555555" footer="0.5118055555555555"/>
  <pageSetup horizontalDpi="300" verticalDpi="300" orientation="landscape" paperSize="9" scale="7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MetodKab</dc:creator>
  <cp:keywords/>
  <dc:description/>
  <cp:lastModifiedBy>MetodKab</cp:lastModifiedBy>
  <cp:lastPrinted>2018-06-05T14:58:51Z</cp:lastPrinted>
  <dcterms:created xsi:type="dcterms:W3CDTF">2018-06-05T10:25:15Z</dcterms:created>
  <dcterms:modified xsi:type="dcterms:W3CDTF">2019-05-13T10:58:29Z</dcterms:modified>
  <cp:category/>
  <cp:version/>
  <cp:contentType/>
  <cp:contentStatus/>
</cp:coreProperties>
</file>