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руглова\Desktop\1\"/>
    </mc:Choice>
  </mc:AlternateContent>
  <xr:revisionPtr revIDLastSave="0" documentId="13_ncr:1_{C6474050-04CD-43E0-B422-82C67D256F0D}" xr6:coauthVersionLast="47" xr6:coauthVersionMax="47" xr10:uidLastSave="{00000000-0000-0000-0000-000000000000}"/>
  <bookViews>
    <workbookView xWindow="-120" yWindow="-120" windowWidth="29040" windowHeight="15840" tabRatio="750" firstSheet="1" activeTab="3" xr2:uid="{00000000-000D-0000-FFFF-FFFF00000000}"/>
  </bookViews>
  <sheets>
    <sheet name="Тит с печ" sheetId="27" r:id="rId1"/>
    <sheet name="1. Титул" sheetId="26" r:id="rId2"/>
    <sheet name="2, 3. К график, Сводные" sheetId="19" r:id="rId3"/>
    <sheet name="4. План уч проц ООО" sheetId="21" r:id="rId4"/>
    <sheet name="Start" sheetId="11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21" l="1"/>
  <c r="H45" i="21"/>
  <c r="H44" i="21"/>
  <c r="H41" i="21"/>
  <c r="L50" i="21" l="1"/>
  <c r="N50" i="21"/>
  <c r="H52" i="21"/>
  <c r="J56" i="21"/>
  <c r="L56" i="21"/>
  <c r="M56" i="21"/>
  <c r="N56" i="21"/>
  <c r="O56" i="21"/>
  <c r="K50" i="21" l="1"/>
  <c r="O89" i="21"/>
  <c r="N87" i="21"/>
  <c r="H34" i="21"/>
  <c r="K34" i="21"/>
  <c r="H81" i="21"/>
  <c r="H75" i="21"/>
  <c r="H63" i="21"/>
  <c r="K58" i="21"/>
  <c r="K43" i="21"/>
  <c r="K37" i="21"/>
  <c r="K36" i="21"/>
  <c r="J30" i="21"/>
  <c r="K30" i="21" s="1"/>
  <c r="Q80" i="21"/>
  <c r="O8" i="21" l="1"/>
  <c r="H68" i="21"/>
  <c r="H30" i="21"/>
  <c r="H58" i="21"/>
  <c r="H56" i="21" s="1"/>
  <c r="H27" i="21"/>
  <c r="H80" i="21"/>
  <c r="H28" i="21"/>
  <c r="H62" i="21"/>
  <c r="N8" i="21"/>
  <c r="K29" i="21"/>
  <c r="K46" i="21"/>
  <c r="K75" i="21"/>
  <c r="K81" i="21"/>
  <c r="K57" i="21"/>
  <c r="K56" i="21" s="1"/>
  <c r="AG98" i="21" l="1"/>
  <c r="AZ37" i="19"/>
  <c r="AP37" i="19"/>
  <c r="AI37" i="19"/>
  <c r="AB37" i="19"/>
  <c r="S37" i="19"/>
  <c r="B34" i="19"/>
  <c r="D34" i="19" s="1"/>
  <c r="B35" i="19"/>
  <c r="B36" i="19"/>
  <c r="D36" i="19" s="1"/>
  <c r="B33" i="19"/>
  <c r="P34" i="19"/>
  <c r="P35" i="19"/>
  <c r="P36" i="19"/>
  <c r="J34" i="19"/>
  <c r="J35" i="19"/>
  <c r="J36" i="19"/>
  <c r="P33" i="19"/>
  <c r="J33" i="19"/>
  <c r="J26" i="21"/>
  <c r="K26" i="21"/>
  <c r="L26" i="21"/>
  <c r="H26" i="21"/>
  <c r="I32" i="21"/>
  <c r="J32" i="21"/>
  <c r="K32" i="21"/>
  <c r="L32" i="21"/>
  <c r="I35" i="21"/>
  <c r="J35" i="21"/>
  <c r="K35" i="21"/>
  <c r="L35" i="21"/>
  <c r="J62" i="21"/>
  <c r="K62" i="21"/>
  <c r="L62" i="21"/>
  <c r="M62" i="21"/>
  <c r="N62" i="21"/>
  <c r="O62" i="21"/>
  <c r="J68" i="21"/>
  <c r="K68" i="21"/>
  <c r="L68" i="21"/>
  <c r="N68" i="21"/>
  <c r="O68" i="21"/>
  <c r="J74" i="21"/>
  <c r="K74" i="21"/>
  <c r="L74" i="21"/>
  <c r="N74" i="21"/>
  <c r="O74" i="21"/>
  <c r="I80" i="21"/>
  <c r="J80" i="21"/>
  <c r="K80" i="21"/>
  <c r="L80" i="21"/>
  <c r="M80" i="21"/>
  <c r="O80" i="21"/>
  <c r="N85" i="21"/>
  <c r="O85" i="21"/>
  <c r="J49" i="21" l="1"/>
  <c r="L49" i="21"/>
  <c r="K49" i="21"/>
  <c r="M49" i="21"/>
  <c r="K9" i="21"/>
  <c r="J8" i="21"/>
  <c r="D33" i="19"/>
  <c r="D35" i="19"/>
  <c r="B37" i="19"/>
  <c r="T8" i="21"/>
  <c r="M48" i="21"/>
  <c r="L48" i="21"/>
  <c r="L8" i="21" s="1"/>
  <c r="U8" i="21"/>
  <c r="S8" i="21"/>
  <c r="O48" i="21"/>
  <c r="N48" i="21"/>
  <c r="K48" i="21"/>
  <c r="K8" i="21" s="1"/>
  <c r="J48" i="21"/>
  <c r="T9" i="21"/>
  <c r="U9" i="21"/>
  <c r="L9" i="21"/>
  <c r="J9" i="21"/>
  <c r="D37" i="19" l="1"/>
</calcChain>
</file>

<file path=xl/sharedStrings.xml><?xml version="1.0" encoding="utf-8"?>
<sst xmlns="http://schemas.openxmlformats.org/spreadsheetml/2006/main" count="473" uniqueCount="359">
  <si>
    <t>Основы философии</t>
  </si>
  <si>
    <t>История</t>
  </si>
  <si>
    <t>Иностранный язык в профессиональной деятельности</t>
  </si>
  <si>
    <t>Физическая культура</t>
  </si>
  <si>
    <t>Психология общения</t>
  </si>
  <si>
    <t>Математика</t>
  </si>
  <si>
    <t>Экологические основы природопользования</t>
  </si>
  <si>
    <t>Информационные технологии в профессиональной деятельности</t>
  </si>
  <si>
    <t>Охрана труда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</si>
  <si>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</si>
  <si>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</si>
  <si>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</si>
  <si>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</si>
  <si>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</si>
  <si>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</si>
  <si>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</si>
  <si>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Профессиональный учебный цикл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</si>
  <si>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</si>
  <si>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</si>
  <si>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</si>
  <si>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</si>
  <si>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</si>
  <si>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</si>
  <si>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</si>
  <si>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</si>
  <si>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</si>
  <si>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</si>
  <si>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</si>
  <si>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</si>
  <si>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</si>
  <si>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</si>
  <si>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</si>
  <si>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</si>
  <si>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</si>
  <si>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</si>
  <si>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</si>
  <si>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</si>
  <si>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</si>
  <si>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</si>
  <si>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</si>
  <si>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</si>
  <si>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</si>
  <si>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</si>
  <si>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</si>
  <si>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</si>
  <si>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</si>
  <si>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</si>
  <si>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</si>
  <si>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</si>
  <si>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</si>
  <si>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</si>
  <si>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</si>
  <si>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</si>
  <si>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</si>
  <si>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</si>
  <si>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</si>
  <si>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</si>
  <si>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</si>
  <si>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</si>
  <si>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2к</t>
  </si>
  <si>
    <t>Литература</t>
  </si>
  <si>
    <t>Иностранный язык</t>
  </si>
  <si>
    <t>ОГСЭ.00</t>
  </si>
  <si>
    <t xml:space="preserve">Общий гуманитарный и социально-экономический учебный цикл </t>
  </si>
  <si>
    <t>ЕН.00</t>
  </si>
  <si>
    <t xml:space="preserve">Математический и общий естественнонаучный учебный цикл </t>
  </si>
  <si>
    <t>ЕН.0.2</t>
  </si>
  <si>
    <t>ОП.00</t>
  </si>
  <si>
    <t>Общепрофессиональный учебный цикл</t>
  </si>
  <si>
    <t>ОП.01</t>
  </si>
  <si>
    <t>ОП.09</t>
  </si>
  <si>
    <t>П.00</t>
  </si>
  <si>
    <t>ПМ.00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</si>
  <si>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</si>
  <si>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</si>
  <si>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</si>
  <si>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</si>
  <si>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</si>
  <si>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</si>
  <si>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</si>
  <si>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</si>
  <si>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</si>
  <si>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</si>
  <si>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</si>
  <si>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</si>
  <si>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</si>
  <si>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</si>
  <si>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</si>
  <si>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</si>
  <si>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Химия</t>
  </si>
  <si>
    <t>Биология</t>
  </si>
  <si>
    <t>ОГСЭ.01</t>
  </si>
  <si>
    <t>ОГСЭ.02</t>
  </si>
  <si>
    <t>ОГСЭ.03</t>
  </si>
  <si>
    <t>ОГСЭ.04</t>
  </si>
  <si>
    <t>ОГСЭ.05</t>
  </si>
  <si>
    <t>ОП.02</t>
  </si>
  <si>
    <t>Организация хранения и контроль запасов и сырья</t>
  </si>
  <si>
    <t>ОП.03</t>
  </si>
  <si>
    <t>Техническое оснащение организаций питания</t>
  </si>
  <si>
    <t>ОП.04</t>
  </si>
  <si>
    <t>Организация обслуживания</t>
  </si>
  <si>
    <t>ОП.05</t>
  </si>
  <si>
    <t>Основы экономики, менеджмента, маркетинга</t>
  </si>
  <si>
    <t>ОП.06</t>
  </si>
  <si>
    <t>Правовые основы профессиональной деятельности</t>
  </si>
  <si>
    <t>ОП.07</t>
  </si>
  <si>
    <t>ОП.08</t>
  </si>
  <si>
    <t>ПМ.01</t>
  </si>
  <si>
    <t>Организация и ведение процессов приготовления и подготовки к реализации полуфабрикатов для блюд, кулинарных изделий сложного ассортимента</t>
  </si>
  <si>
    <t>МДК.01.01</t>
  </si>
  <si>
    <t>Организация процессов приготовления, подготовки к реализации кулинарных полуфабрикатов</t>
  </si>
  <si>
    <t>МДК.01.02</t>
  </si>
  <si>
    <t>Процессы приготовления, полготовки к реализации кулинарных полуфабрикатов</t>
  </si>
  <si>
    <t>УП.01</t>
  </si>
  <si>
    <t xml:space="preserve">Учебная практика </t>
  </si>
  <si>
    <t>ПП.01</t>
  </si>
  <si>
    <t xml:space="preserve">Производственная практика </t>
  </si>
  <si>
    <t>ПМ.02</t>
  </si>
  <si>
    <t>Организация и ведение процессов приготовления, оформления и подготовки к реализации горячих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</si>
  <si>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>МДК.02.01</t>
  </si>
  <si>
    <t>Организация процессов приготовления, подготовки к реализации горячих блюд, кулинарных изделий, закусок сложного ассортимента</t>
  </si>
  <si>
    <t>МДК.02.02</t>
  </si>
  <si>
    <t>Процессы приготовления, полготовки к реализации горячих блюд, кулинарных изделий, закусок сложного ассортимента</t>
  </si>
  <si>
    <t>УП.02</t>
  </si>
  <si>
    <t>ПП.02</t>
  </si>
  <si>
    <t>ПМ.03</t>
  </si>
  <si>
    <t>Организация и ведение процессов приготовления, оформления и подготовки к реализации холодных блюд, кулинарных изделий, закусок сложного ассортимента с учетом потребностей различных категорий потребителей, видов и форм обслуживания</t>
  </si>
  <si>
    <t>МДК.03.01</t>
  </si>
  <si>
    <t>Организация процессов приготовления, подготовки к реализации холодных блюд, кулинарных изделий, закусок сложного ассортимента</t>
  </si>
  <si>
    <t>МДК.03.02</t>
  </si>
  <si>
    <t>УП.03</t>
  </si>
  <si>
    <t>ПП.03</t>
  </si>
  <si>
    <t>ПМ.04</t>
  </si>
  <si>
    <t>Организация и ведение процессов приготовления, оформления и подготовки к реализации холодных и горячих десертов, напитков сложного ассортимента с учетом потребностей различных категорий потребителей, видов и форм обслуживания</t>
  </si>
  <si>
    <t>Организация процессов приготовления, подготовки к реализации холодных и горячих десертов, напитков сложного ассортимента</t>
  </si>
  <si>
    <t>Процессы приготовления, полготовки к реализации холодных и горячих десертов, напитков сложного ассортимента</t>
  </si>
  <si>
    <t>УП.04</t>
  </si>
  <si>
    <t>ПП.04</t>
  </si>
  <si>
    <t>ПМ.05</t>
  </si>
  <si>
    <t>Организация и ведение процессов приготовления, оформления и подготовки к реализации хлебобулочных, мучных кондитерских изделий сложного ассортимента с учетом потребностей различных категорий потребителей, видов и форм обслуживания</t>
  </si>
  <si>
    <t>МДК.05.01</t>
  </si>
  <si>
    <t>Организация процессов приготовления, подготовки к реализации хлебобулочных, мучных кондитерских изделий сложного ассортимента</t>
  </si>
  <si>
    <t>МДК.05.02</t>
  </si>
  <si>
    <t>Процессы приготовления, полготовки к реализации хлебобулочных, мучных кондитерских изделий сложного ассортимента</t>
  </si>
  <si>
    <t>УП.05</t>
  </si>
  <si>
    <t>ПП.05</t>
  </si>
  <si>
    <t>ПМ.06</t>
  </si>
  <si>
    <t>Организация и контроль текущей деятельности подчиненного персонала</t>
  </si>
  <si>
    <t>МДК. 06.01</t>
  </si>
  <si>
    <t>Оперативное управление текущей деятельностью подчиненного персонала</t>
  </si>
  <si>
    <t>ПП.06</t>
  </si>
  <si>
    <t>ПМ.07</t>
  </si>
  <si>
    <t>УП.07</t>
  </si>
  <si>
    <t>ПП.07</t>
  </si>
  <si>
    <t>Процессы приготовления, подготовки к реализации холодных блюд, кулинарных изделий, закусок сложного ассортимента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</si>
  <si>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</si>
  <si>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</si>
  <si>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</si>
  <si>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</si>
  <si>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</si>
  <si>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</si>
  <si>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</si>
  <si>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</si>
  <si>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</si>
  <si>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</si>
  <si>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</si>
  <si>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</si>
  <si>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х</t>
  </si>
  <si>
    <t xml:space="preserve">Учебный план </t>
  </si>
  <si>
    <t>43.02.15</t>
  </si>
  <si>
    <t>Поварское и кондитерское дело</t>
  </si>
  <si>
    <t>1. Календарный  график учебного процесса 43.02.15 Поварское и кондитерское дело</t>
  </si>
  <si>
    <t>ОП.11</t>
  </si>
  <si>
    <t>Способы поиска работы, рекомендации по трудоустройству</t>
  </si>
  <si>
    <t>ОП.12</t>
  </si>
  <si>
    <t>Основы предпринимательства, открытие собственного дела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</si>
  <si>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</si>
  <si>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</si>
  <si>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</si>
  <si>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</si>
  <si>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</si>
  <si>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</si>
  <si>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</si>
  <si>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</si>
  <si>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</si>
  <si>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</si>
  <si>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</si>
  <si>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2 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</si>
  <si>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</si>
  <si>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</si>
  <si>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</si>
  <si>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</si>
  <si>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</si>
  <si>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</si>
  <si>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</si>
  <si>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</si>
  <si>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</si>
  <si>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</si>
  <si>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</si>
  <si>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</si>
  <si>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</si>
  <si>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</si>
  <si>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</si>
  <si>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</si>
  <si>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</si>
  <si>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</si>
  <si>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</si>
  <si>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</si>
  <si>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</si>
  <si>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</si>
  <si>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</si>
  <si>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</si>
  <si>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</si>
  <si>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</si>
  <si>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</si>
  <si>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</si>
  <si>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</si>
  <si>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</si>
  <si>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</si>
  <si>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</si>
  <si>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</si>
  <si>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</si>
  <si>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</si>
  <si>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</si>
  <si>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</si>
  <si>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</si>
  <si>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</si>
  <si>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</si>
  <si>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</si>
  <si>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</si>
  <si>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</si>
  <si>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</si>
  <si>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</si>
  <si>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</si>
  <si>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</si>
  <si>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</si>
  <si>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</si>
  <si>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</si>
  <si>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</si>
  <si>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</si>
  <si>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</si>
  <si>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</si>
  <si>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</si>
  <si>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</si>
  <si>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</si>
  <si>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</si>
  <si>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</si>
  <si>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</si>
  <si>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</si>
  <si>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</si>
  <si>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</si>
  <si>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</si>
  <si>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</si>
  <si>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</si>
  <si>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</si>
  <si>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3 сем.   11/6 |0  недель</t>
  </si>
  <si>
    <t>Производственной практики (по профилю специальности)</t>
  </si>
  <si>
    <t>Производственной практики (преддипломной)</t>
  </si>
  <si>
    <t>ПМ.1.ЭК</t>
  </si>
  <si>
    <t>ПМ.2.ЭК</t>
  </si>
  <si>
    <t>ПМ.3.ЭК</t>
  </si>
  <si>
    <t>ПМ.4.ЭК</t>
  </si>
  <si>
    <t>ПМ.5.ЭК</t>
  </si>
  <si>
    <t>ПМ.6.ЭК</t>
  </si>
  <si>
    <t>ПМ.7.ЭК</t>
  </si>
  <si>
    <t>3,4,5</t>
  </si>
  <si>
    <t>1 сем.    17   недель</t>
  </si>
  <si>
    <t>2 сем.     22    недели</t>
  </si>
  <si>
    <t>4 сем.       11/0|12  недели</t>
  </si>
  <si>
    <t>5 сем.          10/2|4 недель</t>
  </si>
  <si>
    <t>6 сем.          14/5|5 недели</t>
  </si>
  <si>
    <t>4к</t>
  </si>
  <si>
    <t>ЕН.0.1</t>
  </si>
  <si>
    <t>Микробиология, физиология питания санитария и гигиена</t>
  </si>
  <si>
    <t>3,5,7</t>
  </si>
  <si>
    <t>Дифференцированных зачетов</t>
  </si>
  <si>
    <t>Общеобразовательный цикл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</si>
  <si>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</si>
  <si>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</si>
  <si>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</si>
  <si>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</si>
  <si>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</si>
  <si>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</si>
  <si>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</si>
  <si>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</si>
  <si>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</si>
  <si>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</si>
  <si>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</si>
  <si>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</si>
  <si>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</si>
  <si>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</si>
  <si>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</si>
  <si>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</si>
  <si>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По программе базовой подготовки</t>
  </si>
  <si>
    <t>специалист по поварскому и кондитерскому делу</t>
  </si>
  <si>
    <t>Естественно-научный</t>
  </si>
  <si>
    <t>_____________________ В. И. Нерсесян</t>
  </si>
  <si>
    <t>Индивидуальный учебный проект,курсовая работа(проект)</t>
  </si>
  <si>
    <t>Промежуточная аттестация, экзаменационная сессия</t>
  </si>
  <si>
    <t>самостоятельная работа в рамках экзаменационной сессии</t>
  </si>
  <si>
    <t>консультации</t>
  </si>
  <si>
    <t>экзамены</t>
  </si>
  <si>
    <t>Обучение по дисциплинам и междисциплинарным курсам,самостоятельная работа</t>
  </si>
  <si>
    <t>6комп</t>
  </si>
  <si>
    <t>Выполнение работ по профессиям  16675 Повар,  12901 Кондитер</t>
  </si>
  <si>
    <t>Экзамен по модулю</t>
  </si>
  <si>
    <t>Адаптационная дисциплина "Основы финансовой грамотности"</t>
  </si>
  <si>
    <t>Индвидуальный учебный проект/ курсовой проект (работа)</t>
  </si>
  <si>
    <t>54/32</t>
  </si>
  <si>
    <t>Ф.В.Бубич</t>
  </si>
  <si>
    <t>3 семестр.Самостоятельная работа</t>
  </si>
  <si>
    <t>4 семестр.Самостоятельная работа</t>
  </si>
  <si>
    <t>5 семестр.Самостоятельная работа</t>
  </si>
  <si>
    <t>6 семестр.Самостоятельная работа</t>
  </si>
  <si>
    <t>7 семестр.Самостоятельная работа</t>
  </si>
  <si>
    <t>8 семестр.Самостоятельная работа</t>
  </si>
  <si>
    <t xml:space="preserve">8 сем.             11/2/4/6       недели </t>
  </si>
  <si>
    <t>7 сем.              11/1/4     недель</t>
  </si>
  <si>
    <t>208, 6208</t>
  </si>
  <si>
    <t>2022</t>
  </si>
  <si>
    <t>«_____»__________________2022  г.</t>
  </si>
  <si>
    <t>Проведе-ние</t>
  </si>
  <si>
    <t>МДК.04.01 5 5сем</t>
  </si>
  <si>
    <t>МДК.04.02  5 сем</t>
  </si>
  <si>
    <t>5комп</t>
  </si>
  <si>
    <t>ОУД. 00</t>
  </si>
  <si>
    <t>Обязательные учебные предметы</t>
  </si>
  <si>
    <t>ОУД. 01</t>
  </si>
  <si>
    <t>ОУД .02</t>
  </si>
  <si>
    <t>ОУД. 03</t>
  </si>
  <si>
    <t>ОУД. 04</t>
  </si>
  <si>
    <t>ОУД. 05</t>
  </si>
  <si>
    <t>ОУД .0</t>
  </si>
  <si>
    <t>ОУД. 07</t>
  </si>
  <si>
    <t>Основы безопасности жизнедеятельности</t>
  </si>
  <si>
    <t>ОУД. 08</t>
  </si>
  <si>
    <t>Астрономия</t>
  </si>
  <si>
    <t>Учебные предметы по выбору из обязательных предметных областей</t>
  </si>
  <si>
    <t>ОУД. 09</t>
  </si>
  <si>
    <t>Родная литература</t>
  </si>
  <si>
    <t>ОУД.10П</t>
  </si>
  <si>
    <t>2*</t>
  </si>
  <si>
    <t>26*</t>
  </si>
  <si>
    <t>ОУД.11П</t>
  </si>
  <si>
    <t>28*</t>
  </si>
  <si>
    <t>Дополнительные предметы по выбору обучающихся</t>
  </si>
  <si>
    <t>ОУД .12</t>
  </si>
  <si>
    <t>Информатика, Введение в специальность</t>
  </si>
  <si>
    <t>Квалификационный экзамен по профессии 16675 Повар</t>
  </si>
  <si>
    <t>Квалификационный экзамен по профессии 12901 Кондитер</t>
  </si>
  <si>
    <t>3к</t>
  </si>
  <si>
    <t>Учебная практика по профессии 16675 Повар</t>
  </si>
  <si>
    <t>Учебная практика по профессии 12901 Кондитер</t>
  </si>
  <si>
    <t>6к</t>
  </si>
  <si>
    <t>7к</t>
  </si>
  <si>
    <t>Производственная практика по профессии 16675 Повар</t>
  </si>
  <si>
    <t>Производственная практика по профессии 12901 Кондитер</t>
  </si>
  <si>
    <t>6 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</si>
</sst>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33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361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28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center"/>
    </xf>
    <xf numFmtId="0" fontId="1" fillId="0" borderId="29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Border="1"/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8" fillId="0" borderId="0" xfId="3" applyFont="1"/>
    <xf numFmtId="0" fontId="6" fillId="0" borderId="0" xfId="3" applyFont="1"/>
    <xf numFmtId="0" fontId="7" fillId="0" borderId="0" xfId="0" applyFont="1" applyAlignment="1">
      <alignment horizontal="center"/>
    </xf>
    <xf numFmtId="0" fontId="16" fillId="0" borderId="0" xfId="3" applyFont="1"/>
    <xf numFmtId="0" fontId="17" fillId="0" borderId="0" xfId="3" applyFont="1"/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25" fillId="0" borderId="0" xfId="0" applyFont="1"/>
    <xf numFmtId="0" fontId="18" fillId="0" borderId="0" xfId="3" applyFont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17" fillId="2" borderId="0" xfId="3" applyFont="1" applyFill="1" applyBorder="1" applyAlignment="1" applyProtection="1">
      <alignment horizontal="left" vertical="center"/>
      <protection locked="0"/>
    </xf>
    <xf numFmtId="0" fontId="18" fillId="2" borderId="0" xfId="3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27" fillId="0" borderId="0" xfId="3" applyFont="1"/>
    <xf numFmtId="0" fontId="6" fillId="2" borderId="0" xfId="3" applyFont="1" applyFill="1" applyBorder="1" applyAlignment="1" applyProtection="1">
      <alignment horizontal="center" vertical="center"/>
      <protection locked="0"/>
    </xf>
    <xf numFmtId="0" fontId="6" fillId="2" borderId="0" xfId="3" applyFont="1" applyFill="1" applyBorder="1" applyAlignment="1" applyProtection="1">
      <alignment horizontal="left" vertical="center"/>
      <protection locked="0"/>
    </xf>
    <xf numFmtId="0" fontId="7" fillId="0" borderId="0" xfId="3" applyFont="1"/>
    <xf numFmtId="0" fontId="7" fillId="0" borderId="1" xfId="3" applyNumberFormat="1" applyFont="1" applyFill="1" applyBorder="1" applyAlignment="1" applyProtection="1">
      <alignment horizontal="center" vertical="center"/>
      <protection locked="0"/>
    </xf>
    <xf numFmtId="0" fontId="29" fillId="0" borderId="23" xfId="0" applyFont="1" applyFill="1" applyBorder="1"/>
    <xf numFmtId="0" fontId="29" fillId="0" borderId="0" xfId="0" applyFont="1" applyFill="1" applyBorder="1"/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26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30" fillId="0" borderId="25" xfId="0" applyFont="1" applyFill="1" applyBorder="1"/>
    <xf numFmtId="0" fontId="7" fillId="0" borderId="32" xfId="0" applyNumberFormat="1" applyFont="1" applyFill="1" applyBorder="1" applyAlignment="1" applyProtection="1">
      <alignment horizontal="center" vertical="top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29" fillId="0" borderId="14" xfId="0" applyFont="1" applyFill="1" applyBorder="1"/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30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/>
    </xf>
    <xf numFmtId="0" fontId="29" fillId="0" borderId="25" xfId="0" applyFont="1" applyFill="1" applyBorder="1"/>
    <xf numFmtId="0" fontId="6" fillId="0" borderId="1" xfId="3" applyNumberFormat="1" applyFont="1" applyFill="1" applyBorder="1" applyAlignment="1" applyProtection="1">
      <alignment horizontal="center" vertical="center"/>
      <protection locked="0"/>
    </xf>
    <xf numFmtId="0" fontId="29" fillId="0" borderId="9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29" fillId="0" borderId="5" xfId="0" applyFont="1" applyFill="1" applyBorder="1"/>
    <xf numFmtId="0" fontId="29" fillId="0" borderId="2" xfId="0" applyFont="1" applyFill="1" applyBorder="1"/>
    <xf numFmtId="0" fontId="6" fillId="0" borderId="1" xfId="3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29" fillId="0" borderId="1" xfId="0" applyFont="1" applyFill="1" applyBorder="1"/>
    <xf numFmtId="0" fontId="30" fillId="0" borderId="0" xfId="0" applyFont="1" applyFill="1" applyBorder="1"/>
    <xf numFmtId="0" fontId="29" fillId="0" borderId="0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11" xfId="0" applyFont="1" applyFill="1" applyBorder="1"/>
    <xf numFmtId="0" fontId="29" fillId="0" borderId="8" xfId="0" applyFont="1" applyFill="1" applyBorder="1"/>
    <xf numFmtId="0" fontId="29" fillId="0" borderId="6" xfId="0" applyFont="1" applyFill="1" applyBorder="1"/>
    <xf numFmtId="0" fontId="29" fillId="0" borderId="8" xfId="0" applyFont="1" applyFill="1" applyBorder="1" applyAlignment="1">
      <alignment vertical="center"/>
    </xf>
    <xf numFmtId="0" fontId="29" fillId="3" borderId="0" xfId="0" applyFont="1" applyFill="1" applyBorder="1"/>
    <xf numFmtId="0" fontId="29" fillId="0" borderId="0" xfId="0" applyFont="1" applyFill="1" applyBorder="1" applyAlignment="1"/>
    <xf numFmtId="0" fontId="29" fillId="0" borderId="3" xfId="0" applyFont="1" applyFill="1" applyBorder="1"/>
    <xf numFmtId="0" fontId="29" fillId="0" borderId="9" xfId="0" applyFont="1" applyFill="1" applyBorder="1" applyAlignment="1">
      <alignment vertical="center"/>
    </xf>
    <xf numFmtId="0" fontId="29" fillId="0" borderId="15" xfId="0" applyFont="1" applyFill="1" applyBorder="1"/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4" borderId="30" xfId="0" applyNumberFormat="1" applyFont="1" applyFill="1" applyBorder="1" applyAlignment="1" applyProtection="1">
      <alignment horizontal="center" vertical="center"/>
    </xf>
    <xf numFmtId="0" fontId="31" fillId="4" borderId="1" xfId="0" applyNumberFormat="1" applyFont="1" applyFill="1" applyBorder="1" applyAlignment="1" applyProtection="1">
      <alignment horizontal="center" vertical="center"/>
    </xf>
    <xf numFmtId="3" fontId="5" fillId="4" borderId="1" xfId="0" applyNumberFormat="1" applyFont="1" applyFill="1" applyBorder="1" applyAlignment="1" applyProtection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6" fillId="4" borderId="2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5" borderId="1" xfId="3" applyNumberFormat="1" applyFont="1" applyFill="1" applyBorder="1" applyAlignment="1" applyProtection="1">
      <alignment horizontal="center" vertical="center"/>
      <protection locked="0"/>
    </xf>
    <xf numFmtId="0" fontId="7" fillId="5" borderId="1" xfId="0" applyNumberFormat="1" applyFont="1" applyFill="1" applyBorder="1" applyAlignment="1" applyProtection="1">
      <alignment horizontal="center" vertical="center"/>
    </xf>
    <xf numFmtId="0" fontId="7" fillId="5" borderId="5" xfId="3" applyNumberFormat="1" applyFont="1" applyFill="1" applyBorder="1" applyAlignment="1" applyProtection="1">
      <alignment horizontal="center" vertical="center"/>
      <protection locked="0"/>
    </xf>
    <xf numFmtId="0" fontId="6" fillId="4" borderId="14" xfId="0" applyNumberFormat="1" applyFont="1" applyFill="1" applyBorder="1" applyAlignment="1" applyProtection="1">
      <alignment horizontal="center" vertical="center"/>
    </xf>
    <xf numFmtId="0" fontId="6" fillId="4" borderId="11" xfId="0" applyNumberFormat="1" applyFont="1" applyFill="1" applyBorder="1" applyAlignment="1" applyProtection="1">
      <alignment horizontal="center" vertical="center"/>
    </xf>
    <xf numFmtId="0" fontId="6" fillId="4" borderId="23" xfId="0" applyNumberFormat="1" applyFont="1" applyFill="1" applyBorder="1" applyAlignment="1" applyProtection="1">
      <alignment horizontal="center" vertical="center"/>
    </xf>
    <xf numFmtId="0" fontId="7" fillId="4" borderId="3" xfId="0" applyNumberFormat="1" applyFont="1" applyFill="1" applyBorder="1" applyAlignment="1" applyProtection="1">
      <alignment horizontal="center" vertical="center"/>
    </xf>
    <xf numFmtId="0" fontId="7" fillId="4" borderId="9" xfId="0" applyNumberFormat="1" applyFont="1" applyFill="1" applyBorder="1" applyAlignment="1" applyProtection="1">
      <alignment horizontal="center" vertical="center"/>
    </xf>
    <xf numFmtId="0" fontId="7" fillId="4" borderId="11" xfId="0" applyNumberFormat="1" applyFont="1" applyFill="1" applyBorder="1" applyAlignment="1" applyProtection="1">
      <alignment horizontal="center" vertical="center"/>
    </xf>
    <xf numFmtId="0" fontId="7" fillId="4" borderId="1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/>
    <xf numFmtId="0" fontId="6" fillId="4" borderId="1" xfId="3" applyNumberFormat="1" applyFont="1" applyFill="1" applyBorder="1" applyAlignment="1">
      <alignment horizontal="center" vertical="center"/>
    </xf>
    <xf numFmtId="0" fontId="7" fillId="4" borderId="1" xfId="3" applyNumberFormat="1" applyFont="1" applyFill="1" applyBorder="1" applyAlignment="1" applyProtection="1">
      <alignment horizontal="center" vertical="center"/>
      <protection locked="0"/>
    </xf>
    <xf numFmtId="0" fontId="7" fillId="4" borderId="15" xfId="0" applyNumberFormat="1" applyFont="1" applyFill="1" applyBorder="1" applyAlignment="1" applyProtection="1">
      <alignment horizontal="center" vertical="center"/>
    </xf>
    <xf numFmtId="0" fontId="32" fillId="4" borderId="1" xfId="0" applyNumberFormat="1" applyFont="1" applyFill="1" applyBorder="1" applyAlignment="1">
      <alignment horizontal="center" vertical="center"/>
    </xf>
    <xf numFmtId="0" fontId="31" fillId="4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164" fontId="6" fillId="4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left" vertical="top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justify" vertical="top" wrapText="1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1" xfId="3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vertical="top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16" fillId="0" borderId="1" xfId="3" applyNumberFormat="1" applyFont="1" applyFill="1" applyBorder="1" applyAlignment="1" applyProtection="1">
      <alignment horizontal="center" vertical="center"/>
      <protection locked="0"/>
    </xf>
    <xf numFmtId="0" fontId="16" fillId="3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7" fillId="0" borderId="31" xfId="0" applyNumberFormat="1" applyFont="1" applyFill="1" applyBorder="1" applyAlignment="1" applyProtection="1">
      <alignment horizontal="left" vertical="top" wrapText="1"/>
    </xf>
    <xf numFmtId="0" fontId="7" fillId="0" borderId="8" xfId="0" applyNumberFormat="1" applyFont="1" applyFill="1" applyBorder="1" applyAlignment="1" applyProtection="1">
      <alignment horizontal="left" vertical="top" wrapText="1"/>
    </xf>
    <xf numFmtId="0" fontId="7" fillId="0" borderId="24" xfId="0" applyNumberFormat="1" applyFont="1" applyFill="1" applyBorder="1" applyAlignment="1" applyProtection="1">
      <alignment horizontal="center" textRotation="90" wrapText="1"/>
    </xf>
    <xf numFmtId="0" fontId="5" fillId="0" borderId="24" xfId="0" applyNumberFormat="1" applyFont="1" applyFill="1" applyBorder="1" applyAlignment="1" applyProtection="1">
      <alignment horizontal="center" textRotation="90" wrapText="1"/>
    </xf>
    <xf numFmtId="0" fontId="7" fillId="3" borderId="24" xfId="0" applyNumberFormat="1" applyFont="1" applyFill="1" applyBorder="1" applyAlignment="1" applyProtection="1">
      <alignment horizontal="center" textRotation="90" wrapText="1"/>
    </xf>
    <xf numFmtId="0" fontId="7" fillId="0" borderId="24" xfId="0" applyNumberFormat="1" applyFont="1" applyFill="1" applyBorder="1" applyAlignment="1" applyProtection="1">
      <alignment textRotation="90" wrapText="1"/>
    </xf>
    <xf numFmtId="0" fontId="6" fillId="0" borderId="24" xfId="0" applyNumberFormat="1" applyFont="1" applyFill="1" applyBorder="1" applyAlignment="1" applyProtection="1">
      <alignment horizontal="center" vertical="center" wrapText="1"/>
    </xf>
    <xf numFmtId="0" fontId="6" fillId="4" borderId="24" xfId="0" applyNumberFormat="1" applyFont="1" applyFill="1" applyBorder="1" applyAlignment="1" applyProtection="1">
      <alignment textRotation="90" wrapText="1"/>
    </xf>
    <xf numFmtId="0" fontId="6" fillId="4" borderId="24" xfId="0" applyNumberFormat="1" applyFont="1" applyFill="1" applyBorder="1" applyAlignment="1" applyProtection="1">
      <alignment horizontal="center" vertical="center" wrapText="1"/>
    </xf>
    <xf numFmtId="0" fontId="7" fillId="3" borderId="24" xfId="0" applyNumberFormat="1" applyFont="1" applyFill="1" applyBorder="1" applyAlignment="1" applyProtection="1">
      <alignment horizontal="center" vertical="center"/>
    </xf>
    <xf numFmtId="0" fontId="7" fillId="4" borderId="24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/>
    </xf>
    <xf numFmtId="0" fontId="7" fillId="5" borderId="1" xfId="0" applyNumberFormat="1" applyFont="1" applyFill="1" applyBorder="1" applyAlignment="1" applyProtection="1">
      <alignment horizontal="left" vertical="top"/>
    </xf>
    <xf numFmtId="0" fontId="7" fillId="5" borderId="1" xfId="0" applyNumberFormat="1" applyFont="1" applyFill="1" applyBorder="1" applyAlignment="1" applyProtection="1">
      <alignment vertical="top" wrapText="1"/>
    </xf>
    <xf numFmtId="0" fontId="7" fillId="5" borderId="1" xfId="0" applyNumberFormat="1" applyFont="1" applyFill="1" applyBorder="1" applyAlignment="1" applyProtection="1">
      <alignment vertical="center" wrapText="1"/>
    </xf>
    <xf numFmtId="0" fontId="7" fillId="5" borderId="1" xfId="0" applyNumberFormat="1" applyFont="1" applyFill="1" applyBorder="1" applyAlignment="1" applyProtection="1">
      <alignment horizontal="left" vertical="center"/>
    </xf>
    <xf numFmtId="0" fontId="7" fillId="5" borderId="1" xfId="0" applyNumberFormat="1" applyFont="1" applyFill="1" applyBorder="1" applyAlignment="1" applyProtection="1">
      <alignment horizontal="left" vertical="center" wrapText="1"/>
    </xf>
    <xf numFmtId="0" fontId="7" fillId="5" borderId="1" xfId="0" applyNumberFormat="1" applyFont="1" applyFill="1" applyBorder="1" applyAlignment="1" applyProtection="1">
      <alignment horizontal="left" vertical="top" wrapText="1"/>
    </xf>
    <xf numFmtId="0" fontId="16" fillId="4" borderId="1" xfId="0" applyNumberFormat="1" applyFont="1" applyFill="1" applyBorder="1" applyAlignment="1" applyProtection="1">
      <alignment horizontal="center" vertical="center"/>
    </xf>
    <xf numFmtId="0" fontId="6" fillId="4" borderId="1" xfId="3" applyNumberFormat="1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4" borderId="14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top"/>
    </xf>
    <xf numFmtId="0" fontId="7" fillId="4" borderId="1" xfId="0" applyNumberFormat="1" applyFont="1" applyFill="1" applyBorder="1" applyAlignment="1" applyProtection="1">
      <alignment horizontal="center" vertical="top"/>
    </xf>
    <xf numFmtId="0" fontId="6" fillId="4" borderId="15" xfId="0" applyNumberFormat="1" applyFont="1" applyFill="1" applyBorder="1" applyAlignment="1" applyProtection="1">
      <alignment horizontal="center" vertical="top"/>
    </xf>
    <xf numFmtId="0" fontId="7" fillId="4" borderId="4" xfId="0" applyNumberFormat="1" applyFont="1" applyFill="1" applyBorder="1" applyAlignment="1" applyProtection="1">
      <alignment horizontal="center" vertical="center"/>
    </xf>
    <xf numFmtId="0" fontId="7" fillId="4" borderId="12" xfId="0" applyNumberFormat="1" applyFont="1" applyFill="1" applyBorder="1" applyAlignment="1" applyProtection="1">
      <alignment horizontal="center" vertical="center"/>
    </xf>
    <xf numFmtId="0" fontId="6" fillId="4" borderId="12" xfId="0" applyNumberFormat="1" applyFont="1" applyFill="1" applyBorder="1" applyAlignment="1" applyProtection="1">
      <alignment horizontal="center" vertical="center"/>
    </xf>
    <xf numFmtId="0" fontId="16" fillId="4" borderId="1" xfId="0" applyNumberFormat="1" applyFont="1" applyFill="1" applyBorder="1" applyAlignment="1" applyProtection="1">
      <alignment horizontal="center" vertical="top"/>
    </xf>
    <xf numFmtId="0" fontId="6" fillId="4" borderId="1" xfId="0" applyFont="1" applyFill="1" applyBorder="1" applyAlignment="1">
      <alignment horizontal="center"/>
    </xf>
    <xf numFmtId="0" fontId="6" fillId="0" borderId="3" xfId="0" applyNumberFormat="1" applyFont="1" applyFill="1" applyBorder="1" applyAlignment="1" applyProtection="1">
      <alignment horizontal="left" vertical="top"/>
    </xf>
    <xf numFmtId="0" fontId="6" fillId="0" borderId="3" xfId="0" applyNumberFormat="1" applyFont="1" applyFill="1" applyBorder="1" applyAlignment="1" applyProtection="1">
      <alignment vertical="top" wrapText="1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0" borderId="33" xfId="0" applyNumberFormat="1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left" vertical="top"/>
    </xf>
    <xf numFmtId="0" fontId="6" fillId="0" borderId="11" xfId="0" applyNumberFormat="1" applyFont="1" applyFill="1" applyBorder="1" applyAlignment="1" applyProtection="1">
      <alignment vertical="top" wrapText="1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6" fillId="0" borderId="34" xfId="0" applyNumberFormat="1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left" vertical="top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left" vertical="center"/>
    </xf>
    <xf numFmtId="0" fontId="6" fillId="0" borderId="11" xfId="0" applyNumberFormat="1" applyFont="1" applyFill="1" applyBorder="1" applyAlignment="1" applyProtection="1">
      <alignment horizontal="left" vertical="center" wrapText="1"/>
    </xf>
    <xf numFmtId="0" fontId="6" fillId="0" borderId="11" xfId="3" applyNumberFormat="1" applyFont="1" applyFill="1" applyBorder="1" applyAlignment="1" applyProtection="1">
      <alignment horizontal="left" vertical="center" wrapText="1"/>
      <protection locked="0"/>
    </xf>
    <xf numFmtId="0" fontId="6" fillId="0" borderId="22" xfId="0" applyNumberFormat="1" applyFont="1" applyFill="1" applyBorder="1" applyAlignment="1" applyProtection="1">
      <alignment horizontal="left" vertical="center"/>
    </xf>
    <xf numFmtId="0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0" fontId="7" fillId="0" borderId="27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35" xfId="0" applyNumberFormat="1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left" vertical="top"/>
    </xf>
    <xf numFmtId="0" fontId="6" fillId="4" borderId="1" xfId="0" applyNumberFormat="1" applyFont="1" applyFill="1" applyBorder="1" applyAlignment="1" applyProtection="1">
      <alignment horizontal="left" vertical="top" wrapText="1"/>
    </xf>
    <xf numFmtId="0" fontId="7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left" vertical="center"/>
    </xf>
    <xf numFmtId="0" fontId="7" fillId="0" borderId="9" xfId="0" applyNumberFormat="1" applyFont="1" applyFill="1" applyBorder="1" applyAlignment="1" applyProtection="1">
      <alignment horizontal="left" vertical="top"/>
    </xf>
    <xf numFmtId="0" fontId="7" fillId="0" borderId="4" xfId="0" applyNumberFormat="1" applyFont="1" applyFill="1" applyBorder="1" applyAlignment="1" applyProtection="1">
      <alignment horizontal="center" vertical="top"/>
    </xf>
    <xf numFmtId="0" fontId="7" fillId="0" borderId="36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164" fontId="7" fillId="0" borderId="3" xfId="0" applyNumberFormat="1" applyFont="1" applyFill="1" applyBorder="1" applyAlignment="1" applyProtection="1">
      <alignment horizontal="center" vertical="center"/>
    </xf>
    <xf numFmtId="164" fontId="7" fillId="0" borderId="37" xfId="0" applyNumberFormat="1" applyFont="1" applyFill="1" applyBorder="1" applyAlignment="1" applyProtection="1">
      <alignment horizontal="center" vertical="center"/>
    </xf>
    <xf numFmtId="164" fontId="7" fillId="0" borderId="38" xfId="0" applyNumberFormat="1" applyFont="1" applyFill="1" applyBorder="1" applyAlignment="1" applyProtection="1">
      <alignment horizontal="center" vertical="center"/>
    </xf>
    <xf numFmtId="0" fontId="7" fillId="0" borderId="39" xfId="0" applyNumberFormat="1" applyFont="1" applyFill="1" applyBorder="1" applyAlignment="1" applyProtection="1">
      <alignment horizontal="center" vertical="center"/>
    </xf>
    <xf numFmtId="0" fontId="7" fillId="0" borderId="40" xfId="0" applyNumberFormat="1" applyFont="1" applyFill="1" applyBorder="1" applyAlignment="1" applyProtection="1">
      <alignment horizontal="center" vertical="center"/>
    </xf>
    <xf numFmtId="0" fontId="7" fillId="0" borderId="41" xfId="0" applyNumberFormat="1" applyFont="1" applyFill="1" applyBorder="1" applyAlignment="1" applyProtection="1">
      <alignment horizontal="center" vertical="center"/>
    </xf>
    <xf numFmtId="0" fontId="6" fillId="0" borderId="42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43" xfId="0" applyNumberFormat="1" applyFont="1" applyFill="1" applyBorder="1" applyAlignment="1" applyProtection="1">
      <alignment horizontal="center" vertical="center"/>
    </xf>
    <xf numFmtId="164" fontId="6" fillId="0" borderId="43" xfId="3" applyNumberFormat="1" applyFont="1" applyFill="1" applyBorder="1" applyAlignment="1" applyProtection="1">
      <alignment horizontal="center" vertical="center"/>
      <protection locked="0"/>
    </xf>
    <xf numFmtId="164" fontId="6" fillId="0" borderId="14" xfId="3" applyNumberFormat="1" applyFont="1" applyFill="1" applyBorder="1" applyAlignment="1" applyProtection="1">
      <alignment horizontal="center" vertical="center"/>
      <protection locked="0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9" xfId="0" applyNumberFormat="1" applyFont="1" applyFill="1" applyBorder="1" applyAlignment="1" applyProtection="1">
      <alignment horizontal="left" vertical="top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44" xfId="0" applyNumberFormat="1" applyFont="1" applyFill="1" applyBorder="1" applyAlignment="1" applyProtection="1">
      <alignment horizontal="center" vertical="center"/>
    </xf>
    <xf numFmtId="0" fontId="6" fillId="3" borderId="15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center" vertical="center"/>
    </xf>
    <xf numFmtId="0" fontId="6" fillId="0" borderId="46" xfId="0" applyNumberFormat="1" applyFont="1" applyFill="1" applyBorder="1" applyAlignment="1" applyProtection="1">
      <alignment horizontal="center" vertical="center"/>
    </xf>
    <xf numFmtId="164" fontId="6" fillId="0" borderId="46" xfId="3" applyNumberFormat="1" applyFont="1" applyFill="1" applyBorder="1" applyAlignment="1" applyProtection="1">
      <alignment horizontal="center" vertical="center"/>
      <protection locked="0"/>
    </xf>
    <xf numFmtId="164" fontId="6" fillId="0" borderId="15" xfId="3" applyNumberFormat="1" applyFont="1" applyFill="1" applyBorder="1" applyAlignment="1" applyProtection="1">
      <alignment horizontal="center" vertical="center"/>
      <protection locked="0"/>
    </xf>
    <xf numFmtId="0" fontId="6" fillId="0" borderId="8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top"/>
    </xf>
    <xf numFmtId="0" fontId="7" fillId="0" borderId="47" xfId="0" applyNumberFormat="1" applyFont="1" applyFill="1" applyBorder="1" applyAlignment="1" applyProtection="1">
      <alignment horizontal="center" vertical="center"/>
    </xf>
    <xf numFmtId="0" fontId="6" fillId="0" borderId="47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48" xfId="0" applyNumberFormat="1" applyFont="1" applyFill="1" applyBorder="1" applyAlignment="1" applyProtection="1">
      <alignment horizontal="center" vertical="center"/>
    </xf>
    <xf numFmtId="0" fontId="6" fillId="0" borderId="49" xfId="0" applyNumberFormat="1" applyFont="1" applyFill="1" applyBorder="1" applyAlignment="1" applyProtection="1">
      <alignment horizontal="center" vertical="center"/>
    </xf>
    <xf numFmtId="164" fontId="6" fillId="0" borderId="46" xfId="0" applyNumberFormat="1" applyFont="1" applyFill="1" applyBorder="1" applyAlignment="1" applyProtection="1">
      <alignment horizontal="center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7" fillId="0" borderId="12" xfId="0" applyNumberFormat="1" applyFont="1" applyFill="1" applyBorder="1" applyAlignment="1" applyProtection="1">
      <alignment horizontal="center" vertical="top"/>
    </xf>
    <xf numFmtId="164" fontId="7" fillId="0" borderId="42" xfId="0" applyNumberFormat="1" applyFont="1" applyFill="1" applyBorder="1" applyAlignment="1" applyProtection="1">
      <alignment horizontal="center" vertical="center"/>
    </xf>
    <xf numFmtId="164" fontId="7" fillId="0" borderId="14" xfId="0" applyNumberFormat="1" applyFont="1" applyFill="1" applyBorder="1" applyAlignment="1" applyProtection="1">
      <alignment horizontal="center" vertical="center"/>
    </xf>
    <xf numFmtId="164" fontId="7" fillId="3" borderId="14" xfId="0" applyNumberFormat="1" applyFont="1" applyFill="1" applyBorder="1" applyAlignment="1" applyProtection="1">
      <alignment horizontal="center" vertical="center"/>
    </xf>
    <xf numFmtId="164" fontId="7" fillId="0" borderId="11" xfId="0" applyNumberFormat="1" applyFont="1" applyFill="1" applyBorder="1" applyAlignment="1" applyProtection="1">
      <alignment horizontal="center" vertical="center"/>
    </xf>
    <xf numFmtId="164" fontId="7" fillId="0" borderId="13" xfId="0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/>
    </xf>
    <xf numFmtId="164" fontId="7" fillId="0" borderId="43" xfId="0" applyNumberFormat="1" applyFont="1" applyFill="1" applyBorder="1" applyAlignment="1" applyProtection="1">
      <alignment horizontal="center" vertical="center"/>
    </xf>
    <xf numFmtId="0" fontId="7" fillId="0" borderId="42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7" fillId="0" borderId="43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left" vertical="top" wrapText="1"/>
    </xf>
    <xf numFmtId="0" fontId="6" fillId="0" borderId="50" xfId="0" applyNumberFormat="1" applyFont="1" applyFill="1" applyBorder="1" applyAlignment="1" applyProtection="1">
      <alignment horizontal="center" vertical="center"/>
    </xf>
    <xf numFmtId="0" fontId="6" fillId="3" borderId="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6" fillId="0" borderId="51" xfId="0" applyNumberFormat="1" applyFont="1" applyFill="1" applyBorder="1" applyAlignment="1" applyProtection="1">
      <alignment horizontal="center" vertical="center"/>
    </xf>
    <xf numFmtId="0" fontId="6" fillId="0" borderId="52" xfId="0" applyNumberFormat="1" applyFont="1" applyFill="1" applyBorder="1" applyAlignment="1" applyProtection="1">
      <alignment horizontal="center" vertical="center"/>
    </xf>
    <xf numFmtId="164" fontId="6" fillId="0" borderId="52" xfId="3" applyNumberFormat="1" applyFont="1" applyFill="1" applyBorder="1" applyAlignment="1" applyProtection="1">
      <alignment horizontal="center" vertical="center"/>
      <protection locked="0"/>
    </xf>
    <xf numFmtId="164" fontId="6" fillId="0" borderId="23" xfId="3" applyNumberFormat="1" applyFont="1" applyFill="1" applyBorder="1" applyAlignment="1" applyProtection="1">
      <alignment horizontal="center" vertical="center"/>
      <protection locked="0"/>
    </xf>
    <xf numFmtId="0" fontId="7" fillId="0" borderId="21" xfId="0" applyNumberFormat="1" applyFont="1" applyFill="1" applyBorder="1" applyAlignment="1" applyProtection="1">
      <alignment horizontal="left" vertical="center"/>
    </xf>
    <xf numFmtId="0" fontId="7" fillId="0" borderId="2" xfId="0" applyNumberFormat="1" applyFont="1" applyFill="1" applyBorder="1" applyAlignment="1" applyProtection="1">
      <alignment horizontal="left" vertical="top" wrapText="1"/>
    </xf>
    <xf numFmtId="0" fontId="7" fillId="0" borderId="53" xfId="0" applyNumberFormat="1" applyFont="1" applyFill="1" applyBorder="1" applyAlignment="1" applyProtection="1">
      <alignment horizontal="center" vertical="center"/>
    </xf>
    <xf numFmtId="0" fontId="7" fillId="0" borderId="53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54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vertical="top" wrapText="1"/>
    </xf>
    <xf numFmtId="0" fontId="6" fillId="4" borderId="1" xfId="0" applyFont="1" applyFill="1" applyBorder="1" applyAlignment="1">
      <alignment horizontal="center" vertical="center" wrapText="1"/>
    </xf>
    <xf numFmtId="0" fontId="16" fillId="4" borderId="11" xfId="0" applyNumberFormat="1" applyFont="1" applyFill="1" applyBorder="1" applyAlignment="1" applyProtection="1">
      <alignment horizontal="center" vertical="center"/>
    </xf>
    <xf numFmtId="0" fontId="16" fillId="4" borderId="14" xfId="0" applyNumberFormat="1" applyFont="1" applyFill="1" applyBorder="1" applyAlignment="1" applyProtection="1">
      <alignment horizontal="center" vertical="center"/>
    </xf>
    <xf numFmtId="0" fontId="16" fillId="4" borderId="12" xfId="0" applyNumberFormat="1" applyFont="1" applyFill="1" applyBorder="1" applyAlignment="1" applyProtection="1">
      <alignment horizontal="center" vertical="center"/>
    </xf>
    <xf numFmtId="0" fontId="7" fillId="6" borderId="1" xfId="0" applyNumberFormat="1" applyFont="1" applyFill="1" applyBorder="1" applyAlignment="1" applyProtection="1">
      <alignment horizontal="left" vertical="top"/>
    </xf>
    <xf numFmtId="0" fontId="7" fillId="6" borderId="1" xfId="0" applyNumberFormat="1" applyFont="1" applyFill="1" applyBorder="1" applyAlignment="1" applyProtection="1">
      <alignment vertical="top" wrapText="1"/>
    </xf>
    <xf numFmtId="0" fontId="7" fillId="6" borderId="1" xfId="0" applyNumberFormat="1" applyFont="1" applyFill="1" applyBorder="1" applyAlignment="1" applyProtection="1">
      <alignment horizontal="center" vertical="center" wrapText="1"/>
    </xf>
    <xf numFmtId="0" fontId="7" fillId="6" borderId="1" xfId="3" applyNumberFormat="1" applyFont="1" applyFill="1" applyBorder="1" applyAlignment="1" applyProtection="1">
      <alignment horizontal="center" vertical="center"/>
      <protection locked="0"/>
    </xf>
    <xf numFmtId="0" fontId="7" fillId="6" borderId="1" xfId="0" applyNumberFormat="1" applyFont="1" applyFill="1" applyBorder="1" applyAlignment="1" applyProtection="1">
      <alignment horizontal="center" vertical="center"/>
    </xf>
    <xf numFmtId="0" fontId="26" fillId="2" borderId="0" xfId="3" applyFont="1" applyFill="1" applyBorder="1" applyAlignment="1" applyProtection="1">
      <alignment horizontal="center" vertical="top"/>
      <protection locked="0"/>
    </xf>
    <xf numFmtId="0" fontId="17" fillId="0" borderId="0" xfId="3" applyFont="1" applyAlignment="1" applyProtection="1">
      <alignment horizontal="center" vertical="center"/>
      <protection locked="0"/>
    </xf>
    <xf numFmtId="0" fontId="7" fillId="0" borderId="0" xfId="3" applyFont="1" applyAlignment="1" applyProtection="1">
      <alignment horizontal="center" vertical="top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49" fontId="8" fillId="2" borderId="15" xfId="3" applyNumberFormat="1" applyFont="1" applyFill="1" applyBorder="1" applyAlignment="1" applyProtection="1">
      <alignment horizontal="center" vertical="center"/>
      <protection locked="0"/>
    </xf>
    <xf numFmtId="0" fontId="8" fillId="2" borderId="15" xfId="3" applyNumberFormat="1" applyFont="1" applyFill="1" applyBorder="1" applyAlignment="1" applyProtection="1">
      <alignment horizontal="left" vertical="center"/>
      <protection locked="0"/>
    </xf>
    <xf numFmtId="49" fontId="6" fillId="2" borderId="15" xfId="3" applyNumberFormat="1" applyFont="1" applyFill="1" applyBorder="1" applyAlignment="1" applyProtection="1">
      <alignment horizontal="left" vertical="center"/>
      <protection locked="0"/>
    </xf>
    <xf numFmtId="0" fontId="28" fillId="2" borderId="0" xfId="3" applyFont="1" applyFill="1" applyBorder="1" applyAlignment="1" applyProtection="1">
      <alignment horizontal="left" vertical="center"/>
      <protection locked="0"/>
    </xf>
    <xf numFmtId="49" fontId="7" fillId="2" borderId="15" xfId="3" applyNumberFormat="1" applyFont="1" applyFill="1" applyBorder="1" applyAlignment="1" applyProtection="1">
      <alignment horizontal="left" vertical="center"/>
      <protection locked="0"/>
    </xf>
    <xf numFmtId="0" fontId="17" fillId="2" borderId="0" xfId="3" applyFont="1" applyFill="1" applyBorder="1" applyAlignment="1" applyProtection="1">
      <alignment horizontal="left" vertical="center"/>
      <protection locked="0"/>
    </xf>
    <xf numFmtId="0" fontId="18" fillId="2" borderId="15" xfId="3" applyNumberFormat="1" applyFont="1" applyFill="1" applyBorder="1" applyAlignment="1" applyProtection="1">
      <alignment horizontal="left" vertical="center" wrapText="1"/>
      <protection locked="0"/>
    </xf>
    <xf numFmtId="0" fontId="26" fillId="0" borderId="0" xfId="3" applyFont="1" applyAlignment="1" applyProtection="1">
      <alignment horizontal="left" vertical="top"/>
      <protection locked="0"/>
    </xf>
    <xf numFmtId="14" fontId="6" fillId="2" borderId="15" xfId="3" applyNumberFormat="1" applyFont="1" applyFill="1" applyBorder="1" applyAlignment="1" applyProtection="1">
      <alignment horizontal="left" vertical="center"/>
      <protection locked="0"/>
    </xf>
    <xf numFmtId="0" fontId="6" fillId="2" borderId="15" xfId="3" applyNumberFormat="1" applyFont="1" applyFill="1" applyBorder="1" applyAlignment="1" applyProtection="1">
      <alignment horizontal="left" vertical="center"/>
      <protection locked="0"/>
    </xf>
    <xf numFmtId="0" fontId="7" fillId="2" borderId="0" xfId="3" applyFont="1" applyFill="1" applyBorder="1" applyAlignment="1" applyProtection="1">
      <alignment horizontal="right" vertical="center"/>
      <protection locked="0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0" fillId="0" borderId="55" xfId="0" applyNumberFormat="1" applyFont="1" applyFill="1" applyBorder="1" applyAlignment="1" applyProtection="1">
      <alignment horizontal="center" vertical="center" textRotation="90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56" xfId="0" applyNumberFormat="1" applyFont="1" applyFill="1" applyBorder="1" applyAlignment="1" applyProtection="1">
      <alignment horizontal="center" vertical="distributed" textRotation="90"/>
    </xf>
    <xf numFmtId="0" fontId="10" fillId="0" borderId="57" xfId="0" applyNumberFormat="1" applyFont="1" applyFill="1" applyBorder="1" applyAlignment="1" applyProtection="1">
      <alignment horizontal="center" vertical="distributed" textRotation="90"/>
    </xf>
    <xf numFmtId="0" fontId="10" fillId="0" borderId="58" xfId="0" applyNumberFormat="1" applyFont="1" applyFill="1" applyBorder="1" applyAlignment="1" applyProtection="1">
      <alignment horizontal="center" vertical="distributed" textRotation="90"/>
    </xf>
    <xf numFmtId="0" fontId="8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2" fillId="0" borderId="0" xfId="3" applyFont="1"/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4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/>
    </xf>
    <xf numFmtId="0" fontId="7" fillId="0" borderId="23" xfId="0" applyNumberFormat="1" applyFont="1" applyFill="1" applyBorder="1" applyAlignment="1" applyProtection="1">
      <alignment horizontal="center" vertical="top"/>
    </xf>
    <xf numFmtId="0" fontId="7" fillId="0" borderId="8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7" fillId="0" borderId="11" xfId="0" applyNumberFormat="1" applyFont="1" applyFill="1" applyBorder="1" applyAlignment="1" applyProtection="1">
      <alignment horizontal="center" vertical="center" textRotation="90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textRotation="90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wrapText="1" readingOrder="1"/>
    </xf>
    <xf numFmtId="0" fontId="7" fillId="0" borderId="24" xfId="0" applyNumberFormat="1" applyFont="1" applyFill="1" applyBorder="1" applyAlignment="1" applyProtection="1">
      <alignment horizontal="center" wrapText="1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/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11" xfId="0" applyNumberFormat="1" applyFont="1" applyFill="1" applyBorder="1" applyAlignment="1" applyProtection="1">
      <alignment horizontal="left" vertical="top" wrapText="1"/>
    </xf>
    <xf numFmtId="0" fontId="7" fillId="0" borderId="2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4" borderId="8" xfId="0" applyFont="1" applyFill="1" applyBorder="1"/>
    <xf numFmtId="0" fontId="29" fillId="4" borderId="0" xfId="0" applyFont="1" applyFill="1" applyBorder="1"/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142875</xdr:colOff>
      <xdr:row>64</xdr:row>
      <xdr:rowOff>31750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9039" t="12253" r="64555" b="5955"/>
        <a:stretch/>
      </xdr:blipFill>
      <xdr:spPr>
        <a:xfrm>
          <a:off x="0" y="0"/>
          <a:ext cx="5540375" cy="8159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0" zoomScaleNormal="80" workbookViewId="0">
      <selection activeCell="Y58" sqref="Y58"/>
    </sheetView>
  </sheetViews>
  <sheetFormatPr defaultRowHeight="10.5" x14ac:dyDescent="0.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J58"/>
  <sheetViews>
    <sheetView view="pageBreakPreview" zoomScale="80" zoomScaleNormal="70" zoomScaleSheetLayoutView="80" workbookViewId="0">
      <selection activeCell="AX15" sqref="AX15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  <c r="R1" s="40"/>
      <c r="S1" s="40"/>
      <c r="T1" s="40"/>
      <c r="U1" s="40"/>
      <c r="V1" s="40"/>
      <c r="W1" s="40"/>
      <c r="X1" s="40"/>
      <c r="Y1" s="40"/>
      <c r="Z1" s="41" t="s">
        <v>278</v>
      </c>
      <c r="AA1" s="40"/>
      <c r="AB1" s="40"/>
      <c r="AC1" s="40"/>
      <c r="AD1" s="40"/>
      <c r="AE1" s="40"/>
      <c r="AF1" s="40"/>
      <c r="AG1" s="40"/>
      <c r="AH1" s="40"/>
      <c r="AI1" s="42"/>
      <c r="AJ1" s="39"/>
      <c r="AK1" s="39"/>
      <c r="AL1" s="39"/>
      <c r="AM1" s="39"/>
      <c r="AN1" s="39"/>
      <c r="AO1" s="39"/>
      <c r="AP1" s="39"/>
      <c r="AQ1" s="39"/>
      <c r="AR1" s="39"/>
      <c r="AS1" s="38"/>
      <c r="AT1" s="38"/>
      <c r="AU1" s="38"/>
      <c r="AV1" s="38"/>
      <c r="AW1" s="38"/>
    </row>
    <row r="2" spans="1:51" ht="13.5" customHeight="1" x14ac:dyDescent="0.25">
      <c r="A2" s="39"/>
      <c r="B2" s="39"/>
      <c r="C2" s="39"/>
      <c r="E2" s="43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4" t="s">
        <v>38</v>
      </c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8"/>
      <c r="AV2" s="38"/>
      <c r="AW2" s="38"/>
      <c r="AX2" s="38"/>
    </row>
    <row r="3" spans="1:51" ht="13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4" t="s">
        <v>279</v>
      </c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8"/>
      <c r="AT3" s="38"/>
      <c r="AU3" s="38"/>
      <c r="AV3" s="38"/>
      <c r="AW3" s="38"/>
    </row>
    <row r="4" spans="1:51" ht="35.2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</row>
    <row r="5" spans="1:51" ht="13.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</row>
    <row r="6" spans="1:51" ht="13.5" customHeight="1" x14ac:dyDescent="0.25">
      <c r="A6" s="45" t="s">
        <v>280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 t="s">
        <v>281</v>
      </c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</row>
    <row r="7" spans="1:51" ht="13.5" customHeight="1" x14ac:dyDescent="0.25">
      <c r="A7" s="46" t="s">
        <v>282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6" t="s">
        <v>283</v>
      </c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</row>
    <row r="8" spans="1:51" ht="24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</row>
    <row r="9" spans="1:51" ht="26.25" customHeight="1" x14ac:dyDescent="0.3">
      <c r="A9" s="39" t="s">
        <v>284</v>
      </c>
      <c r="B9" s="39"/>
      <c r="C9" s="39"/>
      <c r="D9" s="39"/>
      <c r="E9" s="39"/>
      <c r="F9" s="39"/>
      <c r="G9" s="39"/>
      <c r="H9" s="46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7" t="s">
        <v>297</v>
      </c>
      <c r="AK9" s="39"/>
      <c r="AL9" s="39"/>
      <c r="AM9" s="39"/>
      <c r="AN9" s="39"/>
      <c r="AO9" s="39"/>
      <c r="AP9" s="39"/>
      <c r="AQ9" s="46"/>
      <c r="AR9" s="39"/>
      <c r="AS9" s="39"/>
      <c r="AT9" s="39" t="s">
        <v>310</v>
      </c>
      <c r="AU9" s="39"/>
      <c r="AV9" s="39"/>
      <c r="AW9" s="39"/>
      <c r="AX9" s="39"/>
      <c r="AY9" s="39"/>
    </row>
    <row r="10" spans="1:51" ht="3.75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</row>
    <row r="11" spans="1:51" s="53" customFormat="1" ht="26.25" customHeight="1" x14ac:dyDescent="0.25">
      <c r="A11" s="52" t="s">
        <v>321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52" t="s">
        <v>321</v>
      </c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</row>
    <row r="12" spans="1:51" ht="23.25" customHeight="1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</row>
    <row r="13" spans="1:51" ht="38.25" customHeight="1" x14ac:dyDescent="0.25">
      <c r="A13" s="283" t="s">
        <v>36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39"/>
      <c r="AX13" s="39"/>
      <c r="AY13" s="39"/>
    </row>
    <row r="14" spans="1:51" s="53" customFormat="1" ht="13.5" customHeight="1" x14ac:dyDescent="0.25">
      <c r="A14" s="284" t="s">
        <v>37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40"/>
      <c r="AX14" s="40"/>
      <c r="AY14" s="40"/>
    </row>
    <row r="15" spans="1:51" s="53" customFormat="1" ht="26.25" customHeight="1" x14ac:dyDescent="0.25">
      <c r="A15" s="285" t="s">
        <v>39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  <c r="AJ15" s="285"/>
      <c r="AK15" s="285"/>
      <c r="AL15" s="285"/>
      <c r="AM15" s="285"/>
      <c r="AN15" s="285"/>
      <c r="AO15" s="285"/>
      <c r="AP15" s="285"/>
      <c r="AQ15" s="285"/>
      <c r="AR15" s="285"/>
      <c r="AS15" s="285"/>
      <c r="AT15" s="285"/>
      <c r="AU15" s="285"/>
      <c r="AV15" s="285"/>
      <c r="AW15" s="40"/>
      <c r="AX15" s="40"/>
      <c r="AY15" s="40"/>
    </row>
    <row r="16" spans="1:51" s="53" customFormat="1" ht="17.25" customHeight="1" x14ac:dyDescent="0.25">
      <c r="A16" s="286" t="s">
        <v>170</v>
      </c>
      <c r="B16" s="286"/>
      <c r="C16" s="286"/>
      <c r="D16" s="286"/>
      <c r="E16" s="286"/>
      <c r="F16" s="54"/>
      <c r="G16" s="287" t="s">
        <v>171</v>
      </c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40"/>
      <c r="AX16" s="40"/>
      <c r="AY16" s="40"/>
    </row>
    <row r="17" spans="1:62" ht="19.5" customHeight="1" x14ac:dyDescent="0.25">
      <c r="A17" s="282"/>
      <c r="B17" s="282"/>
      <c r="C17" s="282"/>
      <c r="D17" s="282"/>
      <c r="E17" s="282"/>
      <c r="F17" s="282"/>
      <c r="G17" s="282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282"/>
      <c r="AE17" s="282"/>
      <c r="AF17" s="282"/>
      <c r="AG17" s="282"/>
      <c r="AH17" s="282"/>
      <c r="AI17" s="282"/>
      <c r="AJ17" s="282"/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49"/>
      <c r="AW17" s="39"/>
      <c r="AX17" s="39"/>
      <c r="AY17" s="39"/>
    </row>
    <row r="18" spans="1:62" s="53" customFormat="1" ht="19.5" customHeight="1" x14ac:dyDescent="0.25">
      <c r="O18" s="289" t="s">
        <v>294</v>
      </c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55"/>
      <c r="AW18" s="40"/>
      <c r="AX18" s="40"/>
      <c r="AY18" s="40"/>
    </row>
    <row r="19" spans="1:62" ht="13.5" customHeight="1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62" s="53" customFormat="1" ht="13.5" customHeight="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 t="s">
        <v>285</v>
      </c>
      <c r="P20" s="56"/>
      <c r="Q20" s="56"/>
      <c r="R20" s="56"/>
      <c r="S20" s="56"/>
      <c r="T20" s="56"/>
      <c r="U20" s="56"/>
      <c r="V20" s="56"/>
      <c r="W20" s="56" t="s">
        <v>295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</row>
    <row r="21" spans="1:62" s="53" customFormat="1" ht="13.5" customHeight="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</row>
    <row r="22" spans="1:62" s="53" customFormat="1" ht="13.5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 t="s">
        <v>286</v>
      </c>
      <c r="P22" s="56"/>
      <c r="Q22" s="56"/>
      <c r="R22" s="56"/>
      <c r="S22" s="56"/>
      <c r="T22" s="56"/>
      <c r="U22" s="56"/>
      <c r="V22" s="56"/>
      <c r="W22" s="56" t="s">
        <v>287</v>
      </c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</row>
    <row r="23" spans="1:62" s="53" customFormat="1" ht="13.5" customHeight="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</row>
    <row r="24" spans="1:62" s="53" customFormat="1" ht="13.5" customHeight="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 t="s">
        <v>288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290" t="s">
        <v>40</v>
      </c>
      <c r="AB24" s="290"/>
      <c r="AC24" s="290"/>
      <c r="AD24" s="290"/>
      <c r="AE24" s="290"/>
      <c r="AF24" s="40" t="s">
        <v>289</v>
      </c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</row>
    <row r="25" spans="1:62" ht="13.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</row>
    <row r="26" spans="1:62" ht="13.5" customHeight="1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91" t="s">
        <v>290</v>
      </c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2" t="s">
        <v>296</v>
      </c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</row>
    <row r="27" spans="1:62" ht="13.5" customHeight="1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293" t="s">
        <v>41</v>
      </c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</row>
    <row r="28" spans="1:62" ht="13.5" customHeight="1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</row>
    <row r="29" spans="1:62" s="53" customFormat="1" ht="13.5" customHeight="1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 t="s">
        <v>291</v>
      </c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294">
        <v>42713</v>
      </c>
      <c r="AD29" s="295"/>
      <c r="AE29" s="295"/>
      <c r="AF29" s="295"/>
      <c r="AG29" s="295"/>
      <c r="AH29" s="56"/>
      <c r="AI29" s="296" t="s">
        <v>42</v>
      </c>
      <c r="AJ29" s="296"/>
      <c r="AK29" s="295">
        <v>1565</v>
      </c>
      <c r="AL29" s="295"/>
      <c r="AM29" s="295"/>
      <c r="AN29" s="295"/>
      <c r="AO29" s="295"/>
      <c r="AP29" s="295"/>
      <c r="AQ29" s="56"/>
      <c r="AR29" s="56"/>
      <c r="AS29" s="56"/>
      <c r="AT29" s="56"/>
      <c r="AU29" s="56"/>
      <c r="AV29" s="56"/>
      <c r="AW29" s="56"/>
      <c r="AX29" s="56"/>
      <c r="AY29" s="56"/>
    </row>
    <row r="30" spans="1:62" ht="13.5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</row>
    <row r="31" spans="1:62" s="53" customFormat="1" ht="13.5" customHeight="1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 t="s">
        <v>292</v>
      </c>
      <c r="P31" s="56"/>
      <c r="Q31" s="56"/>
      <c r="R31" s="56"/>
      <c r="S31" s="288" t="s">
        <v>319</v>
      </c>
      <c r="T31" s="288"/>
      <c r="U31" s="288"/>
      <c r="V31" s="288"/>
      <c r="W31" s="288"/>
      <c r="X31" s="56"/>
      <c r="Y31" s="56"/>
      <c r="Z31" s="56"/>
      <c r="AA31" s="56" t="s">
        <v>293</v>
      </c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288" t="s">
        <v>320</v>
      </c>
      <c r="AO31" s="288"/>
      <c r="AP31" s="288"/>
      <c r="AQ31" s="288"/>
      <c r="AR31" s="288"/>
      <c r="AS31" s="56"/>
      <c r="AT31" s="56"/>
      <c r="AU31" s="56"/>
      <c r="AV31" s="56"/>
      <c r="AW31" s="56"/>
      <c r="AX31" s="56"/>
      <c r="AY31" s="56"/>
    </row>
    <row r="32" spans="1:62" ht="13.5" customHeight="1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</row>
    <row r="33" spans="1:51" ht="13.5" customHeigh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</row>
    <row r="34" spans="1:51" ht="13.5" customHeigh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</row>
    <row r="35" spans="1:51" ht="13.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</row>
    <row r="36" spans="1:51" ht="13.5" customHeigh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</row>
    <row r="37" spans="1:51" ht="13.5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</row>
    <row r="38" spans="1:51" ht="13.5" customHeigh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</row>
    <row r="39" spans="1:51" ht="13.5" customHeight="1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</row>
    <row r="40" spans="1:51" ht="13.5" customHeigh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</row>
    <row r="41" spans="1:51" ht="13.5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</row>
    <row r="42" spans="1:51" ht="13.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</row>
    <row r="43" spans="1:51" ht="13.5" customHeight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</row>
    <row r="44" spans="1:51" ht="13.5" customHeight="1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</row>
    <row r="45" spans="1:51" ht="13.5" customHeight="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</row>
    <row r="46" spans="1:51" ht="13.5" customHeight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</row>
    <row r="47" spans="1:51" ht="13.5" customHeight="1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</row>
    <row r="48" spans="1:51" ht="13.5" customHeigh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</row>
    <row r="49" spans="1:51" ht="13.5" customHeight="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</row>
    <row r="50" spans="1:51" ht="13.5" customHeight="1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</row>
    <row r="51" spans="1:51" ht="13.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</row>
    <row r="52" spans="1:51" ht="13.5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</row>
    <row r="53" spans="1:51" ht="13.5" customHeight="1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</row>
    <row r="54" spans="1:51" ht="13.5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</row>
    <row r="55" spans="1:51" ht="13.5" customHeight="1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  <row r="56" spans="1:51" ht="13.5" customHeight="1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</row>
    <row r="57" spans="1:51" ht="13.5" customHeight="1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</row>
    <row r="58" spans="1:51" ht="13.5" customHeight="1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</row>
  </sheetData>
  <mergeCells count="17">
    <mergeCell ref="S31:W31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BH38"/>
  <sheetViews>
    <sheetView showGridLines="0" zoomScale="90" zoomScaleNormal="90" workbookViewId="0">
      <selection activeCell="A4" sqref="A4:AY18"/>
    </sheetView>
  </sheetViews>
  <sheetFormatPr defaultColWidth="14.6640625" defaultRowHeight="13.5" customHeight="1" x14ac:dyDescent="0.15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33.75" customHeight="1" x14ac:dyDescent="0.15">
      <c r="A1" s="310" t="s">
        <v>169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312"/>
      <c r="AY1" s="312"/>
      <c r="AZ1" s="312"/>
      <c r="BA1" s="312"/>
      <c r="BB1" s="312"/>
      <c r="BC1" s="312"/>
      <c r="BD1" s="312"/>
      <c r="BE1" s="312"/>
      <c r="BF1" s="312"/>
      <c r="BG1" s="312"/>
      <c r="BH1" s="312"/>
    </row>
    <row r="2" spans="1:60" ht="13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60" ht="13.5" customHeight="1" thickBot="1" x14ac:dyDescent="0.2">
      <c r="A3" s="297" t="s">
        <v>172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318"/>
      <c r="BA3" s="318"/>
      <c r="BB3" s="318"/>
      <c r="BC3" s="318"/>
      <c r="BD3" s="318"/>
      <c r="BE3" s="318"/>
      <c r="BF3" s="318"/>
      <c r="BG3" s="318"/>
      <c r="BH3" s="319"/>
    </row>
    <row r="4" spans="1:60" ht="13.5" customHeight="1" x14ac:dyDescent="0.15">
      <c r="A4" s="307" t="s">
        <v>156</v>
      </c>
      <c r="B4" s="301" t="s">
        <v>19</v>
      </c>
      <c r="C4" s="302"/>
      <c r="D4" s="302"/>
      <c r="E4" s="303"/>
      <c r="F4" s="298" t="s">
        <v>157</v>
      </c>
      <c r="G4" s="301" t="s">
        <v>20</v>
      </c>
      <c r="H4" s="302"/>
      <c r="I4" s="303"/>
      <c r="J4" s="298" t="s">
        <v>158</v>
      </c>
      <c r="K4" s="301" t="s">
        <v>21</v>
      </c>
      <c r="L4" s="302"/>
      <c r="M4" s="302"/>
      <c r="N4" s="303"/>
      <c r="O4" s="301" t="s">
        <v>22</v>
      </c>
      <c r="P4" s="302"/>
      <c r="Q4" s="302"/>
      <c r="R4" s="303"/>
      <c r="S4" s="298" t="s">
        <v>159</v>
      </c>
      <c r="T4" s="301" t="s">
        <v>23</v>
      </c>
      <c r="U4" s="302"/>
      <c r="V4" s="303"/>
      <c r="W4" s="298" t="s">
        <v>160</v>
      </c>
      <c r="X4" s="301" t="s">
        <v>24</v>
      </c>
      <c r="Y4" s="302"/>
      <c r="Z4" s="303"/>
      <c r="AA4" s="298" t="s">
        <v>161</v>
      </c>
      <c r="AB4" s="301" t="s">
        <v>25</v>
      </c>
      <c r="AC4" s="302"/>
      <c r="AD4" s="302"/>
      <c r="AE4" s="303"/>
      <c r="AF4" s="298" t="s">
        <v>162</v>
      </c>
      <c r="AG4" s="301" t="s">
        <v>26</v>
      </c>
      <c r="AH4" s="302"/>
      <c r="AI4" s="303"/>
      <c r="AJ4" s="298" t="s">
        <v>163</v>
      </c>
      <c r="AK4" s="301" t="s">
        <v>27</v>
      </c>
      <c r="AL4" s="302"/>
      <c r="AM4" s="302"/>
      <c r="AN4" s="303"/>
      <c r="AO4" s="301" t="s">
        <v>28</v>
      </c>
      <c r="AP4" s="302"/>
      <c r="AQ4" s="302"/>
      <c r="AR4" s="303"/>
      <c r="AS4" s="298" t="s">
        <v>164</v>
      </c>
      <c r="AT4" s="301" t="s">
        <v>29</v>
      </c>
      <c r="AU4" s="302"/>
      <c r="AV4" s="303"/>
      <c r="AW4" s="298" t="s">
        <v>165</v>
      </c>
      <c r="AX4" s="301" t="s">
        <v>30</v>
      </c>
      <c r="AY4" s="302"/>
      <c r="AZ4" s="316"/>
      <c r="BA4" s="315"/>
      <c r="BB4" s="320"/>
      <c r="BC4" s="320"/>
      <c r="BD4" s="320"/>
      <c r="BE4" s="315"/>
      <c r="BF4" s="315"/>
      <c r="BG4" s="315"/>
      <c r="BH4" s="315"/>
    </row>
    <row r="5" spans="1:60" ht="13.5" customHeight="1" x14ac:dyDescent="0.15">
      <c r="A5" s="308"/>
      <c r="B5" s="304"/>
      <c r="C5" s="305"/>
      <c r="D5" s="305"/>
      <c r="E5" s="306"/>
      <c r="F5" s="299"/>
      <c r="G5" s="304"/>
      <c r="H5" s="305"/>
      <c r="I5" s="306"/>
      <c r="J5" s="299"/>
      <c r="K5" s="304"/>
      <c r="L5" s="305"/>
      <c r="M5" s="305"/>
      <c r="N5" s="306"/>
      <c r="O5" s="304"/>
      <c r="P5" s="305"/>
      <c r="Q5" s="305"/>
      <c r="R5" s="306"/>
      <c r="S5" s="299"/>
      <c r="T5" s="304"/>
      <c r="U5" s="305"/>
      <c r="V5" s="306"/>
      <c r="W5" s="299"/>
      <c r="X5" s="304"/>
      <c r="Y5" s="305"/>
      <c r="Z5" s="306"/>
      <c r="AA5" s="299"/>
      <c r="AB5" s="304"/>
      <c r="AC5" s="305"/>
      <c r="AD5" s="305"/>
      <c r="AE5" s="306"/>
      <c r="AF5" s="299"/>
      <c r="AG5" s="304"/>
      <c r="AH5" s="305"/>
      <c r="AI5" s="306"/>
      <c r="AJ5" s="299"/>
      <c r="AK5" s="304"/>
      <c r="AL5" s="305"/>
      <c r="AM5" s="305"/>
      <c r="AN5" s="306"/>
      <c r="AO5" s="304"/>
      <c r="AP5" s="305"/>
      <c r="AQ5" s="305"/>
      <c r="AR5" s="306"/>
      <c r="AS5" s="299"/>
      <c r="AT5" s="304"/>
      <c r="AU5" s="305"/>
      <c r="AV5" s="306"/>
      <c r="AW5" s="299"/>
      <c r="AX5" s="304"/>
      <c r="AY5" s="305"/>
      <c r="AZ5" s="316"/>
      <c r="BA5" s="315"/>
      <c r="BB5" s="320"/>
      <c r="BC5" s="320"/>
      <c r="BD5" s="320"/>
      <c r="BE5" s="315"/>
      <c r="BF5" s="315"/>
      <c r="BG5" s="315"/>
      <c r="BH5" s="315"/>
    </row>
    <row r="6" spans="1:60" ht="13.5" customHeight="1" x14ac:dyDescent="0.15">
      <c r="A6" s="308"/>
      <c r="B6" s="3"/>
      <c r="C6" s="3"/>
      <c r="D6" s="3"/>
      <c r="E6" s="4"/>
      <c r="F6" s="299"/>
      <c r="G6" s="3"/>
      <c r="H6" s="3"/>
      <c r="I6" s="4"/>
      <c r="J6" s="299"/>
      <c r="K6" s="3"/>
      <c r="L6" s="3"/>
      <c r="M6" s="3"/>
      <c r="N6" s="3"/>
      <c r="O6" s="3"/>
      <c r="P6" s="3"/>
      <c r="Q6" s="3"/>
      <c r="R6" s="4"/>
      <c r="S6" s="299"/>
      <c r="T6" s="3"/>
      <c r="U6" s="3"/>
      <c r="V6" s="4"/>
      <c r="W6" s="299"/>
      <c r="X6" s="3"/>
      <c r="Y6" s="3"/>
      <c r="Z6" s="4"/>
      <c r="AA6" s="299"/>
      <c r="AB6" s="3"/>
      <c r="AC6" s="3"/>
      <c r="AD6" s="3"/>
      <c r="AE6" s="4"/>
      <c r="AF6" s="299"/>
      <c r="AG6" s="3"/>
      <c r="AH6" s="3"/>
      <c r="AI6" s="4"/>
      <c r="AJ6" s="299"/>
      <c r="AK6" s="3"/>
      <c r="AL6" s="3"/>
      <c r="AM6" s="3"/>
      <c r="AN6" s="3"/>
      <c r="AO6" s="3"/>
      <c r="AP6" s="3"/>
      <c r="AQ6" s="3"/>
      <c r="AR6" s="4"/>
      <c r="AS6" s="299"/>
      <c r="AT6" s="3"/>
      <c r="AU6" s="3"/>
      <c r="AV6" s="4"/>
      <c r="AW6" s="299"/>
      <c r="AX6" s="3"/>
      <c r="AY6" s="3"/>
      <c r="AZ6" s="317"/>
      <c r="BA6" s="315"/>
      <c r="BB6" s="320"/>
      <c r="BC6" s="320"/>
      <c r="BD6" s="320"/>
      <c r="BE6" s="315"/>
      <c r="BF6" s="315"/>
      <c r="BG6" s="315"/>
      <c r="BH6" s="315"/>
    </row>
    <row r="7" spans="1:60" ht="13.5" customHeight="1" x14ac:dyDescent="0.15">
      <c r="A7" s="308"/>
      <c r="B7" s="5"/>
      <c r="C7" s="5"/>
      <c r="D7" s="5"/>
      <c r="E7" s="6"/>
      <c r="F7" s="299"/>
      <c r="G7" s="5"/>
      <c r="H7" s="5"/>
      <c r="I7" s="6"/>
      <c r="J7" s="299"/>
      <c r="K7" s="5"/>
      <c r="L7" s="5"/>
      <c r="M7" s="5"/>
      <c r="N7" s="5"/>
      <c r="O7" s="5"/>
      <c r="P7" s="5"/>
      <c r="Q7" s="5"/>
      <c r="R7" s="6"/>
      <c r="S7" s="299"/>
      <c r="T7" s="5"/>
      <c r="U7" s="5"/>
      <c r="V7" s="6"/>
      <c r="W7" s="299"/>
      <c r="X7" s="5"/>
      <c r="Y7" s="5"/>
      <c r="Z7" s="6"/>
      <c r="AA7" s="299"/>
      <c r="AB7" s="5"/>
      <c r="AC7" s="5"/>
      <c r="AD7" s="5"/>
      <c r="AE7" s="6"/>
      <c r="AF7" s="299"/>
      <c r="AG7" s="5"/>
      <c r="AH7" s="5"/>
      <c r="AI7" s="6"/>
      <c r="AJ7" s="299"/>
      <c r="AK7" s="5"/>
      <c r="AL7" s="5"/>
      <c r="AM7" s="5"/>
      <c r="AN7" s="5"/>
      <c r="AO7" s="5"/>
      <c r="AP7" s="5"/>
      <c r="AQ7" s="5"/>
      <c r="AR7" s="6"/>
      <c r="AS7" s="299"/>
      <c r="AT7" s="5"/>
      <c r="AU7" s="5"/>
      <c r="AV7" s="6"/>
      <c r="AW7" s="299"/>
      <c r="AX7" s="5"/>
      <c r="AY7" s="5"/>
      <c r="AZ7" s="317"/>
      <c r="BA7" s="315"/>
      <c r="BB7" s="320"/>
      <c r="BC7" s="320"/>
      <c r="BD7" s="320"/>
      <c r="BE7" s="315"/>
      <c r="BF7" s="315"/>
      <c r="BG7" s="315"/>
      <c r="BH7" s="315"/>
    </row>
    <row r="8" spans="1:60" ht="13.5" customHeight="1" x14ac:dyDescent="0.15">
      <c r="A8" s="308"/>
      <c r="B8" s="5">
        <v>1</v>
      </c>
      <c r="C8" s="5">
        <v>8</v>
      </c>
      <c r="D8" s="5">
        <v>15</v>
      </c>
      <c r="E8" s="5">
        <v>22</v>
      </c>
      <c r="F8" s="299"/>
      <c r="G8" s="5">
        <v>6</v>
      </c>
      <c r="H8" s="5">
        <v>13</v>
      </c>
      <c r="I8" s="5">
        <v>20</v>
      </c>
      <c r="J8" s="299"/>
      <c r="K8" s="5">
        <v>3</v>
      </c>
      <c r="L8" s="6">
        <v>10</v>
      </c>
      <c r="M8" s="5">
        <v>17</v>
      </c>
      <c r="N8" s="5">
        <v>24</v>
      </c>
      <c r="O8" s="5">
        <v>1</v>
      </c>
      <c r="P8" s="5">
        <v>8</v>
      </c>
      <c r="Q8" s="5">
        <v>15</v>
      </c>
      <c r="R8" s="5">
        <v>22</v>
      </c>
      <c r="S8" s="299"/>
      <c r="T8" s="5">
        <v>5</v>
      </c>
      <c r="U8" s="5">
        <v>12</v>
      </c>
      <c r="V8" s="5">
        <v>19</v>
      </c>
      <c r="W8" s="299"/>
      <c r="X8" s="5">
        <v>2</v>
      </c>
      <c r="Y8" s="5">
        <v>9</v>
      </c>
      <c r="Z8" s="5">
        <v>16</v>
      </c>
      <c r="AA8" s="299"/>
      <c r="AB8" s="5">
        <v>2</v>
      </c>
      <c r="AC8" s="5">
        <v>9</v>
      </c>
      <c r="AD8" s="5">
        <v>16</v>
      </c>
      <c r="AE8" s="5">
        <v>23</v>
      </c>
      <c r="AF8" s="299"/>
      <c r="AG8" s="5">
        <v>6</v>
      </c>
      <c r="AH8" s="5">
        <v>13</v>
      </c>
      <c r="AI8" s="5">
        <v>20</v>
      </c>
      <c r="AJ8" s="299"/>
      <c r="AK8" s="5">
        <v>4</v>
      </c>
      <c r="AL8" s="5">
        <v>11</v>
      </c>
      <c r="AM8" s="5">
        <v>18</v>
      </c>
      <c r="AN8" s="5">
        <v>25</v>
      </c>
      <c r="AO8" s="5">
        <v>1</v>
      </c>
      <c r="AP8" s="5">
        <v>8</v>
      </c>
      <c r="AQ8" s="5">
        <v>15</v>
      </c>
      <c r="AR8" s="5">
        <v>22</v>
      </c>
      <c r="AS8" s="299"/>
      <c r="AT8" s="5">
        <v>6</v>
      </c>
      <c r="AU8" s="5">
        <v>13</v>
      </c>
      <c r="AV8" s="5">
        <v>20</v>
      </c>
      <c r="AW8" s="299"/>
      <c r="AX8" s="5">
        <v>3</v>
      </c>
      <c r="AY8" s="5">
        <v>10</v>
      </c>
      <c r="AZ8" s="317"/>
      <c r="BA8" s="315"/>
      <c r="BB8" s="320"/>
      <c r="BC8" s="320"/>
      <c r="BD8" s="320"/>
      <c r="BE8" s="315"/>
      <c r="BF8" s="315"/>
      <c r="BG8" s="315"/>
      <c r="BH8" s="315"/>
    </row>
    <row r="9" spans="1:60" ht="13.5" customHeight="1" x14ac:dyDescent="0.15">
      <c r="A9" s="308"/>
      <c r="B9" s="5">
        <v>7</v>
      </c>
      <c r="C9" s="5">
        <v>14</v>
      </c>
      <c r="D9" s="5">
        <v>21</v>
      </c>
      <c r="E9" s="5">
        <v>28</v>
      </c>
      <c r="F9" s="299"/>
      <c r="G9" s="5">
        <v>12</v>
      </c>
      <c r="H9" s="5">
        <v>19</v>
      </c>
      <c r="I9" s="5">
        <v>26</v>
      </c>
      <c r="J9" s="299"/>
      <c r="K9" s="5">
        <v>9</v>
      </c>
      <c r="L9" s="5">
        <v>16</v>
      </c>
      <c r="M9" s="5">
        <v>23</v>
      </c>
      <c r="N9" s="5">
        <v>30</v>
      </c>
      <c r="O9" s="5">
        <v>7</v>
      </c>
      <c r="P9" s="5">
        <v>14</v>
      </c>
      <c r="Q9" s="5">
        <v>21</v>
      </c>
      <c r="R9" s="5">
        <v>28</v>
      </c>
      <c r="S9" s="299"/>
      <c r="T9" s="5">
        <v>11</v>
      </c>
      <c r="U9" s="5">
        <v>18</v>
      </c>
      <c r="V9" s="5">
        <v>25</v>
      </c>
      <c r="W9" s="299"/>
      <c r="X9" s="5">
        <v>8</v>
      </c>
      <c r="Y9" s="5">
        <v>15</v>
      </c>
      <c r="Z9" s="5">
        <v>22</v>
      </c>
      <c r="AA9" s="299"/>
      <c r="AB9" s="5">
        <v>8</v>
      </c>
      <c r="AC9" s="5">
        <v>15</v>
      </c>
      <c r="AD9" s="5">
        <v>22</v>
      </c>
      <c r="AE9" s="5">
        <v>29</v>
      </c>
      <c r="AF9" s="299"/>
      <c r="AG9" s="5">
        <v>12</v>
      </c>
      <c r="AH9" s="5">
        <v>19</v>
      </c>
      <c r="AI9" s="5">
        <v>26</v>
      </c>
      <c r="AJ9" s="299"/>
      <c r="AK9" s="5">
        <v>10</v>
      </c>
      <c r="AL9" s="5">
        <v>17</v>
      </c>
      <c r="AM9" s="5">
        <v>24</v>
      </c>
      <c r="AN9" s="5">
        <v>31</v>
      </c>
      <c r="AO9" s="5">
        <v>7</v>
      </c>
      <c r="AP9" s="5">
        <v>14</v>
      </c>
      <c r="AQ9" s="5">
        <v>21</v>
      </c>
      <c r="AR9" s="5">
        <v>28</v>
      </c>
      <c r="AS9" s="299"/>
      <c r="AT9" s="5">
        <v>12</v>
      </c>
      <c r="AU9" s="5">
        <v>19</v>
      </c>
      <c r="AV9" s="5">
        <v>26</v>
      </c>
      <c r="AW9" s="299"/>
      <c r="AX9" s="5">
        <v>9</v>
      </c>
      <c r="AY9" s="5">
        <v>16</v>
      </c>
      <c r="AZ9" s="317"/>
      <c r="BA9" s="315"/>
      <c r="BB9" s="320"/>
      <c r="BC9" s="320"/>
      <c r="BD9" s="320"/>
      <c r="BE9" s="315"/>
      <c r="BF9" s="315"/>
      <c r="BG9" s="315"/>
      <c r="BH9" s="315"/>
    </row>
    <row r="10" spans="1:60" ht="13.5" customHeight="1" x14ac:dyDescent="0.15">
      <c r="A10" s="308"/>
      <c r="B10" s="5"/>
      <c r="C10" s="5"/>
      <c r="D10" s="5"/>
      <c r="E10" s="5"/>
      <c r="F10" s="299"/>
      <c r="G10" s="5"/>
      <c r="H10" s="5"/>
      <c r="I10" s="5"/>
      <c r="J10" s="299"/>
      <c r="K10" s="5"/>
      <c r="L10" s="5"/>
      <c r="M10" s="5"/>
      <c r="N10" s="5"/>
      <c r="O10" s="5"/>
      <c r="P10" s="5"/>
      <c r="Q10" s="5"/>
      <c r="R10" s="5"/>
      <c r="S10" s="299"/>
      <c r="T10" s="5"/>
      <c r="U10" s="5"/>
      <c r="V10" s="5"/>
      <c r="W10" s="299"/>
      <c r="X10" s="5"/>
      <c r="Y10" s="5"/>
      <c r="Z10" s="5"/>
      <c r="AA10" s="299"/>
      <c r="AB10" s="5"/>
      <c r="AC10" s="5"/>
      <c r="AD10" s="5"/>
      <c r="AE10" s="5"/>
      <c r="AF10" s="299"/>
      <c r="AG10" s="5"/>
      <c r="AH10" s="5"/>
      <c r="AI10" s="5"/>
      <c r="AJ10" s="299"/>
      <c r="AK10" s="5"/>
      <c r="AL10" s="5"/>
      <c r="AM10" s="5"/>
      <c r="AN10" s="5"/>
      <c r="AO10" s="5"/>
      <c r="AP10" s="5"/>
      <c r="AQ10" s="5"/>
      <c r="AR10" s="5"/>
      <c r="AS10" s="299"/>
      <c r="AT10" s="5"/>
      <c r="AU10" s="5"/>
      <c r="AV10" s="5"/>
      <c r="AW10" s="299"/>
      <c r="AX10" s="5"/>
      <c r="AY10" s="5"/>
      <c r="AZ10" s="317"/>
      <c r="BA10" s="315"/>
      <c r="BB10" s="320"/>
      <c r="BC10" s="320"/>
      <c r="BD10" s="320"/>
      <c r="BE10" s="315"/>
      <c r="BF10" s="315"/>
      <c r="BG10" s="315"/>
      <c r="BH10" s="315"/>
    </row>
    <row r="11" spans="1:60" ht="13.5" customHeight="1" x14ac:dyDescent="0.15">
      <c r="A11" s="308"/>
      <c r="B11" s="5"/>
      <c r="C11" s="5"/>
      <c r="D11" s="5"/>
      <c r="E11" s="5"/>
      <c r="F11" s="299"/>
      <c r="G11" s="5"/>
      <c r="H11" s="5"/>
      <c r="I11" s="5"/>
      <c r="J11" s="299"/>
      <c r="K11" s="5"/>
      <c r="L11" s="5"/>
      <c r="M11" s="5"/>
      <c r="N11" s="5"/>
      <c r="O11" s="5"/>
      <c r="P11" s="5"/>
      <c r="Q11" s="5"/>
      <c r="R11" s="5"/>
      <c r="S11" s="299"/>
      <c r="T11" s="5"/>
      <c r="U11" s="5"/>
      <c r="V11" s="5"/>
      <c r="W11" s="299"/>
      <c r="X11" s="5"/>
      <c r="Y11" s="5"/>
      <c r="Z11" s="5"/>
      <c r="AA11" s="299"/>
      <c r="AB11" s="5"/>
      <c r="AC11" s="5"/>
      <c r="AD11" s="5"/>
      <c r="AE11" s="5"/>
      <c r="AF11" s="299"/>
      <c r="AG11" s="5"/>
      <c r="AH11" s="5"/>
      <c r="AI11" s="5"/>
      <c r="AJ11" s="299"/>
      <c r="AK11" s="5"/>
      <c r="AL11" s="5"/>
      <c r="AM11" s="5"/>
      <c r="AN11" s="5"/>
      <c r="AO11" s="5"/>
      <c r="AP11" s="5"/>
      <c r="AQ11" s="5"/>
      <c r="AR11" s="5"/>
      <c r="AS11" s="299"/>
      <c r="AT11" s="5"/>
      <c r="AU11" s="5"/>
      <c r="AV11" s="5"/>
      <c r="AW11" s="299"/>
      <c r="AX11" s="5"/>
      <c r="AY11" s="5"/>
      <c r="AZ11" s="317"/>
      <c r="BA11" s="315"/>
      <c r="BB11" s="320"/>
      <c r="BC11" s="320"/>
      <c r="BD11" s="320"/>
      <c r="BE11" s="315"/>
      <c r="BF11" s="315"/>
      <c r="BG11" s="315"/>
      <c r="BH11" s="315"/>
    </row>
    <row r="12" spans="1:60" ht="13.5" customHeight="1" x14ac:dyDescent="0.15">
      <c r="A12" s="308"/>
      <c r="B12" s="5"/>
      <c r="C12" s="5"/>
      <c r="D12" s="5"/>
      <c r="E12" s="5"/>
      <c r="F12" s="299"/>
      <c r="G12" s="5"/>
      <c r="H12" s="5"/>
      <c r="I12" s="5"/>
      <c r="J12" s="299"/>
      <c r="K12" s="5"/>
      <c r="L12" s="5"/>
      <c r="M12" s="5"/>
      <c r="N12" s="5"/>
      <c r="O12" s="5"/>
      <c r="P12" s="5"/>
      <c r="Q12" s="7"/>
      <c r="R12" s="5"/>
      <c r="S12" s="299"/>
      <c r="T12" s="5"/>
      <c r="U12" s="5"/>
      <c r="V12" s="5"/>
      <c r="W12" s="299"/>
      <c r="X12" s="5"/>
      <c r="Y12" s="5"/>
      <c r="Z12" s="5"/>
      <c r="AA12" s="299"/>
      <c r="AB12" s="5"/>
      <c r="AC12" s="5"/>
      <c r="AD12" s="5"/>
      <c r="AE12" s="5"/>
      <c r="AF12" s="299"/>
      <c r="AG12" s="5"/>
      <c r="AH12" s="5"/>
      <c r="AI12" s="5"/>
      <c r="AJ12" s="299"/>
      <c r="AK12" s="5"/>
      <c r="AL12" s="5"/>
      <c r="AM12" s="5"/>
      <c r="AN12" s="5"/>
      <c r="AO12" s="5"/>
      <c r="AP12" s="5"/>
      <c r="AQ12" s="5"/>
      <c r="AR12" s="5"/>
      <c r="AS12" s="299"/>
      <c r="AT12" s="5"/>
      <c r="AU12" s="5"/>
      <c r="AV12" s="5"/>
      <c r="AW12" s="299"/>
      <c r="AX12" s="5"/>
      <c r="AY12" s="5"/>
      <c r="AZ12" s="317"/>
      <c r="BA12" s="315"/>
      <c r="BB12" s="320"/>
      <c r="BC12" s="320"/>
      <c r="BD12" s="320"/>
      <c r="BE12" s="315"/>
      <c r="BF12" s="315"/>
      <c r="BG12" s="315"/>
      <c r="BH12" s="315"/>
    </row>
    <row r="13" spans="1:60" ht="13.5" customHeight="1" thickBot="1" x14ac:dyDescent="0.25">
      <c r="A13" s="309"/>
      <c r="B13" s="5"/>
      <c r="C13" s="5"/>
      <c r="D13" s="5"/>
      <c r="E13" s="5"/>
      <c r="F13" s="300"/>
      <c r="G13" s="27"/>
      <c r="H13" s="5"/>
      <c r="I13" s="5"/>
      <c r="J13" s="300"/>
      <c r="K13" s="5"/>
      <c r="L13" s="5"/>
      <c r="M13" s="5"/>
      <c r="N13" s="5"/>
      <c r="O13" s="5"/>
      <c r="P13" s="5"/>
      <c r="Q13" s="5"/>
      <c r="R13" s="5"/>
      <c r="S13" s="300"/>
      <c r="T13" s="5"/>
      <c r="U13" s="5"/>
      <c r="V13" s="5"/>
      <c r="W13" s="300"/>
      <c r="X13" s="5"/>
      <c r="Y13" s="5"/>
      <c r="Z13" s="5"/>
      <c r="AA13" s="300"/>
      <c r="AB13" s="5"/>
      <c r="AC13" s="5"/>
      <c r="AD13" s="5"/>
      <c r="AE13" s="5"/>
      <c r="AF13" s="300"/>
      <c r="AG13" s="5"/>
      <c r="AH13" s="5"/>
      <c r="AI13" s="5"/>
      <c r="AJ13" s="300"/>
      <c r="AK13" s="5"/>
      <c r="AL13" s="5"/>
      <c r="AM13" s="5"/>
      <c r="AN13" s="5"/>
      <c r="AO13" s="5"/>
      <c r="AP13" s="5"/>
      <c r="AQ13" s="5"/>
      <c r="AR13" s="5"/>
      <c r="AS13" s="300"/>
      <c r="AT13" s="5"/>
      <c r="AU13" s="5"/>
      <c r="AV13" s="5"/>
      <c r="AW13" s="300"/>
      <c r="AX13" s="5"/>
      <c r="AY13" s="5"/>
      <c r="AZ13" s="317"/>
      <c r="BA13" s="315"/>
      <c r="BB13" s="320"/>
      <c r="BC13" s="320"/>
      <c r="BD13" s="320"/>
      <c r="BE13" s="315"/>
      <c r="BF13" s="315"/>
      <c r="BG13" s="315"/>
      <c r="BH13" s="315"/>
    </row>
    <row r="14" spans="1:60" ht="17.25" customHeight="1" thickBot="1" x14ac:dyDescent="0.2">
      <c r="A14" s="30"/>
      <c r="B14" s="31" t="s">
        <v>207</v>
      </c>
      <c r="C14" s="31" t="s">
        <v>208</v>
      </c>
      <c r="D14" s="31" t="s">
        <v>209</v>
      </c>
      <c r="E14" s="31" t="s">
        <v>210</v>
      </c>
      <c r="F14" s="31" t="s">
        <v>211</v>
      </c>
      <c r="G14" s="31" t="s">
        <v>212</v>
      </c>
      <c r="H14" s="31" t="s">
        <v>213</v>
      </c>
      <c r="I14" s="31" t="s">
        <v>200</v>
      </c>
      <c r="J14" s="31" t="s">
        <v>214</v>
      </c>
      <c r="K14" s="31" t="s">
        <v>215</v>
      </c>
      <c r="L14" s="31" t="s">
        <v>216</v>
      </c>
      <c r="M14" s="31" t="s">
        <v>217</v>
      </c>
      <c r="N14" s="31" t="s">
        <v>218</v>
      </c>
      <c r="O14" s="31" t="s">
        <v>219</v>
      </c>
      <c r="P14" s="31" t="s">
        <v>220</v>
      </c>
      <c r="Q14" s="31" t="s">
        <v>221</v>
      </c>
      <c r="R14" s="31" t="s">
        <v>222</v>
      </c>
      <c r="S14" s="31" t="s">
        <v>223</v>
      </c>
      <c r="T14" s="31" t="s">
        <v>224</v>
      </c>
      <c r="U14" s="31" t="s">
        <v>225</v>
      </c>
      <c r="V14" s="31" t="s">
        <v>226</v>
      </c>
      <c r="W14" s="31" t="s">
        <v>227</v>
      </c>
      <c r="X14" s="31" t="s">
        <v>228</v>
      </c>
      <c r="Y14" s="31" t="s">
        <v>229</v>
      </c>
      <c r="Z14" s="31" t="s">
        <v>230</v>
      </c>
      <c r="AA14" s="31" t="s">
        <v>231</v>
      </c>
      <c r="AB14" s="31" t="s">
        <v>232</v>
      </c>
      <c r="AC14" s="31" t="s">
        <v>233</v>
      </c>
      <c r="AD14" s="31" t="s">
        <v>234</v>
      </c>
      <c r="AE14" s="31" t="s">
        <v>235</v>
      </c>
      <c r="AF14" s="31" t="s">
        <v>236</v>
      </c>
      <c r="AG14" s="31" t="s">
        <v>237</v>
      </c>
      <c r="AH14" s="31" t="s">
        <v>238</v>
      </c>
      <c r="AI14" s="31" t="s">
        <v>239</v>
      </c>
      <c r="AJ14" s="31" t="s">
        <v>240</v>
      </c>
      <c r="AK14" s="31" t="s">
        <v>241</v>
      </c>
      <c r="AL14" s="31" t="s">
        <v>242</v>
      </c>
      <c r="AM14" s="31" t="s">
        <v>243</v>
      </c>
      <c r="AN14" s="31" t="s">
        <v>244</v>
      </c>
      <c r="AO14" s="31" t="s">
        <v>245</v>
      </c>
      <c r="AP14" s="31" t="s">
        <v>246</v>
      </c>
      <c r="AQ14" s="31" t="s">
        <v>247</v>
      </c>
      <c r="AR14" s="31" t="s">
        <v>248</v>
      </c>
      <c r="AS14" s="31" t="s">
        <v>249</v>
      </c>
      <c r="AT14" s="31" t="s">
        <v>250</v>
      </c>
      <c r="AU14" s="31" t="s">
        <v>251</v>
      </c>
      <c r="AV14" s="31" t="s">
        <v>252</v>
      </c>
      <c r="AW14" s="31" t="s">
        <v>253</v>
      </c>
      <c r="AX14" s="31" t="s">
        <v>254</v>
      </c>
      <c r="AY14" s="31" t="s">
        <v>255</v>
      </c>
      <c r="AZ14" s="32"/>
      <c r="BA14" s="32"/>
      <c r="BB14" s="32"/>
      <c r="BC14" s="32"/>
      <c r="BD14" s="32"/>
      <c r="BE14" s="32"/>
      <c r="BF14" s="32"/>
      <c r="BG14" s="32"/>
      <c r="BH14" s="32"/>
    </row>
    <row r="15" spans="1:60" ht="13.5" customHeight="1" x14ac:dyDescent="0.15">
      <c r="A15" s="28">
        <v>1</v>
      </c>
      <c r="B15" s="11"/>
      <c r="C15" s="11"/>
      <c r="D15" s="11"/>
      <c r="E15" s="12"/>
      <c r="F15" s="12"/>
      <c r="G15" s="29">
        <v>17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  <c r="S15" s="13" t="s">
        <v>166</v>
      </c>
      <c r="T15" s="13" t="s">
        <v>166</v>
      </c>
      <c r="U15" s="12"/>
      <c r="V15" s="12"/>
      <c r="W15" s="12"/>
      <c r="X15" s="12"/>
      <c r="Y15" s="13">
        <v>22</v>
      </c>
      <c r="Z15" s="12"/>
      <c r="AA15" s="13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3" t="s">
        <v>167</v>
      </c>
      <c r="AR15" s="13" t="s">
        <v>167</v>
      </c>
      <c r="AS15" s="16" t="s">
        <v>166</v>
      </c>
      <c r="AT15" s="16" t="s">
        <v>166</v>
      </c>
      <c r="AU15" s="16" t="s">
        <v>166</v>
      </c>
      <c r="AV15" s="16" t="s">
        <v>166</v>
      </c>
      <c r="AW15" s="16" t="s">
        <v>166</v>
      </c>
      <c r="AX15" s="16" t="s">
        <v>166</v>
      </c>
      <c r="AY15" s="16" t="s">
        <v>166</v>
      </c>
      <c r="AZ15" s="14"/>
      <c r="BA15" s="14"/>
      <c r="BB15" s="314"/>
      <c r="BC15" s="314"/>
      <c r="BD15" s="14"/>
      <c r="BE15" s="14"/>
      <c r="BF15" s="14"/>
      <c r="BG15" s="14"/>
      <c r="BH15" s="14"/>
    </row>
    <row r="16" spans="1:60" ht="13.5" customHeight="1" x14ac:dyDescent="0.15">
      <c r="A16" s="21">
        <v>2</v>
      </c>
      <c r="B16" s="11"/>
      <c r="C16" s="11"/>
      <c r="D16" s="8"/>
      <c r="E16" s="12"/>
      <c r="F16" s="12"/>
      <c r="G16" s="9">
        <v>13</v>
      </c>
      <c r="H16" s="12"/>
      <c r="I16" s="10"/>
      <c r="J16" s="10"/>
      <c r="K16" s="10"/>
      <c r="L16" s="10"/>
      <c r="M16" s="10"/>
      <c r="N16" s="10"/>
      <c r="O16" s="10">
        <v>0</v>
      </c>
      <c r="P16" s="10">
        <v>0</v>
      </c>
      <c r="Q16" s="13">
        <v>0</v>
      </c>
      <c r="R16" s="13">
        <v>0</v>
      </c>
      <c r="S16" s="13" t="s">
        <v>166</v>
      </c>
      <c r="T16" s="13" t="s">
        <v>166</v>
      </c>
      <c r="U16" s="170"/>
      <c r="V16" s="12"/>
      <c r="W16" s="12"/>
      <c r="X16" s="12"/>
      <c r="Y16" s="13">
        <v>17</v>
      </c>
      <c r="Z16" s="12"/>
      <c r="AA16" s="13"/>
      <c r="AB16" s="12"/>
      <c r="AC16" s="12"/>
      <c r="AD16" s="12"/>
      <c r="AE16" s="12"/>
      <c r="AF16" s="10"/>
      <c r="AG16" s="10"/>
      <c r="AH16" s="10"/>
      <c r="AI16" s="10"/>
      <c r="AJ16" s="170"/>
      <c r="AK16" s="10"/>
      <c r="AL16" s="10">
        <v>8</v>
      </c>
      <c r="AM16" s="10">
        <v>8</v>
      </c>
      <c r="AN16" s="170">
        <v>8</v>
      </c>
      <c r="AO16" s="10">
        <v>8</v>
      </c>
      <c r="AP16" s="10">
        <v>8</v>
      </c>
      <c r="AQ16" s="10">
        <v>8</v>
      </c>
      <c r="AR16" s="15" t="s">
        <v>167</v>
      </c>
      <c r="AS16" s="16" t="s">
        <v>166</v>
      </c>
      <c r="AT16" s="16" t="s">
        <v>166</v>
      </c>
      <c r="AU16" s="16" t="s">
        <v>166</v>
      </c>
      <c r="AV16" s="16" t="s">
        <v>166</v>
      </c>
      <c r="AW16" s="16" t="s">
        <v>166</v>
      </c>
      <c r="AX16" s="16" t="s">
        <v>166</v>
      </c>
      <c r="AY16" s="16" t="s">
        <v>166</v>
      </c>
      <c r="AZ16" s="14"/>
      <c r="BA16" s="14"/>
      <c r="BB16" s="14"/>
      <c r="BC16" s="14"/>
      <c r="BD16" s="14"/>
      <c r="BE16" s="14"/>
      <c r="BF16" s="14"/>
      <c r="BG16" s="14"/>
      <c r="BH16" s="14"/>
    </row>
    <row r="17" spans="1:60" ht="13.5" customHeight="1" x14ac:dyDescent="0.15">
      <c r="A17" s="22">
        <v>3</v>
      </c>
      <c r="B17" s="8"/>
      <c r="C17" s="8"/>
      <c r="D17" s="8"/>
      <c r="E17" s="10"/>
      <c r="F17" s="10"/>
      <c r="G17" s="9">
        <v>7</v>
      </c>
      <c r="H17" s="10"/>
      <c r="I17" s="10">
        <v>0</v>
      </c>
      <c r="J17" s="10">
        <v>0</v>
      </c>
      <c r="K17" s="10">
        <v>0</v>
      </c>
      <c r="L17" s="10">
        <v>8</v>
      </c>
      <c r="M17" s="10">
        <v>8</v>
      </c>
      <c r="N17" s="10">
        <v>8</v>
      </c>
      <c r="O17" s="10">
        <v>8</v>
      </c>
      <c r="P17" s="10">
        <v>8</v>
      </c>
      <c r="Q17" s="13">
        <v>8</v>
      </c>
      <c r="R17" s="13" t="s">
        <v>167</v>
      </c>
      <c r="S17" s="13" t="s">
        <v>166</v>
      </c>
      <c r="T17" s="13" t="s">
        <v>166</v>
      </c>
      <c r="U17" s="10"/>
      <c r="V17" s="10"/>
      <c r="W17" s="10"/>
      <c r="X17" s="10"/>
      <c r="Y17" s="15">
        <v>9</v>
      </c>
      <c r="Z17" s="10"/>
      <c r="AA17" s="15"/>
      <c r="AB17" s="10"/>
      <c r="AC17" s="10"/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8</v>
      </c>
      <c r="AK17" s="10">
        <v>8</v>
      </c>
      <c r="AL17" s="10">
        <v>8</v>
      </c>
      <c r="AM17" s="10">
        <v>8</v>
      </c>
      <c r="AN17" s="10">
        <v>8</v>
      </c>
      <c r="AO17" s="10">
        <v>8</v>
      </c>
      <c r="AP17" s="10">
        <v>8</v>
      </c>
      <c r="AQ17" s="10">
        <v>8</v>
      </c>
      <c r="AR17" s="10">
        <v>8</v>
      </c>
      <c r="AS17" s="17" t="s">
        <v>167</v>
      </c>
      <c r="AT17" s="16" t="s">
        <v>166</v>
      </c>
      <c r="AU17" s="16" t="s">
        <v>166</v>
      </c>
      <c r="AV17" s="16" t="s">
        <v>166</v>
      </c>
      <c r="AW17" s="16" t="s">
        <v>166</v>
      </c>
      <c r="AX17" s="16" t="s">
        <v>166</v>
      </c>
      <c r="AY17" s="16" t="s">
        <v>166</v>
      </c>
      <c r="AZ17" s="14"/>
      <c r="BA17" s="14"/>
      <c r="BB17" s="314"/>
      <c r="BC17" s="314"/>
      <c r="BD17" s="14"/>
      <c r="BE17" s="14"/>
      <c r="BF17" s="14"/>
      <c r="BG17" s="14"/>
      <c r="BH17" s="14"/>
    </row>
    <row r="18" spans="1:60" ht="13.5" customHeight="1" x14ac:dyDescent="0.15">
      <c r="A18" s="22">
        <v>4</v>
      </c>
      <c r="B18" s="8"/>
      <c r="C18" s="8"/>
      <c r="D18" s="8"/>
      <c r="E18" s="10"/>
      <c r="F18" s="10"/>
      <c r="G18" s="9">
        <v>11</v>
      </c>
      <c r="H18" s="10"/>
      <c r="I18" s="10"/>
      <c r="J18" s="10"/>
      <c r="K18" s="10"/>
      <c r="L18" s="10"/>
      <c r="M18" s="10">
        <v>0</v>
      </c>
      <c r="N18" s="10">
        <v>8</v>
      </c>
      <c r="O18" s="10">
        <v>8</v>
      </c>
      <c r="P18" s="10">
        <v>8</v>
      </c>
      <c r="Q18" s="13">
        <v>8</v>
      </c>
      <c r="R18" s="13" t="s">
        <v>167</v>
      </c>
      <c r="S18" s="13" t="s">
        <v>166</v>
      </c>
      <c r="T18" s="13" t="s">
        <v>166</v>
      </c>
      <c r="U18" s="10"/>
      <c r="V18" s="10"/>
      <c r="W18" s="10"/>
      <c r="X18" s="10"/>
      <c r="Y18" s="15">
        <v>11</v>
      </c>
      <c r="Z18" s="10"/>
      <c r="AA18" s="10"/>
      <c r="AB18" s="10"/>
      <c r="AC18" s="10"/>
      <c r="AD18" s="10"/>
      <c r="AE18" s="10"/>
      <c r="AF18" s="10">
        <v>8</v>
      </c>
      <c r="AG18" s="13">
        <v>8</v>
      </c>
      <c r="AH18" s="13" t="s">
        <v>167</v>
      </c>
      <c r="AI18" s="15" t="s">
        <v>168</v>
      </c>
      <c r="AJ18" s="10" t="s">
        <v>168</v>
      </c>
      <c r="AK18" s="10" t="s">
        <v>168</v>
      </c>
      <c r="AL18" s="10" t="s">
        <v>168</v>
      </c>
      <c r="AM18" s="15" t="s">
        <v>31</v>
      </c>
      <c r="AN18" s="15" t="s">
        <v>31</v>
      </c>
      <c r="AO18" s="15" t="s">
        <v>31</v>
      </c>
      <c r="AP18" s="15" t="s">
        <v>31</v>
      </c>
      <c r="AQ18" s="15" t="s">
        <v>31</v>
      </c>
      <c r="AR18" s="15" t="s">
        <v>31</v>
      </c>
      <c r="AS18" s="18"/>
      <c r="AT18" s="18"/>
      <c r="AU18" s="18"/>
      <c r="AV18" s="18"/>
      <c r="AW18" s="18"/>
      <c r="AX18" s="18"/>
      <c r="AY18" s="18"/>
      <c r="AZ18" s="14"/>
      <c r="BA18" s="14"/>
      <c r="BB18" s="314"/>
      <c r="BC18" s="314"/>
      <c r="BD18" s="14"/>
      <c r="BE18" s="14"/>
      <c r="BF18" s="14"/>
      <c r="BG18" s="14"/>
      <c r="BH18" s="14"/>
    </row>
    <row r="19" spans="1:60" ht="13.5" customHeight="1" x14ac:dyDescent="0.15">
      <c r="A19" s="313"/>
      <c r="B19" s="313"/>
      <c r="C19" s="313"/>
      <c r="D19" s="313"/>
      <c r="E19" s="313"/>
      <c r="F19" s="19"/>
      <c r="G19" s="313"/>
      <c r="H19" s="313"/>
      <c r="I19" s="313"/>
      <c r="J19" s="313"/>
      <c r="K19" s="313"/>
      <c r="L19" s="313"/>
      <c r="M19" s="313"/>
      <c r="N19" s="19"/>
      <c r="O19" s="313"/>
      <c r="P19" s="313"/>
      <c r="Q19" s="313"/>
      <c r="R19" s="313"/>
      <c r="S19" s="313"/>
      <c r="T19" s="313"/>
      <c r="U19" s="313"/>
      <c r="V19" s="20"/>
      <c r="W19" s="313"/>
      <c r="X19" s="313"/>
      <c r="Y19" s="313"/>
      <c r="Z19" s="313"/>
      <c r="AA19" s="313"/>
      <c r="AB19" s="313"/>
      <c r="AC19" s="313"/>
      <c r="AD19" s="19"/>
      <c r="AE19" s="313"/>
      <c r="AF19" s="313"/>
      <c r="AG19" s="313"/>
      <c r="AH19" s="313"/>
      <c r="AI19" s="313"/>
      <c r="AJ19" s="313"/>
      <c r="AK19" s="313"/>
      <c r="AL19" s="19"/>
      <c r="AM19" s="313"/>
      <c r="AN19" s="313"/>
      <c r="AO19" s="313"/>
      <c r="AP19" s="313"/>
      <c r="AQ19" s="313"/>
      <c r="AR19" s="313"/>
      <c r="AS19" s="313"/>
      <c r="AT19" s="19"/>
      <c r="AU19" s="313"/>
      <c r="AV19" s="313"/>
      <c r="AW19" s="313"/>
      <c r="AX19" s="313"/>
      <c r="AY19" s="313"/>
      <c r="AZ19" s="313"/>
      <c r="BA19" s="313"/>
      <c r="BB19" s="313"/>
      <c r="BC19" s="313"/>
      <c r="BD19" s="313"/>
      <c r="BE19" s="313"/>
      <c r="BF19" s="313"/>
      <c r="BG19" s="313"/>
      <c r="BH19" s="19"/>
    </row>
    <row r="20" spans="1:60" ht="13.5" customHeight="1" x14ac:dyDescent="0.15">
      <c r="A20" s="333" t="s">
        <v>32</v>
      </c>
      <c r="B20" s="333"/>
      <c r="C20" s="333"/>
      <c r="D20" s="333"/>
      <c r="E20" s="333"/>
      <c r="F20" s="24"/>
      <c r="G20" s="332" t="s">
        <v>193</v>
      </c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2"/>
      <c r="X20" s="24" t="s">
        <v>194</v>
      </c>
      <c r="Y20" s="334" t="s">
        <v>195</v>
      </c>
      <c r="Z20" s="334"/>
      <c r="AA20" s="334"/>
      <c r="AB20" s="334"/>
      <c r="AC20" s="334"/>
      <c r="AD20" s="334"/>
      <c r="AE20" s="334"/>
      <c r="AF20" s="2"/>
      <c r="AG20" s="2"/>
      <c r="AH20" s="2"/>
      <c r="AI20" s="2"/>
      <c r="AJ20" s="2"/>
      <c r="AK20" s="2"/>
      <c r="AL20" s="2"/>
      <c r="AM20" s="2"/>
      <c r="AN20" s="25"/>
      <c r="AO20" s="2"/>
      <c r="AP20" s="2"/>
      <c r="AQ20" s="26" t="s">
        <v>196</v>
      </c>
      <c r="AR20" s="334" t="s">
        <v>197</v>
      </c>
      <c r="AS20" s="334"/>
      <c r="AT20" s="334"/>
      <c r="AU20" s="334"/>
      <c r="AV20" s="334"/>
      <c r="AW20" s="334"/>
      <c r="AX20" s="334"/>
      <c r="AY20" s="334"/>
      <c r="AZ20" s="334"/>
      <c r="BA20" s="334"/>
      <c r="BB20" s="334"/>
      <c r="BC20" s="334"/>
      <c r="BD20" s="334"/>
      <c r="BE20" s="334"/>
      <c r="BF20" s="19"/>
      <c r="BG20" s="19"/>
      <c r="BH20" s="19"/>
    </row>
    <row r="21" spans="1:60" ht="13.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5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3"/>
      <c r="BA21" s="23"/>
      <c r="BB21" s="2"/>
      <c r="BC21" s="23"/>
      <c r="BD21" s="23"/>
      <c r="BE21" s="2"/>
    </row>
    <row r="22" spans="1:60" ht="13.5" customHeight="1" x14ac:dyDescent="0.15">
      <c r="A22" s="2"/>
      <c r="B22" s="2"/>
      <c r="C22" s="2"/>
      <c r="D22" s="2"/>
      <c r="E22" s="2"/>
      <c r="F22" s="24" t="s">
        <v>198</v>
      </c>
      <c r="G22" s="332" t="s">
        <v>199</v>
      </c>
      <c r="H22" s="332"/>
      <c r="I22" s="332"/>
      <c r="J22" s="332"/>
      <c r="K22" s="332"/>
      <c r="L22" s="332"/>
      <c r="M22" s="332"/>
      <c r="N22" s="332"/>
      <c r="O22" s="332"/>
      <c r="P22" s="332"/>
      <c r="Q22" s="2"/>
      <c r="R22" s="2"/>
      <c r="S22" s="2"/>
      <c r="T22" s="23"/>
      <c r="U22" s="2"/>
      <c r="V22" s="2"/>
      <c r="W22" s="2"/>
      <c r="X22" s="24" t="s">
        <v>200</v>
      </c>
      <c r="Y22" s="332" t="s">
        <v>201</v>
      </c>
      <c r="Z22" s="332"/>
      <c r="AA22" s="332"/>
      <c r="AB22" s="332"/>
      <c r="AC22" s="332"/>
      <c r="AD22" s="332"/>
      <c r="AE22" s="332"/>
      <c r="AF22" s="332"/>
      <c r="AG22" s="332"/>
      <c r="AH22" s="332"/>
      <c r="AI22" s="332"/>
      <c r="AJ22" s="332"/>
      <c r="AK22" s="332"/>
      <c r="AL22" s="332"/>
      <c r="AM22" s="332"/>
      <c r="AN22" s="332"/>
      <c r="AO22" s="332"/>
      <c r="AP22" s="2"/>
      <c r="AQ22" s="24" t="s">
        <v>31</v>
      </c>
      <c r="AR22" s="334" t="s">
        <v>202</v>
      </c>
      <c r="AS22" s="334"/>
      <c r="AT22" s="334"/>
      <c r="AU22" s="334"/>
      <c r="AV22" s="334"/>
      <c r="AW22" s="334"/>
      <c r="AX22" s="334"/>
      <c r="AY22" s="334"/>
      <c r="AZ22" s="334"/>
      <c r="BA22" s="334"/>
      <c r="BB22" s="334"/>
      <c r="BC22" s="23"/>
      <c r="BD22" s="23"/>
      <c r="BE22" s="2"/>
    </row>
    <row r="23" spans="1:60" ht="13.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3"/>
      <c r="BA23" s="23"/>
      <c r="BB23" s="2"/>
      <c r="BC23" s="23"/>
      <c r="BD23" s="23"/>
      <c r="BE23" s="2"/>
    </row>
    <row r="24" spans="1:60" ht="13.5" customHeight="1" x14ac:dyDescent="0.15">
      <c r="A24" s="2"/>
      <c r="B24" s="2"/>
      <c r="C24" s="2"/>
      <c r="D24" s="2"/>
      <c r="E24" s="2"/>
      <c r="F24" s="24" t="s">
        <v>203</v>
      </c>
      <c r="G24" s="332" t="s">
        <v>204</v>
      </c>
      <c r="H24" s="332"/>
      <c r="I24" s="332"/>
      <c r="J24" s="332"/>
      <c r="K24" s="332"/>
      <c r="L24" s="332"/>
      <c r="M24" s="332"/>
      <c r="N24" s="332"/>
      <c r="O24" s="332"/>
      <c r="P24" s="332"/>
      <c r="Q24" s="2"/>
      <c r="R24" s="2"/>
      <c r="S24" s="2"/>
      <c r="T24" s="23"/>
      <c r="U24" s="2"/>
      <c r="V24" s="2"/>
      <c r="W24" s="2"/>
      <c r="X24" s="24" t="s">
        <v>192</v>
      </c>
      <c r="Y24" s="332" t="s">
        <v>205</v>
      </c>
      <c r="Z24" s="332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332"/>
      <c r="AL24" s="332"/>
      <c r="AM24" s="332"/>
      <c r="AN24" s="332"/>
      <c r="AO24" s="332"/>
      <c r="AP24" s="2"/>
      <c r="AQ24" s="24" t="s">
        <v>14</v>
      </c>
      <c r="AR24" s="332" t="s">
        <v>206</v>
      </c>
      <c r="AS24" s="332"/>
      <c r="AT24" s="332"/>
      <c r="AU24" s="332"/>
      <c r="AV24" s="332"/>
      <c r="AW24" s="332"/>
      <c r="AX24" s="332"/>
      <c r="AY24" s="332"/>
      <c r="AZ24" s="23"/>
      <c r="BA24" s="23"/>
      <c r="BB24" s="2"/>
      <c r="BC24" s="23"/>
      <c r="BD24" s="23"/>
      <c r="BE24" s="2"/>
    </row>
    <row r="27" spans="1:60" s="35" customFormat="1" ht="13.5" customHeight="1" x14ac:dyDescent="0.2">
      <c r="A27" s="321" t="s">
        <v>177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1"/>
      <c r="AT27" s="321"/>
      <c r="AU27" s="321"/>
      <c r="AV27" s="321"/>
      <c r="AW27" s="321"/>
      <c r="AX27" s="321"/>
      <c r="AY27" s="321"/>
      <c r="AZ27" s="33"/>
      <c r="BA27" s="33"/>
      <c r="BB27" s="34"/>
      <c r="BC27" s="33"/>
      <c r="BD27" s="33"/>
      <c r="BE27" s="34"/>
    </row>
    <row r="28" spans="1:60" ht="13.5" customHeight="1" x14ac:dyDescent="0.15">
      <c r="A28" s="322"/>
      <c r="B28" s="322"/>
      <c r="C28" s="322"/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  <c r="AL28" s="322"/>
      <c r="AM28" s="322"/>
      <c r="AN28" s="322"/>
      <c r="AO28" s="322"/>
      <c r="AP28" s="322"/>
      <c r="AQ28" s="322"/>
      <c r="AR28" s="322"/>
      <c r="AS28" s="322"/>
      <c r="AT28" s="322"/>
      <c r="AU28" s="322"/>
      <c r="AV28" s="322"/>
      <c r="AW28" s="322"/>
      <c r="AX28" s="322"/>
      <c r="AY28" s="322"/>
      <c r="AZ28" s="322"/>
      <c r="BA28" s="322"/>
      <c r="BB28" s="322"/>
      <c r="BC28" s="322"/>
      <c r="BD28" s="322"/>
      <c r="BE28" s="322"/>
    </row>
    <row r="29" spans="1:60" s="35" customFormat="1" ht="13.5" customHeight="1" x14ac:dyDescent="0.2">
      <c r="A29" s="323" t="s">
        <v>178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 t="s">
        <v>33</v>
      </c>
      <c r="T29" s="324"/>
      <c r="U29" s="324"/>
      <c r="V29" s="324"/>
      <c r="W29" s="324"/>
      <c r="X29" s="324"/>
      <c r="Y29" s="324"/>
      <c r="Z29" s="324"/>
      <c r="AA29" s="324"/>
      <c r="AB29" s="324" t="s">
        <v>179</v>
      </c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324"/>
      <c r="AN29" s="324"/>
      <c r="AO29" s="324"/>
      <c r="AP29" s="324"/>
      <c r="AQ29" s="324"/>
      <c r="AR29" s="324"/>
      <c r="AS29" s="324"/>
      <c r="AT29" s="324"/>
      <c r="AU29" s="324"/>
      <c r="AV29" s="324"/>
      <c r="AW29" s="323" t="s">
        <v>34</v>
      </c>
      <c r="AX29" s="323"/>
      <c r="AY29" s="323"/>
      <c r="AZ29" s="324" t="s">
        <v>35</v>
      </c>
      <c r="BA29" s="324"/>
      <c r="BB29" s="324"/>
      <c r="BC29" s="324" t="s">
        <v>15</v>
      </c>
      <c r="BD29" s="324"/>
      <c r="BE29" s="324"/>
    </row>
    <row r="30" spans="1:60" s="35" customFormat="1" ht="33" customHeight="1" x14ac:dyDescent="0.2">
      <c r="A30" s="323"/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 t="s">
        <v>12</v>
      </c>
      <c r="AC30" s="324"/>
      <c r="AD30" s="324"/>
      <c r="AE30" s="324"/>
      <c r="AF30" s="324"/>
      <c r="AG30" s="324"/>
      <c r="AH30" s="324"/>
      <c r="AI30" s="324" t="s">
        <v>180</v>
      </c>
      <c r="AJ30" s="324"/>
      <c r="AK30" s="324"/>
      <c r="AL30" s="324"/>
      <c r="AM30" s="324"/>
      <c r="AN30" s="324"/>
      <c r="AO30" s="324"/>
      <c r="AP30" s="324" t="s">
        <v>17</v>
      </c>
      <c r="AQ30" s="324"/>
      <c r="AR30" s="324"/>
      <c r="AS30" s="324"/>
      <c r="AT30" s="324"/>
      <c r="AU30" s="324"/>
      <c r="AV30" s="324"/>
      <c r="AW30" s="324" t="s">
        <v>322</v>
      </c>
      <c r="AX30" s="324"/>
      <c r="AY30" s="324"/>
      <c r="AZ30" s="324"/>
      <c r="BA30" s="325"/>
      <c r="BB30" s="324"/>
      <c r="BC30" s="324"/>
      <c r="BD30" s="325"/>
      <c r="BE30" s="324"/>
    </row>
    <row r="31" spans="1:60" s="35" customFormat="1" ht="13.5" customHeight="1" x14ac:dyDescent="0.2">
      <c r="A31" s="323"/>
      <c r="B31" s="324"/>
      <c r="C31" s="324"/>
      <c r="D31" s="324"/>
      <c r="E31" s="324"/>
      <c r="F31" s="324"/>
      <c r="G31" s="324" t="s">
        <v>181</v>
      </c>
      <c r="H31" s="324"/>
      <c r="I31" s="324"/>
      <c r="J31" s="324"/>
      <c r="K31" s="324"/>
      <c r="L31" s="324"/>
      <c r="M31" s="324" t="s">
        <v>182</v>
      </c>
      <c r="N31" s="324"/>
      <c r="O31" s="324"/>
      <c r="P31" s="324"/>
      <c r="Q31" s="324"/>
      <c r="R31" s="324"/>
      <c r="S31" s="324" t="s">
        <v>15</v>
      </c>
      <c r="T31" s="324"/>
      <c r="U31" s="324"/>
      <c r="V31" s="324" t="s">
        <v>181</v>
      </c>
      <c r="W31" s="324"/>
      <c r="X31" s="324"/>
      <c r="Y31" s="324" t="s">
        <v>182</v>
      </c>
      <c r="Z31" s="324"/>
      <c r="AA31" s="324"/>
      <c r="AB31" s="324" t="s">
        <v>15</v>
      </c>
      <c r="AC31" s="324"/>
      <c r="AD31" s="324"/>
      <c r="AE31" s="324" t="s">
        <v>181</v>
      </c>
      <c r="AF31" s="324"/>
      <c r="AG31" s="324" t="s">
        <v>182</v>
      </c>
      <c r="AH31" s="324"/>
      <c r="AI31" s="324" t="s">
        <v>15</v>
      </c>
      <c r="AJ31" s="324"/>
      <c r="AK31" s="324"/>
      <c r="AL31" s="324" t="s">
        <v>181</v>
      </c>
      <c r="AM31" s="324"/>
      <c r="AN31" s="324" t="s">
        <v>182</v>
      </c>
      <c r="AO31" s="324"/>
      <c r="AP31" s="324" t="s">
        <v>15</v>
      </c>
      <c r="AQ31" s="324"/>
      <c r="AR31" s="324"/>
      <c r="AS31" s="324" t="s">
        <v>181</v>
      </c>
      <c r="AT31" s="324"/>
      <c r="AU31" s="324" t="s">
        <v>182</v>
      </c>
      <c r="AV31" s="324"/>
      <c r="AW31" s="324"/>
      <c r="AX31" s="324"/>
      <c r="AY31" s="324"/>
      <c r="AZ31" s="324"/>
      <c r="BA31" s="324"/>
      <c r="BB31" s="324"/>
      <c r="BC31" s="324"/>
      <c r="BD31" s="324"/>
      <c r="BE31" s="324"/>
    </row>
    <row r="32" spans="1:60" s="35" customFormat="1" ht="20.25" customHeight="1" x14ac:dyDescent="0.2">
      <c r="A32" s="323"/>
      <c r="B32" s="326"/>
      <c r="C32" s="326"/>
      <c r="D32" s="327" t="s">
        <v>184</v>
      </c>
      <c r="E32" s="327"/>
      <c r="F32" s="327"/>
      <c r="G32" s="326" t="s">
        <v>183</v>
      </c>
      <c r="H32" s="326"/>
      <c r="I32" s="326"/>
      <c r="J32" s="327" t="s">
        <v>184</v>
      </c>
      <c r="K32" s="327"/>
      <c r="L32" s="327"/>
      <c r="M32" s="326" t="s">
        <v>183</v>
      </c>
      <c r="N32" s="326"/>
      <c r="O32" s="326"/>
      <c r="P32" s="327" t="s">
        <v>184</v>
      </c>
      <c r="Q32" s="327"/>
      <c r="R32" s="327"/>
      <c r="S32" s="326" t="s">
        <v>183</v>
      </c>
      <c r="T32" s="326"/>
      <c r="U32" s="326"/>
      <c r="V32" s="326" t="s">
        <v>183</v>
      </c>
      <c r="W32" s="326"/>
      <c r="X32" s="326"/>
      <c r="Y32" s="326" t="s">
        <v>183</v>
      </c>
      <c r="Z32" s="326"/>
      <c r="AA32" s="326"/>
      <c r="AB32" s="326" t="s">
        <v>183</v>
      </c>
      <c r="AC32" s="326"/>
      <c r="AD32" s="326"/>
      <c r="AE32" s="326" t="s">
        <v>183</v>
      </c>
      <c r="AF32" s="326"/>
      <c r="AG32" s="326" t="s">
        <v>183</v>
      </c>
      <c r="AH32" s="326"/>
      <c r="AI32" s="326" t="s">
        <v>183</v>
      </c>
      <c r="AJ32" s="326"/>
      <c r="AK32" s="326"/>
      <c r="AL32" s="326" t="s">
        <v>183</v>
      </c>
      <c r="AM32" s="326"/>
      <c r="AN32" s="326" t="s">
        <v>183</v>
      </c>
      <c r="AO32" s="326"/>
      <c r="AP32" s="326" t="s">
        <v>183</v>
      </c>
      <c r="AQ32" s="326"/>
      <c r="AR32" s="326"/>
      <c r="AS32" s="326" t="s">
        <v>183</v>
      </c>
      <c r="AT32" s="326"/>
      <c r="AU32" s="326" t="s">
        <v>183</v>
      </c>
      <c r="AV32" s="326"/>
      <c r="AW32" s="326" t="s">
        <v>183</v>
      </c>
      <c r="AX32" s="326"/>
      <c r="AY32" s="326"/>
      <c r="AZ32" s="326" t="s">
        <v>183</v>
      </c>
      <c r="BA32" s="326"/>
      <c r="BB32" s="326"/>
      <c r="BC32" s="326" t="s">
        <v>183</v>
      </c>
      <c r="BD32" s="326"/>
      <c r="BE32" s="326"/>
    </row>
    <row r="33" spans="1:57" s="35" customFormat="1" ht="13.5" customHeight="1" x14ac:dyDescent="0.2">
      <c r="A33" s="36" t="s">
        <v>185</v>
      </c>
      <c r="B33" s="328">
        <f>G33+M33</f>
        <v>39</v>
      </c>
      <c r="C33" s="328"/>
      <c r="D33" s="329">
        <f>B33*36</f>
        <v>1404</v>
      </c>
      <c r="E33" s="329"/>
      <c r="F33" s="329"/>
      <c r="G33" s="328">
        <v>17</v>
      </c>
      <c r="H33" s="328"/>
      <c r="I33" s="328"/>
      <c r="J33" s="329">
        <f>G33*36</f>
        <v>612</v>
      </c>
      <c r="K33" s="329"/>
      <c r="L33" s="329"/>
      <c r="M33" s="328">
        <v>22</v>
      </c>
      <c r="N33" s="328"/>
      <c r="O33" s="328"/>
      <c r="P33" s="329">
        <f>M33*36</f>
        <v>792</v>
      </c>
      <c r="Q33" s="329"/>
      <c r="R33" s="329"/>
      <c r="S33" s="328">
        <v>2</v>
      </c>
      <c r="T33" s="328"/>
      <c r="U33" s="328"/>
      <c r="V33" s="328"/>
      <c r="W33" s="328"/>
      <c r="X33" s="328"/>
      <c r="Y33" s="328">
        <v>2</v>
      </c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328"/>
      <c r="AV33" s="328"/>
      <c r="AW33" s="328"/>
      <c r="AX33" s="328"/>
      <c r="AY33" s="328"/>
      <c r="AZ33" s="328" t="s">
        <v>186</v>
      </c>
      <c r="BA33" s="328"/>
      <c r="BB33" s="328"/>
      <c r="BC33" s="328">
        <v>52</v>
      </c>
      <c r="BD33" s="328"/>
      <c r="BE33" s="328"/>
    </row>
    <row r="34" spans="1:57" s="35" customFormat="1" ht="13.5" customHeight="1" x14ac:dyDescent="0.2">
      <c r="A34" s="36" t="s">
        <v>187</v>
      </c>
      <c r="B34" s="328">
        <f t="shared" ref="B34:B36" si="0">G34+M34</f>
        <v>22</v>
      </c>
      <c r="C34" s="328"/>
      <c r="D34" s="329">
        <f t="shared" ref="D34:D36" si="1">B34*36</f>
        <v>792</v>
      </c>
      <c r="E34" s="329"/>
      <c r="F34" s="329"/>
      <c r="G34" s="328">
        <v>11</v>
      </c>
      <c r="H34" s="328"/>
      <c r="I34" s="328"/>
      <c r="J34" s="329">
        <f t="shared" ref="J34:J36" si="2">G34*36</f>
        <v>396</v>
      </c>
      <c r="K34" s="329"/>
      <c r="L34" s="329"/>
      <c r="M34" s="328">
        <v>11</v>
      </c>
      <c r="N34" s="328"/>
      <c r="O34" s="328"/>
      <c r="P34" s="329">
        <f t="shared" ref="P34:P36" si="3">M34*36</f>
        <v>396</v>
      </c>
      <c r="Q34" s="329"/>
      <c r="R34" s="329"/>
      <c r="S34" s="328">
        <v>1</v>
      </c>
      <c r="T34" s="328"/>
      <c r="U34" s="328"/>
      <c r="V34" s="328"/>
      <c r="W34" s="328"/>
      <c r="X34" s="328"/>
      <c r="Y34" s="328" t="s">
        <v>189</v>
      </c>
      <c r="Z34" s="328"/>
      <c r="AA34" s="328"/>
      <c r="AB34" s="328">
        <v>6</v>
      </c>
      <c r="AC34" s="328"/>
      <c r="AD34" s="328"/>
      <c r="AE34" s="328">
        <v>6</v>
      </c>
      <c r="AF34" s="328"/>
      <c r="AG34" s="328"/>
      <c r="AH34" s="328"/>
      <c r="AI34" s="328">
        <v>12</v>
      </c>
      <c r="AJ34" s="328"/>
      <c r="AK34" s="328"/>
      <c r="AL34" s="328"/>
      <c r="AM34" s="328"/>
      <c r="AN34" s="328">
        <v>12</v>
      </c>
      <c r="AO34" s="328"/>
      <c r="AP34" s="328"/>
      <c r="AQ34" s="328"/>
      <c r="AR34" s="328"/>
      <c r="AS34" s="328"/>
      <c r="AT34" s="328"/>
      <c r="AU34" s="328"/>
      <c r="AV34" s="328"/>
      <c r="AW34" s="328"/>
      <c r="AX34" s="328"/>
      <c r="AY34" s="328"/>
      <c r="AZ34" s="328" t="s">
        <v>186</v>
      </c>
      <c r="BA34" s="328"/>
      <c r="BB34" s="328"/>
      <c r="BC34" s="328">
        <v>52</v>
      </c>
      <c r="BD34" s="328"/>
      <c r="BE34" s="328"/>
    </row>
    <row r="35" spans="1:57" s="35" customFormat="1" ht="13.5" customHeight="1" x14ac:dyDescent="0.2">
      <c r="A35" s="36" t="s">
        <v>31</v>
      </c>
      <c r="B35" s="328">
        <f t="shared" si="0"/>
        <v>24</v>
      </c>
      <c r="C35" s="328"/>
      <c r="D35" s="329">
        <f t="shared" si="1"/>
        <v>864</v>
      </c>
      <c r="E35" s="329"/>
      <c r="F35" s="329"/>
      <c r="G35" s="328">
        <v>10</v>
      </c>
      <c r="H35" s="328"/>
      <c r="I35" s="328"/>
      <c r="J35" s="329">
        <f t="shared" si="2"/>
        <v>360</v>
      </c>
      <c r="K35" s="329"/>
      <c r="L35" s="329"/>
      <c r="M35" s="328">
        <v>14</v>
      </c>
      <c r="N35" s="328"/>
      <c r="O35" s="328"/>
      <c r="P35" s="329">
        <f t="shared" si="3"/>
        <v>504</v>
      </c>
      <c r="Q35" s="329"/>
      <c r="R35" s="329"/>
      <c r="S35" s="328" t="s">
        <v>188</v>
      </c>
      <c r="T35" s="328"/>
      <c r="U35" s="328"/>
      <c r="V35" s="328" t="s">
        <v>189</v>
      </c>
      <c r="W35" s="328"/>
      <c r="X35" s="328"/>
      <c r="Y35" s="328" t="s">
        <v>189</v>
      </c>
      <c r="Z35" s="328"/>
      <c r="AA35" s="328"/>
      <c r="AB35" s="328">
        <v>7</v>
      </c>
      <c r="AC35" s="328"/>
      <c r="AD35" s="328"/>
      <c r="AE35" s="328">
        <v>2</v>
      </c>
      <c r="AF35" s="328"/>
      <c r="AG35" s="328">
        <v>5</v>
      </c>
      <c r="AH35" s="328"/>
      <c r="AI35" s="328">
        <v>9</v>
      </c>
      <c r="AJ35" s="328"/>
      <c r="AK35" s="328"/>
      <c r="AL35" s="328">
        <v>4</v>
      </c>
      <c r="AM35" s="328"/>
      <c r="AN35" s="328">
        <v>5</v>
      </c>
      <c r="AO35" s="328"/>
      <c r="AP35" s="328"/>
      <c r="AQ35" s="328"/>
      <c r="AR35" s="328"/>
      <c r="AS35" s="328"/>
      <c r="AT35" s="328"/>
      <c r="AU35" s="328"/>
      <c r="AV35" s="328"/>
      <c r="AW35" s="328"/>
      <c r="AX35" s="328"/>
      <c r="AY35" s="328"/>
      <c r="AZ35" s="328" t="s">
        <v>190</v>
      </c>
      <c r="BA35" s="328"/>
      <c r="BB35" s="328"/>
      <c r="BC35" s="328">
        <v>52</v>
      </c>
      <c r="BD35" s="328"/>
      <c r="BE35" s="328"/>
    </row>
    <row r="36" spans="1:57" s="35" customFormat="1" ht="13.5" customHeight="1" x14ac:dyDescent="0.2">
      <c r="A36" s="36" t="s">
        <v>191</v>
      </c>
      <c r="B36" s="328">
        <f t="shared" si="0"/>
        <v>22</v>
      </c>
      <c r="C36" s="328"/>
      <c r="D36" s="329">
        <f t="shared" si="1"/>
        <v>792</v>
      </c>
      <c r="E36" s="329"/>
      <c r="F36" s="329"/>
      <c r="G36" s="328">
        <v>11</v>
      </c>
      <c r="H36" s="328"/>
      <c r="I36" s="328"/>
      <c r="J36" s="329">
        <f t="shared" si="2"/>
        <v>396</v>
      </c>
      <c r="K36" s="329"/>
      <c r="L36" s="329"/>
      <c r="M36" s="328">
        <v>11</v>
      </c>
      <c r="N36" s="328"/>
      <c r="O36" s="328"/>
      <c r="P36" s="329">
        <f t="shared" si="3"/>
        <v>396</v>
      </c>
      <c r="Q36" s="329"/>
      <c r="R36" s="329"/>
      <c r="S36" s="328">
        <v>2</v>
      </c>
      <c r="T36" s="328"/>
      <c r="U36" s="328"/>
      <c r="V36" s="328">
        <v>1</v>
      </c>
      <c r="W36" s="328"/>
      <c r="X36" s="328"/>
      <c r="Y36" s="328" t="s">
        <v>189</v>
      </c>
      <c r="Z36" s="328"/>
      <c r="AA36" s="328"/>
      <c r="AB36" s="328">
        <v>1</v>
      </c>
      <c r="AC36" s="328"/>
      <c r="AD36" s="328"/>
      <c r="AE36" s="328">
        <v>1</v>
      </c>
      <c r="AF36" s="328"/>
      <c r="AG36" s="328"/>
      <c r="AH36" s="328"/>
      <c r="AI36" s="328">
        <v>6</v>
      </c>
      <c r="AJ36" s="328"/>
      <c r="AK36" s="328"/>
      <c r="AL36" s="328">
        <v>4</v>
      </c>
      <c r="AM36" s="328"/>
      <c r="AN36" s="328">
        <v>2</v>
      </c>
      <c r="AO36" s="328"/>
      <c r="AP36" s="328">
        <v>4</v>
      </c>
      <c r="AQ36" s="328"/>
      <c r="AR36" s="328"/>
      <c r="AS36" s="328"/>
      <c r="AT36" s="328"/>
      <c r="AU36" s="328">
        <v>4</v>
      </c>
      <c r="AV36" s="328"/>
      <c r="AW36" s="328">
        <v>6</v>
      </c>
      <c r="AX36" s="328"/>
      <c r="AY36" s="328"/>
      <c r="AZ36" s="328">
        <v>2</v>
      </c>
      <c r="BA36" s="328"/>
      <c r="BB36" s="328"/>
      <c r="BC36" s="328">
        <v>43</v>
      </c>
      <c r="BD36" s="328"/>
      <c r="BE36" s="328"/>
    </row>
    <row r="37" spans="1:57" s="35" customFormat="1" ht="13.5" customHeight="1" x14ac:dyDescent="0.2">
      <c r="A37" s="37" t="s">
        <v>15</v>
      </c>
      <c r="B37" s="330">
        <f>B33+B34+B35+B36</f>
        <v>107</v>
      </c>
      <c r="C37" s="330"/>
      <c r="D37" s="331">
        <f>B37*36</f>
        <v>3852</v>
      </c>
      <c r="E37" s="331"/>
      <c r="F37" s="331"/>
      <c r="G37" s="331"/>
      <c r="H37" s="331"/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0">
        <f>S33+S34+S35+S36</f>
        <v>7</v>
      </c>
      <c r="T37" s="330"/>
      <c r="U37" s="330"/>
      <c r="V37" s="330"/>
      <c r="W37" s="330"/>
      <c r="X37" s="330"/>
      <c r="Y37" s="330"/>
      <c r="Z37" s="330"/>
      <c r="AA37" s="330"/>
      <c r="AB37" s="330">
        <f>AB33+AB34+AB35+AB36</f>
        <v>14</v>
      </c>
      <c r="AC37" s="330"/>
      <c r="AD37" s="330"/>
      <c r="AE37" s="330"/>
      <c r="AF37" s="330"/>
      <c r="AG37" s="330"/>
      <c r="AH37" s="330"/>
      <c r="AI37" s="330">
        <f>AI33+AI34+AI35+AI36</f>
        <v>27</v>
      </c>
      <c r="AJ37" s="330"/>
      <c r="AK37" s="330"/>
      <c r="AL37" s="330"/>
      <c r="AM37" s="330"/>
      <c r="AN37" s="330"/>
      <c r="AO37" s="330"/>
      <c r="AP37" s="330">
        <f>AP33+AP34+AP35+AP36</f>
        <v>4</v>
      </c>
      <c r="AQ37" s="330"/>
      <c r="AR37" s="330"/>
      <c r="AS37" s="330"/>
      <c r="AT37" s="330"/>
      <c r="AU37" s="330"/>
      <c r="AV37" s="330"/>
      <c r="AW37" s="330">
        <v>6</v>
      </c>
      <c r="AX37" s="330"/>
      <c r="AY37" s="330"/>
      <c r="AZ37" s="330">
        <f>AZ33+AZ34+AZ35+AZ36</f>
        <v>34</v>
      </c>
      <c r="BA37" s="330"/>
      <c r="BB37" s="330"/>
      <c r="BC37" s="330">
        <v>199</v>
      </c>
      <c r="BD37" s="330"/>
      <c r="BE37" s="330"/>
    </row>
    <row r="38" spans="1:57" s="35" customFormat="1" ht="13.5" customHeight="1" x14ac:dyDescent="0.2"/>
  </sheetData>
  <mergeCells count="209">
    <mergeCell ref="G24:P24"/>
    <mergeCell ref="Y24:AO24"/>
    <mergeCell ref="AR24:AY24"/>
    <mergeCell ref="A20:E20"/>
    <mergeCell ref="G20:V20"/>
    <mergeCell ref="Y20:AE20"/>
    <mergeCell ref="AR20:BE20"/>
    <mergeCell ref="G22:P22"/>
    <mergeCell ref="Y22:AO22"/>
    <mergeCell ref="AR22:BB22"/>
    <mergeCell ref="B37:C37"/>
    <mergeCell ref="D37:F37"/>
    <mergeCell ref="G37:I37"/>
    <mergeCell ref="J37:L37"/>
    <mergeCell ref="M37:O37"/>
    <mergeCell ref="P37:R37"/>
    <mergeCell ref="S37:U37"/>
    <mergeCell ref="V37:X37"/>
    <mergeCell ref="Y37:AA37"/>
    <mergeCell ref="AB37:AD37"/>
    <mergeCell ref="AE37:AF37"/>
    <mergeCell ref="AG37:AH37"/>
    <mergeCell ref="AW36:AY36"/>
    <mergeCell ref="AZ36:BB36"/>
    <mergeCell ref="BC36:BE36"/>
    <mergeCell ref="AL36:AM36"/>
    <mergeCell ref="AN36:AO36"/>
    <mergeCell ref="AP36:AR36"/>
    <mergeCell ref="AS36:AT36"/>
    <mergeCell ref="AU36:AV36"/>
    <mergeCell ref="AU37:AV37"/>
    <mergeCell ref="AW37:AY37"/>
    <mergeCell ref="AZ37:BB37"/>
    <mergeCell ref="BC37:BE37"/>
    <mergeCell ref="AI37:AK37"/>
    <mergeCell ref="AL37:AM37"/>
    <mergeCell ref="AN37:AO37"/>
    <mergeCell ref="AP37:AR37"/>
    <mergeCell ref="AS37:AT37"/>
    <mergeCell ref="AZ35:BB35"/>
    <mergeCell ref="BC35:BE35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I36:AK36"/>
    <mergeCell ref="AN35:AO35"/>
    <mergeCell ref="AP35:AR35"/>
    <mergeCell ref="AS35:AT35"/>
    <mergeCell ref="AU35:AV35"/>
    <mergeCell ref="AW35:AY35"/>
    <mergeCell ref="AB35:AD35"/>
    <mergeCell ref="AE35:AF35"/>
    <mergeCell ref="AG35:AH35"/>
    <mergeCell ref="AI35:AK35"/>
    <mergeCell ref="AL35:AM35"/>
    <mergeCell ref="AP34:AR34"/>
    <mergeCell ref="AS34:AT34"/>
    <mergeCell ref="AU34:AV34"/>
    <mergeCell ref="AW34:AY34"/>
    <mergeCell ref="AE34:AF34"/>
    <mergeCell ref="AG34:AH34"/>
    <mergeCell ref="AI34:AK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P34:R34"/>
    <mergeCell ref="S34:U34"/>
    <mergeCell ref="V34:X34"/>
    <mergeCell ref="Y34:AA34"/>
    <mergeCell ref="AB34:AD34"/>
    <mergeCell ref="B34:C34"/>
    <mergeCell ref="D34:F34"/>
    <mergeCell ref="G34:I34"/>
    <mergeCell ref="J34:L34"/>
    <mergeCell ref="M34:O34"/>
    <mergeCell ref="AI33:AK33"/>
    <mergeCell ref="AL33:AM33"/>
    <mergeCell ref="AN33:AO33"/>
    <mergeCell ref="AP33:AR33"/>
    <mergeCell ref="AS33:AT33"/>
    <mergeCell ref="AL34:AM34"/>
    <mergeCell ref="AN34:AO34"/>
    <mergeCell ref="AZ34:BB34"/>
    <mergeCell ref="BC34:BE34"/>
    <mergeCell ref="AZ32:BB32"/>
    <mergeCell ref="BC32:BE32"/>
    <mergeCell ref="B33:C33"/>
    <mergeCell ref="D33:F33"/>
    <mergeCell ref="G33:I33"/>
    <mergeCell ref="J33:L33"/>
    <mergeCell ref="M33:O33"/>
    <mergeCell ref="P33:R33"/>
    <mergeCell ref="S33:U33"/>
    <mergeCell ref="V33:X33"/>
    <mergeCell ref="Y33:AA33"/>
    <mergeCell ref="AB33:AD33"/>
    <mergeCell ref="AE33:AF33"/>
    <mergeCell ref="AG33:AH33"/>
    <mergeCell ref="AL32:AM32"/>
    <mergeCell ref="AN32:AO32"/>
    <mergeCell ref="AP32:AR32"/>
    <mergeCell ref="AS32:AT32"/>
    <mergeCell ref="AU32:AV32"/>
    <mergeCell ref="AU33:AV33"/>
    <mergeCell ref="AW33:AY33"/>
    <mergeCell ref="AZ33:BB33"/>
    <mergeCell ref="BC33:BE33"/>
    <mergeCell ref="AL31:AM31"/>
    <mergeCell ref="AN31:AO31"/>
    <mergeCell ref="M31:R31"/>
    <mergeCell ref="S31:U31"/>
    <mergeCell ref="V31:X31"/>
    <mergeCell ref="Y31:AA31"/>
    <mergeCell ref="AB31:AD31"/>
    <mergeCell ref="AW32:AY32"/>
    <mergeCell ref="P32:R32"/>
    <mergeCell ref="S32:U32"/>
    <mergeCell ref="V32:X32"/>
    <mergeCell ref="Y32:AA32"/>
    <mergeCell ref="AB32:AD32"/>
    <mergeCell ref="AE32:AF32"/>
    <mergeCell ref="AG32:AH32"/>
    <mergeCell ref="AI32:AK32"/>
    <mergeCell ref="AE31:AF31"/>
    <mergeCell ref="AG31:AH31"/>
    <mergeCell ref="AI31:AK31"/>
    <mergeCell ref="A27:AY27"/>
    <mergeCell ref="A28:BE28"/>
    <mergeCell ref="A29:A32"/>
    <mergeCell ref="B29:R30"/>
    <mergeCell ref="S29:AA30"/>
    <mergeCell ref="AB29:AV29"/>
    <mergeCell ref="AW29:AY29"/>
    <mergeCell ref="AZ29:BB31"/>
    <mergeCell ref="BC29:BE31"/>
    <mergeCell ref="AB30:AH30"/>
    <mergeCell ref="AI30:AO30"/>
    <mergeCell ref="AP30:AV30"/>
    <mergeCell ref="AW30:AY31"/>
    <mergeCell ref="B31:F31"/>
    <mergeCell ref="G31:L31"/>
    <mergeCell ref="AP31:AR31"/>
    <mergeCell ref="AS31:AT31"/>
    <mergeCell ref="AU31:AV31"/>
    <mergeCell ref="B32:C32"/>
    <mergeCell ref="D32:F32"/>
    <mergeCell ref="G32:I32"/>
    <mergeCell ref="J32:L32"/>
    <mergeCell ref="M32:O32"/>
    <mergeCell ref="A1:BH1"/>
    <mergeCell ref="AZ19:BB19"/>
    <mergeCell ref="BC19:BG19"/>
    <mergeCell ref="BB18:BC18"/>
    <mergeCell ref="A19:E19"/>
    <mergeCell ref="G19:M19"/>
    <mergeCell ref="O19:U19"/>
    <mergeCell ref="W19:AC19"/>
    <mergeCell ref="AE19:AK19"/>
    <mergeCell ref="AM19:AS19"/>
    <mergeCell ref="AU19:AY19"/>
    <mergeCell ref="BH4:BH13"/>
    <mergeCell ref="BB15:BC15"/>
    <mergeCell ref="BE4:BE13"/>
    <mergeCell ref="BF4:BF13"/>
    <mergeCell ref="AO4:AR5"/>
    <mergeCell ref="AS4:AS13"/>
    <mergeCell ref="BB17:BC17"/>
    <mergeCell ref="AZ4:AZ13"/>
    <mergeCell ref="BA4:BA13"/>
    <mergeCell ref="AZ3:BH3"/>
    <mergeCell ref="BB4:BC13"/>
    <mergeCell ref="BD4:BD13"/>
    <mergeCell ref="BG4:BG13"/>
    <mergeCell ref="A3:AY3"/>
    <mergeCell ref="W4:W13"/>
    <mergeCell ref="X4:Z5"/>
    <mergeCell ref="AA4:AA13"/>
    <mergeCell ref="AB4:AE5"/>
    <mergeCell ref="AF4:AF13"/>
    <mergeCell ref="AG4:AI5"/>
    <mergeCell ref="AJ4:AJ13"/>
    <mergeCell ref="AK4:AN5"/>
    <mergeCell ref="AT4:AV5"/>
    <mergeCell ref="AW4:AW13"/>
    <mergeCell ref="AX4:AY5"/>
    <mergeCell ref="A4:A13"/>
    <mergeCell ref="B4:E5"/>
    <mergeCell ref="F4:F13"/>
    <mergeCell ref="G4:I5"/>
    <mergeCell ref="J4:J13"/>
    <mergeCell ref="K4:N5"/>
    <mergeCell ref="O4:R5"/>
    <mergeCell ref="S4:S13"/>
    <mergeCell ref="T4:V5"/>
  </mergeCells>
  <pageMargins left="0.19685039370078741" right="0.19685039370078741" top="0.98425196850393704" bottom="0.98425196850393704" header="0" footer="0"/>
  <pageSetup paperSize="9" scale="75" fitToWidth="2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I303"/>
  <sheetViews>
    <sheetView tabSelected="1" topLeftCell="A79" zoomScale="70" zoomScaleNormal="70" workbookViewId="0">
      <selection activeCell="A94" sqref="A94:M101"/>
    </sheetView>
  </sheetViews>
  <sheetFormatPr defaultRowHeight="15" x14ac:dyDescent="0.2"/>
  <cols>
    <col min="1" max="1" width="15.5" style="96" customWidth="1"/>
    <col min="2" max="2" width="41.6640625" style="97" customWidth="1"/>
    <col min="3" max="3" width="10.1640625" style="92" customWidth="1"/>
    <col min="4" max="4" width="0" style="59" hidden="1" customWidth="1"/>
    <col min="5" max="7" width="9.5" style="59" bestFit="1" customWidth="1"/>
    <col min="8" max="8" width="12.1640625" style="96" customWidth="1"/>
    <col min="9" max="9" width="9.5" style="96" bestFit="1" customWidth="1"/>
    <col min="10" max="10" width="9.5" style="97" bestFit="1" customWidth="1"/>
    <col min="11" max="11" width="9.5" style="99" bestFit="1" customWidth="1"/>
    <col min="12" max="12" width="14.6640625" style="96" customWidth="1"/>
    <col min="13" max="19" width="9.5" style="96" bestFit="1" customWidth="1"/>
    <col min="20" max="20" width="12" style="98" customWidth="1"/>
    <col min="21" max="21" width="13.1640625" style="98" customWidth="1"/>
    <col min="22" max="22" width="13.1640625" style="94" customWidth="1"/>
    <col min="23" max="23" width="12.6640625" style="72" customWidth="1"/>
    <col min="24" max="24" width="12.6640625" style="95" customWidth="1"/>
    <col min="25" max="26" width="12.1640625" style="95" customWidth="1"/>
    <col min="27" max="27" width="14.1640625" style="91" customWidth="1"/>
    <col min="28" max="28" width="14.1640625" style="59" customWidth="1"/>
    <col min="29" max="29" width="14.5" style="59" customWidth="1"/>
    <col min="30" max="30" width="14.5" style="91" customWidth="1"/>
    <col min="31" max="31" width="15.5" style="59" customWidth="1"/>
    <col min="32" max="32" width="13.5" style="91" customWidth="1"/>
    <col min="33" max="33" width="15.6640625" style="59" customWidth="1"/>
    <col min="34" max="34" width="9.33203125" style="59"/>
    <col min="35" max="35" width="11.1640625" style="59" bestFit="1" customWidth="1"/>
    <col min="36" max="16384" width="9.33203125" style="59"/>
  </cols>
  <sheetData>
    <row r="1" spans="1:87" s="58" customFormat="1" x14ac:dyDescent="0.2">
      <c r="A1" s="335" t="s">
        <v>49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</row>
    <row r="2" spans="1:87" ht="15.75" thickBot="1" x14ac:dyDescent="0.25">
      <c r="A2" s="337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1:87" ht="19.5" customHeight="1" thickBot="1" x14ac:dyDescent="0.25">
      <c r="A3" s="339" t="s">
        <v>13</v>
      </c>
      <c r="B3" s="340" t="s">
        <v>79</v>
      </c>
      <c r="C3" s="342" t="s">
        <v>83</v>
      </c>
      <c r="D3" s="342"/>
      <c r="E3" s="342"/>
      <c r="F3" s="342"/>
      <c r="G3" s="342"/>
      <c r="H3" s="341" t="s">
        <v>50</v>
      </c>
      <c r="I3" s="342" t="s">
        <v>43</v>
      </c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 t="s">
        <v>51</v>
      </c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1:87" ht="57.75" customHeight="1" thickBot="1" x14ac:dyDescent="0.25">
      <c r="A4" s="339"/>
      <c r="B4" s="340"/>
      <c r="C4" s="342"/>
      <c r="D4" s="342"/>
      <c r="E4" s="342"/>
      <c r="F4" s="342"/>
      <c r="G4" s="342"/>
      <c r="H4" s="341"/>
      <c r="I4" s="341" t="s">
        <v>81</v>
      </c>
      <c r="J4" s="342" t="s">
        <v>48</v>
      </c>
      <c r="K4" s="342"/>
      <c r="L4" s="342"/>
      <c r="M4" s="342"/>
      <c r="N4" s="342"/>
      <c r="O4" s="342"/>
      <c r="P4" s="344" t="s">
        <v>299</v>
      </c>
      <c r="Q4" s="344"/>
      <c r="R4" s="344"/>
      <c r="S4" s="341" t="s">
        <v>34</v>
      </c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1:87" ht="21" customHeight="1" thickBot="1" x14ac:dyDescent="0.3">
      <c r="A5" s="339"/>
      <c r="B5" s="340"/>
      <c r="C5" s="342"/>
      <c r="D5" s="342"/>
      <c r="E5" s="342"/>
      <c r="F5" s="342"/>
      <c r="G5" s="342"/>
      <c r="H5" s="341"/>
      <c r="I5" s="341"/>
      <c r="J5" s="341" t="s">
        <v>86</v>
      </c>
      <c r="K5" s="342" t="s">
        <v>82</v>
      </c>
      <c r="L5" s="342"/>
      <c r="M5" s="342"/>
      <c r="N5" s="345" t="s">
        <v>84</v>
      </c>
      <c r="O5" s="345"/>
      <c r="P5" s="344"/>
      <c r="Q5" s="344"/>
      <c r="R5" s="344"/>
      <c r="S5" s="341"/>
      <c r="T5" s="343" t="s">
        <v>52</v>
      </c>
      <c r="U5" s="343"/>
      <c r="V5" s="343" t="s">
        <v>53</v>
      </c>
      <c r="W5" s="343"/>
      <c r="X5" s="343"/>
      <c r="Y5" s="343"/>
      <c r="Z5" s="343" t="s">
        <v>54</v>
      </c>
      <c r="AA5" s="343"/>
      <c r="AB5" s="343"/>
      <c r="AC5" s="343"/>
      <c r="AD5" s="343" t="s">
        <v>55</v>
      </c>
      <c r="AE5" s="343"/>
      <c r="AF5" s="343"/>
      <c r="AG5" s="343"/>
    </row>
    <row r="6" spans="1:87" ht="195.75" thickBot="1" x14ac:dyDescent="0.25">
      <c r="A6" s="339"/>
      <c r="B6" s="340"/>
      <c r="C6" s="151" t="s">
        <v>56</v>
      </c>
      <c r="D6" s="151" t="s">
        <v>57</v>
      </c>
      <c r="E6" s="151" t="s">
        <v>80</v>
      </c>
      <c r="F6" s="152" t="s">
        <v>298</v>
      </c>
      <c r="G6" s="151" t="s">
        <v>87</v>
      </c>
      <c r="H6" s="341"/>
      <c r="I6" s="341"/>
      <c r="J6" s="341"/>
      <c r="K6" s="153" t="s">
        <v>44</v>
      </c>
      <c r="L6" s="151" t="s">
        <v>45</v>
      </c>
      <c r="M6" s="151" t="s">
        <v>308</v>
      </c>
      <c r="N6" s="151" t="s">
        <v>46</v>
      </c>
      <c r="O6" s="151" t="s">
        <v>47</v>
      </c>
      <c r="P6" s="154" t="s">
        <v>300</v>
      </c>
      <c r="Q6" s="154" t="s">
        <v>301</v>
      </c>
      <c r="R6" s="151" t="s">
        <v>302</v>
      </c>
      <c r="S6" s="341"/>
      <c r="T6" s="155" t="s">
        <v>267</v>
      </c>
      <c r="U6" s="155" t="s">
        <v>268</v>
      </c>
      <c r="V6" s="156" t="s">
        <v>311</v>
      </c>
      <c r="W6" s="157" t="s">
        <v>256</v>
      </c>
      <c r="X6" s="156" t="s">
        <v>312</v>
      </c>
      <c r="Y6" s="157" t="s">
        <v>269</v>
      </c>
      <c r="Z6" s="156" t="s">
        <v>313</v>
      </c>
      <c r="AA6" s="157" t="s">
        <v>270</v>
      </c>
      <c r="AB6" s="156" t="s">
        <v>314</v>
      </c>
      <c r="AC6" s="157" t="s">
        <v>271</v>
      </c>
      <c r="AD6" s="156" t="s">
        <v>315</v>
      </c>
      <c r="AE6" s="157" t="s">
        <v>318</v>
      </c>
      <c r="AF6" s="156" t="s">
        <v>316</v>
      </c>
      <c r="AG6" s="157" t="s">
        <v>317</v>
      </c>
    </row>
    <row r="7" spans="1:87" s="63" customFormat="1" ht="16.5" thickBot="1" x14ac:dyDescent="0.25">
      <c r="A7" s="60">
        <v>1</v>
      </c>
      <c r="B7" s="61">
        <v>2</v>
      </c>
      <c r="C7" s="73">
        <v>3</v>
      </c>
      <c r="D7" s="73">
        <v>4</v>
      </c>
      <c r="E7" s="73">
        <v>5</v>
      </c>
      <c r="F7" s="73">
        <v>6</v>
      </c>
      <c r="G7" s="73">
        <v>7</v>
      </c>
      <c r="H7" s="73">
        <v>8</v>
      </c>
      <c r="I7" s="73">
        <v>9</v>
      </c>
      <c r="J7" s="73">
        <v>10</v>
      </c>
      <c r="K7" s="158">
        <v>11</v>
      </c>
      <c r="L7" s="73">
        <v>12</v>
      </c>
      <c r="M7" s="73">
        <v>13</v>
      </c>
      <c r="N7" s="73">
        <v>14</v>
      </c>
      <c r="O7" s="73">
        <v>15</v>
      </c>
      <c r="P7" s="73"/>
      <c r="Q7" s="73">
        <v>16</v>
      </c>
      <c r="R7" s="73"/>
      <c r="S7" s="73">
        <v>17</v>
      </c>
      <c r="T7" s="73">
        <v>18</v>
      </c>
      <c r="U7" s="73">
        <v>19</v>
      </c>
      <c r="V7" s="159"/>
      <c r="W7" s="159">
        <v>20</v>
      </c>
      <c r="X7" s="159"/>
      <c r="Y7" s="159">
        <v>21</v>
      </c>
      <c r="Z7" s="159"/>
      <c r="AA7" s="159">
        <v>22</v>
      </c>
      <c r="AB7" s="159"/>
      <c r="AC7" s="159">
        <v>23</v>
      </c>
      <c r="AD7" s="159"/>
      <c r="AE7" s="159">
        <v>24</v>
      </c>
      <c r="AF7" s="159"/>
      <c r="AG7" s="159">
        <v>25</v>
      </c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</row>
    <row r="8" spans="1:87" ht="122.25" customHeight="1" thickBot="1" x14ac:dyDescent="0.25">
      <c r="A8" s="64"/>
      <c r="B8" s="149" t="s">
        <v>85</v>
      </c>
      <c r="C8" s="73">
        <v>20</v>
      </c>
      <c r="D8" s="73"/>
      <c r="E8" s="73">
        <v>34</v>
      </c>
      <c r="F8" s="73">
        <v>8</v>
      </c>
      <c r="G8" s="73">
        <v>30</v>
      </c>
      <c r="H8" s="73">
        <v>5940</v>
      </c>
      <c r="I8" s="73">
        <v>284</v>
      </c>
      <c r="J8" s="73">
        <f>J10+J26+J32+J35+J50+J56+J62+J68+J74+J80</f>
        <v>3532</v>
      </c>
      <c r="K8" s="158">
        <f>K10+K26+K32+K35+K48+K93</f>
        <v>1870</v>
      </c>
      <c r="L8" s="73">
        <f>L10+L26+L32+L35+L48+L93</f>
        <v>1576</v>
      </c>
      <c r="M8" s="73" t="s">
        <v>309</v>
      </c>
      <c r="N8" s="73">
        <f>N53+N59+N65+N71+N77+N87</f>
        <v>360</v>
      </c>
      <c r="O8" s="73">
        <f>O54+O60+O66+O72+O78+O83+O89+O92</f>
        <v>900</v>
      </c>
      <c r="P8" s="73">
        <v>92</v>
      </c>
      <c r="Q8" s="73">
        <v>40</v>
      </c>
      <c r="R8" s="73">
        <v>120</v>
      </c>
      <c r="S8" s="73">
        <f>S10+S26+S32+S35+S48+S93</f>
        <v>216</v>
      </c>
      <c r="T8" s="73">
        <f>T10+T26+T32+T35+T48+T93</f>
        <v>612</v>
      </c>
      <c r="U8" s="73">
        <f>U10+U26+U32+U35+U48+U93</f>
        <v>792</v>
      </c>
      <c r="V8" s="159"/>
      <c r="W8" s="159">
        <v>612</v>
      </c>
      <c r="X8" s="159"/>
      <c r="Y8" s="159">
        <v>864</v>
      </c>
      <c r="Z8" s="159"/>
      <c r="AA8" s="159">
        <v>612</v>
      </c>
      <c r="AB8" s="159"/>
      <c r="AC8" s="159">
        <v>900</v>
      </c>
      <c r="AD8" s="159"/>
      <c r="AE8" s="159">
        <v>612</v>
      </c>
      <c r="AF8" s="159"/>
      <c r="AG8" s="159">
        <v>864</v>
      </c>
    </row>
    <row r="9" spans="1:87" s="72" customFormat="1" ht="53.25" customHeight="1" thickBot="1" x14ac:dyDescent="0.25">
      <c r="A9" s="68"/>
      <c r="B9" s="150" t="s">
        <v>303</v>
      </c>
      <c r="C9" s="73">
        <v>18</v>
      </c>
      <c r="D9" s="73"/>
      <c r="E9" s="73">
        <v>20</v>
      </c>
      <c r="F9" s="73">
        <v>8</v>
      </c>
      <c r="G9" s="73">
        <v>30</v>
      </c>
      <c r="H9" s="73">
        <v>3852</v>
      </c>
      <c r="I9" s="73">
        <v>284</v>
      </c>
      <c r="J9" s="73">
        <f>J10+J26+J32+J35+J51+J52+J57+J58+J63+J64+J69+J70+J75+J76+J81</f>
        <v>3532</v>
      </c>
      <c r="K9" s="158">
        <f>K10+K26+K32+K35+K51+K52+K57+K58+K63+K64+K69+K70+K75+K76+K81</f>
        <v>1870</v>
      </c>
      <c r="L9" s="73">
        <f>L10+L26+L32+L35+L51+L52+L57+L58+L63+L64+L69+L70+L75+L76+L81</f>
        <v>1576</v>
      </c>
      <c r="M9" s="73" t="s">
        <v>309</v>
      </c>
      <c r="N9" s="73"/>
      <c r="O9" s="73"/>
      <c r="P9" s="73">
        <v>92</v>
      </c>
      <c r="Q9" s="73">
        <v>40</v>
      </c>
      <c r="R9" s="73">
        <v>120</v>
      </c>
      <c r="S9" s="73"/>
      <c r="T9" s="73">
        <f>T10+T26+T32+T35+T51+T52+T57+T58+T63+T64+T69+T70+T75+T76+T81</f>
        <v>612</v>
      </c>
      <c r="U9" s="73">
        <f>U10+U26+U32+U35+U51+U52+U57+U58+U63+U64+U69+U70+U75+U76+U81</f>
        <v>792</v>
      </c>
      <c r="V9" s="159">
        <v>55</v>
      </c>
      <c r="W9" s="159">
        <v>413</v>
      </c>
      <c r="X9" s="159">
        <v>72</v>
      </c>
      <c r="Y9" s="159">
        <v>540</v>
      </c>
      <c r="Z9" s="159">
        <v>20</v>
      </c>
      <c r="AA9" s="159">
        <v>232</v>
      </c>
      <c r="AB9" s="159">
        <v>34</v>
      </c>
      <c r="AC9" s="159">
        <v>830</v>
      </c>
      <c r="AD9" s="159">
        <v>78</v>
      </c>
      <c r="AE9" s="159">
        <v>498</v>
      </c>
      <c r="AF9" s="159">
        <v>51</v>
      </c>
      <c r="AG9" s="159">
        <v>561</v>
      </c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</row>
    <row r="10" spans="1:87" ht="21.75" customHeight="1" thickBot="1" x14ac:dyDescent="0.25">
      <c r="A10" s="266" t="s">
        <v>326</v>
      </c>
      <c r="B10" s="267" t="s">
        <v>277</v>
      </c>
      <c r="C10" s="268">
        <v>4</v>
      </c>
      <c r="D10" s="269">
        <v>0</v>
      </c>
      <c r="E10" s="270">
        <v>6</v>
      </c>
      <c r="F10" s="270">
        <v>6</v>
      </c>
      <c r="G10" s="62">
        <v>7</v>
      </c>
      <c r="H10" s="73">
        <v>1476</v>
      </c>
      <c r="I10" s="73"/>
      <c r="J10" s="73">
        <v>1404</v>
      </c>
      <c r="K10" s="158">
        <v>818</v>
      </c>
      <c r="L10" s="73">
        <v>532</v>
      </c>
      <c r="M10" s="60">
        <v>54</v>
      </c>
      <c r="N10" s="74"/>
      <c r="O10" s="74"/>
      <c r="P10" s="74">
        <v>40</v>
      </c>
      <c r="Q10" s="74">
        <v>8</v>
      </c>
      <c r="R10" s="74">
        <v>24</v>
      </c>
      <c r="S10" s="74"/>
      <c r="T10" s="271">
        <v>612</v>
      </c>
      <c r="U10" s="60">
        <v>792</v>
      </c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</row>
    <row r="11" spans="1:87" s="72" customFormat="1" ht="15.75" x14ac:dyDescent="0.2">
      <c r="A11" s="207" t="s">
        <v>326</v>
      </c>
      <c r="B11" s="208" t="s">
        <v>327</v>
      </c>
      <c r="C11" s="209"/>
      <c r="D11" s="209"/>
      <c r="E11" s="65"/>
      <c r="F11" s="65"/>
      <c r="G11" s="66"/>
      <c r="H11" s="210">
        <v>896</v>
      </c>
      <c r="I11" s="66"/>
      <c r="J11" s="210">
        <v>842</v>
      </c>
      <c r="K11" s="211">
        <v>444</v>
      </c>
      <c r="L11" s="65">
        <v>398</v>
      </c>
      <c r="M11" s="212"/>
      <c r="N11" s="213"/>
      <c r="O11" s="214"/>
      <c r="P11" s="214">
        <v>30</v>
      </c>
      <c r="Q11" s="215">
        <v>6</v>
      </c>
      <c r="R11" s="216">
        <v>18</v>
      </c>
      <c r="S11" s="217"/>
      <c r="T11" s="217"/>
      <c r="U11" s="66"/>
      <c r="V11" s="127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73"/>
      <c r="AH11" s="96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</row>
    <row r="12" spans="1:87" s="72" customFormat="1" ht="15.75" x14ac:dyDescent="0.2">
      <c r="A12" s="194" t="s">
        <v>328</v>
      </c>
      <c r="B12" s="142" t="s">
        <v>58</v>
      </c>
      <c r="C12" s="346" t="s">
        <v>59</v>
      </c>
      <c r="D12" s="78"/>
      <c r="E12" s="69"/>
      <c r="F12" s="77"/>
      <c r="G12" s="75">
        <v>1</v>
      </c>
      <c r="H12" s="218">
        <v>87</v>
      </c>
      <c r="I12" s="75"/>
      <c r="J12" s="218">
        <v>78</v>
      </c>
      <c r="K12" s="219">
        <v>58</v>
      </c>
      <c r="L12" s="77">
        <v>20</v>
      </c>
      <c r="M12" s="76"/>
      <c r="N12" s="220"/>
      <c r="O12" s="76"/>
      <c r="P12" s="76">
        <v>5</v>
      </c>
      <c r="Q12" s="147">
        <v>1</v>
      </c>
      <c r="R12" s="75">
        <v>3</v>
      </c>
      <c r="S12" s="221"/>
      <c r="T12" s="222">
        <v>34</v>
      </c>
      <c r="U12" s="223">
        <v>44</v>
      </c>
      <c r="V12" s="127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73"/>
      <c r="AH12" s="96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</row>
    <row r="13" spans="1:87" ht="15.75" x14ac:dyDescent="0.2">
      <c r="A13" s="224" t="s">
        <v>329</v>
      </c>
      <c r="B13" s="225" t="s">
        <v>60</v>
      </c>
      <c r="C13" s="347"/>
      <c r="D13" s="226"/>
      <c r="E13" s="184"/>
      <c r="F13" s="184"/>
      <c r="G13" s="227"/>
      <c r="H13" s="228">
        <v>82</v>
      </c>
      <c r="I13" s="227"/>
      <c r="J13" s="228">
        <v>73</v>
      </c>
      <c r="K13" s="229">
        <v>63</v>
      </c>
      <c r="L13" s="184">
        <v>10</v>
      </c>
      <c r="M13" s="230"/>
      <c r="N13" s="231"/>
      <c r="O13" s="230"/>
      <c r="P13" s="230">
        <v>5</v>
      </c>
      <c r="Q13" s="147">
        <v>1</v>
      </c>
      <c r="R13" s="227">
        <v>3</v>
      </c>
      <c r="S13" s="232"/>
      <c r="T13" s="233">
        <v>51</v>
      </c>
      <c r="U13" s="234">
        <v>22</v>
      </c>
      <c r="V13" s="127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73"/>
      <c r="AH13" s="96"/>
    </row>
    <row r="14" spans="1:87" ht="15.75" x14ac:dyDescent="0.2">
      <c r="A14" s="194" t="s">
        <v>330</v>
      </c>
      <c r="B14" s="142" t="s">
        <v>61</v>
      </c>
      <c r="C14" s="160">
        <v>2</v>
      </c>
      <c r="D14" s="78"/>
      <c r="E14" s="77"/>
      <c r="F14" s="77"/>
      <c r="G14" s="227">
        <v>1</v>
      </c>
      <c r="H14" s="228">
        <v>135</v>
      </c>
      <c r="I14" s="227"/>
      <c r="J14" s="228">
        <v>117</v>
      </c>
      <c r="K14" s="229"/>
      <c r="L14" s="184">
        <v>117</v>
      </c>
      <c r="M14" s="230"/>
      <c r="N14" s="231"/>
      <c r="O14" s="230"/>
      <c r="P14" s="230">
        <v>10</v>
      </c>
      <c r="Q14" s="77">
        <v>2</v>
      </c>
      <c r="R14" s="227">
        <v>6</v>
      </c>
      <c r="S14" s="232"/>
      <c r="T14" s="222">
        <v>51</v>
      </c>
      <c r="U14" s="223">
        <v>66</v>
      </c>
      <c r="V14" s="127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73"/>
      <c r="AH14" s="96"/>
    </row>
    <row r="15" spans="1:87" ht="15.75" x14ac:dyDescent="0.2">
      <c r="A15" s="194" t="s">
        <v>331</v>
      </c>
      <c r="B15" s="80" t="s">
        <v>5</v>
      </c>
      <c r="C15" s="160">
        <v>2</v>
      </c>
      <c r="D15" s="78"/>
      <c r="E15" s="77"/>
      <c r="F15" s="77"/>
      <c r="G15" s="227">
        <v>1</v>
      </c>
      <c r="H15" s="228">
        <v>252</v>
      </c>
      <c r="I15" s="227"/>
      <c r="J15" s="228">
        <v>234</v>
      </c>
      <c r="K15" s="229">
        <v>100</v>
      </c>
      <c r="L15" s="184">
        <v>134</v>
      </c>
      <c r="M15" s="230"/>
      <c r="N15" s="231"/>
      <c r="O15" s="230"/>
      <c r="P15" s="230">
        <v>10</v>
      </c>
      <c r="Q15" s="77">
        <v>2</v>
      </c>
      <c r="R15" s="227">
        <v>6</v>
      </c>
      <c r="S15" s="232"/>
      <c r="T15" s="222">
        <v>102</v>
      </c>
      <c r="U15" s="223">
        <v>132</v>
      </c>
      <c r="V15" s="127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73"/>
      <c r="AH15" s="96"/>
    </row>
    <row r="16" spans="1:87" ht="15.75" x14ac:dyDescent="0.2">
      <c r="A16" s="194" t="s">
        <v>332</v>
      </c>
      <c r="B16" s="142" t="s">
        <v>1</v>
      </c>
      <c r="C16" s="160"/>
      <c r="D16" s="78"/>
      <c r="E16" s="77">
        <v>2</v>
      </c>
      <c r="F16" s="77"/>
      <c r="G16" s="227"/>
      <c r="H16" s="228">
        <v>117</v>
      </c>
      <c r="I16" s="227"/>
      <c r="J16" s="228">
        <v>117</v>
      </c>
      <c r="K16" s="229">
        <v>117</v>
      </c>
      <c r="L16" s="184"/>
      <c r="M16" s="230"/>
      <c r="N16" s="231"/>
      <c r="O16" s="230"/>
      <c r="P16" s="230"/>
      <c r="Q16" s="77"/>
      <c r="R16" s="227"/>
      <c r="S16" s="232"/>
      <c r="T16" s="222">
        <v>51</v>
      </c>
      <c r="U16" s="223">
        <v>66</v>
      </c>
      <c r="V16" s="127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73"/>
      <c r="AH16" s="96"/>
    </row>
    <row r="17" spans="1:87" ht="15.75" x14ac:dyDescent="0.2">
      <c r="A17" s="194" t="s">
        <v>333</v>
      </c>
      <c r="B17" s="142" t="s">
        <v>3</v>
      </c>
      <c r="C17" s="160"/>
      <c r="D17" s="78"/>
      <c r="E17" s="147">
        <v>1.2</v>
      </c>
      <c r="F17" s="77"/>
      <c r="G17" s="227"/>
      <c r="H17" s="228">
        <v>117</v>
      </c>
      <c r="I17" s="227"/>
      <c r="J17" s="228">
        <v>117</v>
      </c>
      <c r="K17" s="229">
        <v>8</v>
      </c>
      <c r="L17" s="184">
        <v>109</v>
      </c>
      <c r="M17" s="230"/>
      <c r="N17" s="231"/>
      <c r="O17" s="230"/>
      <c r="P17" s="230"/>
      <c r="Q17" s="77"/>
      <c r="R17" s="227"/>
      <c r="S17" s="232"/>
      <c r="T17" s="222">
        <v>51</v>
      </c>
      <c r="U17" s="223">
        <v>66</v>
      </c>
      <c r="V17" s="107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73"/>
      <c r="AH17" s="96"/>
    </row>
    <row r="18" spans="1:87" ht="34.5" customHeight="1" x14ac:dyDescent="0.2">
      <c r="A18" s="194" t="s">
        <v>334</v>
      </c>
      <c r="B18" s="144" t="s">
        <v>335</v>
      </c>
      <c r="C18" s="160"/>
      <c r="D18" s="78"/>
      <c r="E18" s="77">
        <v>2</v>
      </c>
      <c r="F18" s="77"/>
      <c r="G18" s="227"/>
      <c r="H18" s="218">
        <v>70</v>
      </c>
      <c r="I18" s="75"/>
      <c r="J18" s="218">
        <v>70</v>
      </c>
      <c r="K18" s="219">
        <v>62</v>
      </c>
      <c r="L18" s="77">
        <v>8</v>
      </c>
      <c r="M18" s="230"/>
      <c r="N18" s="231"/>
      <c r="O18" s="230"/>
      <c r="P18" s="230"/>
      <c r="Q18" s="77"/>
      <c r="R18" s="75"/>
      <c r="S18" s="221"/>
      <c r="T18" s="222">
        <v>34</v>
      </c>
      <c r="U18" s="223">
        <v>36</v>
      </c>
      <c r="V18" s="107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73"/>
      <c r="AH18" s="96"/>
    </row>
    <row r="19" spans="1:87" ht="21" customHeight="1" x14ac:dyDescent="0.2">
      <c r="A19" s="235" t="s">
        <v>336</v>
      </c>
      <c r="B19" s="236" t="s">
        <v>337</v>
      </c>
      <c r="C19" s="237"/>
      <c r="D19" s="238"/>
      <c r="E19" s="200">
        <v>2</v>
      </c>
      <c r="F19" s="200"/>
      <c r="G19" s="239">
        <v>1</v>
      </c>
      <c r="H19" s="228">
        <v>36</v>
      </c>
      <c r="I19" s="227"/>
      <c r="J19" s="228">
        <v>36</v>
      </c>
      <c r="K19" s="229">
        <v>36</v>
      </c>
      <c r="L19" s="240"/>
      <c r="M19" s="240"/>
      <c r="N19" s="241"/>
      <c r="O19" s="240"/>
      <c r="P19" s="240"/>
      <c r="Q19" s="77"/>
      <c r="R19" s="239"/>
      <c r="S19" s="242"/>
      <c r="T19" s="243"/>
      <c r="U19" s="244">
        <v>36</v>
      </c>
      <c r="V19" s="108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74"/>
      <c r="AH19" s="96"/>
    </row>
    <row r="20" spans="1:87" s="72" customFormat="1" ht="31.5" customHeight="1" x14ac:dyDescent="0.2">
      <c r="A20" s="245" t="s">
        <v>326</v>
      </c>
      <c r="B20" s="111" t="s">
        <v>338</v>
      </c>
      <c r="C20" s="246"/>
      <c r="D20" s="246"/>
      <c r="E20" s="69"/>
      <c r="F20" s="69"/>
      <c r="G20" s="70"/>
      <c r="H20" s="247">
        <v>424</v>
      </c>
      <c r="I20" s="248"/>
      <c r="J20" s="247">
        <v>406</v>
      </c>
      <c r="K20" s="249">
        <v>272</v>
      </c>
      <c r="L20" s="250">
        <v>80</v>
      </c>
      <c r="M20" s="250">
        <v>54</v>
      </c>
      <c r="N20" s="251"/>
      <c r="O20" s="250"/>
      <c r="P20" s="250">
        <v>10</v>
      </c>
      <c r="Q20" s="252">
        <v>2</v>
      </c>
      <c r="R20" s="248">
        <v>6</v>
      </c>
      <c r="S20" s="253"/>
      <c r="T20" s="253">
        <v>170</v>
      </c>
      <c r="U20" s="248">
        <v>236</v>
      </c>
      <c r="V20" s="107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73"/>
      <c r="AH20" s="96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</row>
    <row r="21" spans="1:87" ht="15.75" x14ac:dyDescent="0.2">
      <c r="A21" s="224" t="s">
        <v>339</v>
      </c>
      <c r="B21" s="225" t="s">
        <v>340</v>
      </c>
      <c r="C21" s="226"/>
      <c r="D21" s="226"/>
      <c r="E21" s="184">
        <v>2</v>
      </c>
      <c r="F21" s="184"/>
      <c r="G21" s="227"/>
      <c r="H21" s="228">
        <v>44</v>
      </c>
      <c r="I21" s="227"/>
      <c r="J21" s="228">
        <v>44</v>
      </c>
      <c r="K21" s="229">
        <v>34</v>
      </c>
      <c r="L21" s="230">
        <v>10</v>
      </c>
      <c r="M21" s="230"/>
      <c r="N21" s="231"/>
      <c r="O21" s="230"/>
      <c r="P21" s="230"/>
      <c r="Q21" s="77"/>
      <c r="R21" s="227"/>
      <c r="S21" s="232"/>
      <c r="T21" s="232"/>
      <c r="U21" s="227">
        <v>44</v>
      </c>
      <c r="V21" s="128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73"/>
      <c r="AH21" s="96"/>
    </row>
    <row r="22" spans="1:87" ht="15.75" x14ac:dyDescent="0.2">
      <c r="A22" s="224" t="s">
        <v>341</v>
      </c>
      <c r="B22" s="225" t="s">
        <v>89</v>
      </c>
      <c r="C22" s="226">
        <v>2</v>
      </c>
      <c r="D22" s="226"/>
      <c r="E22" s="184"/>
      <c r="F22" s="184" t="s">
        <v>342</v>
      </c>
      <c r="G22" s="227">
        <v>1</v>
      </c>
      <c r="H22" s="228">
        <v>218</v>
      </c>
      <c r="I22" s="227"/>
      <c r="J22" s="228">
        <v>200</v>
      </c>
      <c r="K22" s="229">
        <v>128</v>
      </c>
      <c r="L22" s="230">
        <v>46</v>
      </c>
      <c r="M22" s="230" t="s">
        <v>343</v>
      </c>
      <c r="N22" s="231"/>
      <c r="O22" s="230"/>
      <c r="P22" s="230">
        <v>10</v>
      </c>
      <c r="Q22" s="77">
        <v>2</v>
      </c>
      <c r="R22" s="227">
        <v>6</v>
      </c>
      <c r="S22" s="232"/>
      <c r="T22" s="232">
        <v>100</v>
      </c>
      <c r="U22" s="227">
        <v>100</v>
      </c>
      <c r="V22" s="128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73"/>
      <c r="AH22" s="96"/>
    </row>
    <row r="23" spans="1:87" ht="15.75" x14ac:dyDescent="0.2">
      <c r="A23" s="224" t="s">
        <v>344</v>
      </c>
      <c r="B23" s="225" t="s">
        <v>90</v>
      </c>
      <c r="C23" s="226"/>
      <c r="D23" s="226"/>
      <c r="E23" s="184">
        <v>2</v>
      </c>
      <c r="F23" s="184" t="s">
        <v>342</v>
      </c>
      <c r="G23" s="227">
        <v>1</v>
      </c>
      <c r="H23" s="228">
        <v>162</v>
      </c>
      <c r="I23" s="227"/>
      <c r="J23" s="228">
        <v>162</v>
      </c>
      <c r="K23" s="229">
        <v>110</v>
      </c>
      <c r="L23" s="230">
        <v>24</v>
      </c>
      <c r="M23" s="230" t="s">
        <v>345</v>
      </c>
      <c r="N23" s="231"/>
      <c r="O23" s="230"/>
      <c r="P23" s="230"/>
      <c r="Q23" s="77"/>
      <c r="R23" s="227"/>
      <c r="S23" s="232"/>
      <c r="T23" s="232">
        <v>70</v>
      </c>
      <c r="U23" s="227">
        <v>92</v>
      </c>
      <c r="V23" s="109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73"/>
      <c r="AH23" s="96"/>
    </row>
    <row r="24" spans="1:87" s="72" customFormat="1" ht="35.25" customHeight="1" x14ac:dyDescent="0.2">
      <c r="A24" s="245" t="s">
        <v>326</v>
      </c>
      <c r="B24" s="111" t="s">
        <v>346</v>
      </c>
      <c r="C24" s="246"/>
      <c r="D24" s="246"/>
      <c r="E24" s="69"/>
      <c r="F24" s="69"/>
      <c r="G24" s="70"/>
      <c r="H24" s="254">
        <v>156</v>
      </c>
      <c r="I24" s="70"/>
      <c r="J24" s="254">
        <v>156</v>
      </c>
      <c r="K24" s="255">
        <v>102</v>
      </c>
      <c r="L24" s="71">
        <v>54</v>
      </c>
      <c r="M24" s="71"/>
      <c r="N24" s="256"/>
      <c r="O24" s="71"/>
      <c r="P24" s="71"/>
      <c r="Q24" s="69"/>
      <c r="R24" s="70"/>
      <c r="S24" s="257"/>
      <c r="T24" s="257">
        <v>68</v>
      </c>
      <c r="U24" s="70">
        <v>88</v>
      </c>
      <c r="V24" s="107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74"/>
      <c r="AH24" s="96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</row>
    <row r="25" spans="1:87" s="58" customFormat="1" ht="21.75" customHeight="1" thickBot="1" x14ac:dyDescent="0.25">
      <c r="A25" s="197" t="s">
        <v>347</v>
      </c>
      <c r="B25" s="258" t="s">
        <v>348</v>
      </c>
      <c r="C25" s="237"/>
      <c r="D25" s="238"/>
      <c r="E25" s="200">
        <v>2</v>
      </c>
      <c r="F25" s="200"/>
      <c r="G25" s="81">
        <v>1</v>
      </c>
      <c r="H25" s="259">
        <v>156</v>
      </c>
      <c r="I25" s="81"/>
      <c r="J25" s="259">
        <v>156</v>
      </c>
      <c r="K25" s="260">
        <v>102</v>
      </c>
      <c r="L25" s="261">
        <v>54</v>
      </c>
      <c r="M25" s="82"/>
      <c r="N25" s="262"/>
      <c r="O25" s="82"/>
      <c r="P25" s="82"/>
      <c r="Q25" s="200"/>
      <c r="R25" s="81"/>
      <c r="S25" s="263"/>
      <c r="T25" s="264">
        <v>68</v>
      </c>
      <c r="U25" s="265">
        <v>88</v>
      </c>
      <c r="V25" s="133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73"/>
      <c r="AH25" s="96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</row>
    <row r="26" spans="1:87" s="83" customFormat="1" ht="36" customHeight="1" thickBot="1" x14ac:dyDescent="0.25">
      <c r="A26" s="161" t="s">
        <v>62</v>
      </c>
      <c r="B26" s="162" t="s">
        <v>63</v>
      </c>
      <c r="C26" s="113">
        <v>1</v>
      </c>
      <c r="D26" s="113"/>
      <c r="E26" s="112">
        <v>2</v>
      </c>
      <c r="F26" s="113"/>
      <c r="G26" s="113">
        <v>4</v>
      </c>
      <c r="H26" s="112">
        <f>H27+H28+H29+H30+H31</f>
        <v>456</v>
      </c>
      <c r="I26" s="112">
        <v>41</v>
      </c>
      <c r="J26" s="112">
        <f t="shared" ref="J26:L26" si="0">J27+J28+J29+J30+J31</f>
        <v>406</v>
      </c>
      <c r="K26" s="112">
        <f t="shared" si="0"/>
        <v>108</v>
      </c>
      <c r="L26" s="112">
        <f t="shared" si="0"/>
        <v>298</v>
      </c>
      <c r="M26" s="112"/>
      <c r="N26" s="112"/>
      <c r="O26" s="112"/>
      <c r="P26" s="112">
        <v>1</v>
      </c>
      <c r="Q26" s="112">
        <v>2</v>
      </c>
      <c r="R26" s="112">
        <v>6</v>
      </c>
      <c r="S26" s="112"/>
      <c r="T26" s="112"/>
      <c r="U26" s="112"/>
      <c r="V26" s="112">
        <v>5</v>
      </c>
      <c r="W26" s="112">
        <v>78</v>
      </c>
      <c r="X26" s="112">
        <v>4</v>
      </c>
      <c r="Y26" s="112">
        <v>68</v>
      </c>
      <c r="Z26" s="112"/>
      <c r="AA26" s="112">
        <v>42</v>
      </c>
      <c r="AB26" s="112"/>
      <c r="AC26" s="112">
        <v>59</v>
      </c>
      <c r="AD26" s="112">
        <v>30</v>
      </c>
      <c r="AE26" s="112">
        <v>99</v>
      </c>
      <c r="AF26" s="112">
        <v>2</v>
      </c>
      <c r="AG26" s="112">
        <v>60</v>
      </c>
      <c r="AH26" s="96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</row>
    <row r="27" spans="1:87" s="85" customFormat="1" ht="21" customHeight="1" x14ac:dyDescent="0.25">
      <c r="A27" s="135" t="s">
        <v>91</v>
      </c>
      <c r="B27" s="136" t="s">
        <v>0</v>
      </c>
      <c r="C27" s="69"/>
      <c r="D27" s="69"/>
      <c r="E27" s="77">
        <v>3</v>
      </c>
      <c r="F27" s="69"/>
      <c r="G27" s="69"/>
      <c r="H27" s="86">
        <f>I27+J27+Q27</f>
        <v>39</v>
      </c>
      <c r="I27" s="84">
        <v>5</v>
      </c>
      <c r="J27" s="86">
        <v>34</v>
      </c>
      <c r="K27" s="137">
        <v>34</v>
      </c>
      <c r="L27" s="57"/>
      <c r="M27" s="69"/>
      <c r="N27" s="69"/>
      <c r="O27" s="69"/>
      <c r="P27" s="69"/>
      <c r="Q27" s="69"/>
      <c r="R27" s="69"/>
      <c r="S27" s="69"/>
      <c r="T27" s="69"/>
      <c r="U27" s="69"/>
      <c r="V27" s="122">
        <v>5</v>
      </c>
      <c r="W27" s="168">
        <v>34</v>
      </c>
      <c r="X27" s="125"/>
      <c r="Y27" s="125"/>
      <c r="Z27" s="125"/>
      <c r="AA27" s="125"/>
      <c r="AB27" s="125"/>
      <c r="AC27" s="123"/>
      <c r="AD27" s="180"/>
      <c r="AE27" s="168"/>
      <c r="AF27" s="168"/>
      <c r="AG27" s="125"/>
      <c r="AH27" s="96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</row>
    <row r="28" spans="1:87" ht="21" customHeight="1" x14ac:dyDescent="0.25">
      <c r="A28" s="135" t="s">
        <v>92</v>
      </c>
      <c r="B28" s="136" t="s">
        <v>1</v>
      </c>
      <c r="C28" s="69"/>
      <c r="D28" s="69"/>
      <c r="E28" s="77">
        <v>4</v>
      </c>
      <c r="F28" s="69"/>
      <c r="G28" s="69">
        <v>3</v>
      </c>
      <c r="H28" s="86">
        <f t="shared" ref="H28:H30" si="1">I28+J28+Q28</f>
        <v>36</v>
      </c>
      <c r="I28" s="57">
        <v>4</v>
      </c>
      <c r="J28" s="86">
        <v>32</v>
      </c>
      <c r="K28" s="137">
        <v>32</v>
      </c>
      <c r="L28" s="57"/>
      <c r="M28" s="69"/>
      <c r="N28" s="69"/>
      <c r="O28" s="69"/>
      <c r="P28" s="69"/>
      <c r="Q28" s="69"/>
      <c r="R28" s="69"/>
      <c r="S28" s="69"/>
      <c r="T28" s="69"/>
      <c r="U28" s="69"/>
      <c r="V28" s="121"/>
      <c r="W28" s="122"/>
      <c r="X28" s="122">
        <v>4</v>
      </c>
      <c r="Y28" s="122">
        <v>32</v>
      </c>
      <c r="Z28" s="122"/>
      <c r="AA28" s="122"/>
      <c r="AB28" s="122"/>
      <c r="AC28" s="122"/>
      <c r="AD28" s="122"/>
      <c r="AE28" s="122"/>
      <c r="AF28" s="122"/>
      <c r="AG28" s="173"/>
      <c r="AH28" s="96"/>
    </row>
    <row r="29" spans="1:87" ht="31.5" x14ac:dyDescent="0.25">
      <c r="A29" s="135" t="s">
        <v>93</v>
      </c>
      <c r="B29" s="136" t="s">
        <v>2</v>
      </c>
      <c r="C29" s="77">
        <v>8</v>
      </c>
      <c r="D29" s="69"/>
      <c r="E29" s="77"/>
      <c r="F29" s="69"/>
      <c r="G29" s="77" t="s">
        <v>275</v>
      </c>
      <c r="H29" s="86">
        <v>173</v>
      </c>
      <c r="I29" s="84">
        <v>24</v>
      </c>
      <c r="J29" s="86">
        <v>140</v>
      </c>
      <c r="K29" s="137">
        <f t="shared" ref="K29:K46" si="2">J29-L29</f>
        <v>0</v>
      </c>
      <c r="L29" s="84">
        <v>140</v>
      </c>
      <c r="M29" s="69"/>
      <c r="N29" s="69"/>
      <c r="O29" s="69"/>
      <c r="P29" s="77">
        <v>1</v>
      </c>
      <c r="Q29" s="77">
        <v>2</v>
      </c>
      <c r="R29" s="77">
        <v>6</v>
      </c>
      <c r="S29" s="69"/>
      <c r="T29" s="69"/>
      <c r="U29" s="69"/>
      <c r="V29" s="121"/>
      <c r="W29" s="115">
        <v>20</v>
      </c>
      <c r="X29" s="116"/>
      <c r="Y29" s="116">
        <v>20</v>
      </c>
      <c r="Z29" s="116"/>
      <c r="AA29" s="122">
        <v>20</v>
      </c>
      <c r="AB29" s="115"/>
      <c r="AC29" s="116">
        <v>22</v>
      </c>
      <c r="AD29" s="122">
        <v>22</v>
      </c>
      <c r="AE29" s="115">
        <v>30</v>
      </c>
      <c r="AF29" s="122">
        <v>2</v>
      </c>
      <c r="AG29" s="175">
        <v>28</v>
      </c>
      <c r="AH29" s="96"/>
    </row>
    <row r="30" spans="1:87" ht="25.5" customHeight="1" x14ac:dyDescent="0.25">
      <c r="A30" s="135" t="s">
        <v>94</v>
      </c>
      <c r="B30" s="138" t="s">
        <v>3</v>
      </c>
      <c r="C30" s="69"/>
      <c r="D30" s="69"/>
      <c r="E30" s="77">
        <v>6.8</v>
      </c>
      <c r="F30" s="69"/>
      <c r="G30" s="69"/>
      <c r="H30" s="86">
        <f t="shared" si="1"/>
        <v>164</v>
      </c>
      <c r="I30" s="57"/>
      <c r="J30" s="86">
        <f t="shared" ref="J30" si="3">W30+Y30+AA30+AC30+AE30+AG30</f>
        <v>164</v>
      </c>
      <c r="K30" s="137">
        <f t="shared" si="2"/>
        <v>6</v>
      </c>
      <c r="L30" s="84">
        <v>158</v>
      </c>
      <c r="M30" s="69"/>
      <c r="N30" s="69"/>
      <c r="O30" s="69"/>
      <c r="P30" s="69"/>
      <c r="Q30" s="69"/>
      <c r="R30" s="69"/>
      <c r="S30" s="69"/>
      <c r="T30" s="69"/>
      <c r="U30" s="69"/>
      <c r="V30" s="121"/>
      <c r="W30" s="117">
        <v>24</v>
      </c>
      <c r="X30" s="110"/>
      <c r="Y30" s="110">
        <v>16</v>
      </c>
      <c r="Z30" s="116"/>
      <c r="AA30" s="122">
        <v>22</v>
      </c>
      <c r="AB30" s="117"/>
      <c r="AC30" s="110">
        <v>37</v>
      </c>
      <c r="AD30" s="122"/>
      <c r="AE30" s="117">
        <v>33</v>
      </c>
      <c r="AF30" s="122"/>
      <c r="AG30" s="117">
        <v>32</v>
      </c>
      <c r="AH30" s="96"/>
    </row>
    <row r="31" spans="1:87" s="87" customFormat="1" ht="20.25" customHeight="1" thickBot="1" x14ac:dyDescent="0.3">
      <c r="A31" s="135" t="s">
        <v>95</v>
      </c>
      <c r="B31" s="139" t="s">
        <v>4</v>
      </c>
      <c r="C31" s="69"/>
      <c r="D31" s="69"/>
      <c r="E31" s="77">
        <v>7</v>
      </c>
      <c r="F31" s="69"/>
      <c r="G31" s="69"/>
      <c r="H31" s="86">
        <v>44</v>
      </c>
      <c r="I31" s="84">
        <v>8</v>
      </c>
      <c r="J31" s="86">
        <v>36</v>
      </c>
      <c r="K31" s="137">
        <v>36</v>
      </c>
      <c r="L31" s="57"/>
      <c r="M31" s="69"/>
      <c r="N31" s="69"/>
      <c r="O31" s="69"/>
      <c r="P31" s="69"/>
      <c r="Q31" s="69"/>
      <c r="R31" s="69"/>
      <c r="S31" s="69"/>
      <c r="T31" s="69"/>
      <c r="U31" s="69"/>
      <c r="V31" s="121"/>
      <c r="W31" s="122"/>
      <c r="X31" s="122"/>
      <c r="Y31" s="122"/>
      <c r="Z31" s="122"/>
      <c r="AA31" s="122"/>
      <c r="AB31" s="122"/>
      <c r="AC31" s="123"/>
      <c r="AD31" s="180">
        <v>8</v>
      </c>
      <c r="AE31" s="122">
        <v>36</v>
      </c>
      <c r="AF31" s="122"/>
      <c r="AG31" s="122"/>
      <c r="AH31" s="96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</row>
    <row r="32" spans="1:87" s="88" customFormat="1" ht="47.25" customHeight="1" thickBot="1" x14ac:dyDescent="0.25">
      <c r="A32" s="163" t="s">
        <v>64</v>
      </c>
      <c r="B32" s="163" t="s">
        <v>65</v>
      </c>
      <c r="C32" s="113"/>
      <c r="D32" s="112"/>
      <c r="E32" s="113">
        <v>2</v>
      </c>
      <c r="F32" s="113"/>
      <c r="G32" s="113">
        <v>3</v>
      </c>
      <c r="H32" s="112">
        <v>180</v>
      </c>
      <c r="I32" s="112">
        <f t="shared" ref="I32:L32" si="4">I33+I34</f>
        <v>26</v>
      </c>
      <c r="J32" s="112">
        <f t="shared" si="4"/>
        <v>154</v>
      </c>
      <c r="K32" s="112">
        <f t="shared" si="4"/>
        <v>118</v>
      </c>
      <c r="L32" s="112">
        <f t="shared" si="4"/>
        <v>36</v>
      </c>
      <c r="M32" s="112"/>
      <c r="N32" s="112"/>
      <c r="O32" s="112"/>
      <c r="P32" s="112"/>
      <c r="Q32" s="112"/>
      <c r="R32" s="112"/>
      <c r="S32" s="112"/>
      <c r="T32" s="112"/>
      <c r="U32" s="112"/>
      <c r="V32" s="112">
        <v>24</v>
      </c>
      <c r="W32" s="112">
        <v>120</v>
      </c>
      <c r="X32" s="112">
        <v>2</v>
      </c>
      <c r="Y32" s="112">
        <v>34</v>
      </c>
      <c r="Z32" s="112"/>
      <c r="AA32" s="112"/>
      <c r="AB32" s="112"/>
      <c r="AC32" s="112"/>
      <c r="AD32" s="112"/>
      <c r="AE32" s="112"/>
      <c r="AF32" s="112"/>
      <c r="AG32" s="112"/>
      <c r="AH32" s="96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</row>
    <row r="33" spans="1:87" s="85" customFormat="1" ht="26.25" customHeight="1" x14ac:dyDescent="0.2">
      <c r="A33" s="140" t="s">
        <v>273</v>
      </c>
      <c r="B33" s="141" t="s">
        <v>89</v>
      </c>
      <c r="C33" s="77"/>
      <c r="D33" s="84"/>
      <c r="E33" s="77">
        <v>3</v>
      </c>
      <c r="F33" s="77"/>
      <c r="G33" s="77" t="s">
        <v>266</v>
      </c>
      <c r="H33" s="86">
        <v>144</v>
      </c>
      <c r="I33" s="84">
        <v>24</v>
      </c>
      <c r="J33" s="86">
        <v>120</v>
      </c>
      <c r="K33" s="137">
        <v>84</v>
      </c>
      <c r="L33" s="77">
        <v>36</v>
      </c>
      <c r="M33" s="77"/>
      <c r="N33" s="77"/>
      <c r="O33" s="77"/>
      <c r="P33" s="77"/>
      <c r="Q33" s="77"/>
      <c r="R33" s="77"/>
      <c r="S33" s="77"/>
      <c r="T33" s="77"/>
      <c r="U33" s="77"/>
      <c r="V33" s="122">
        <v>24</v>
      </c>
      <c r="W33" s="122">
        <v>120</v>
      </c>
      <c r="X33" s="122"/>
      <c r="Y33" s="122"/>
      <c r="Z33" s="122"/>
      <c r="AA33" s="122"/>
      <c r="AB33" s="122"/>
      <c r="AC33" s="122"/>
      <c r="AD33" s="122"/>
      <c r="AE33" s="122"/>
      <c r="AF33" s="122"/>
      <c r="AG33" s="173"/>
      <c r="AH33" s="96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</row>
    <row r="34" spans="1:87" s="87" customFormat="1" ht="32.25" thickBot="1" x14ac:dyDescent="0.25">
      <c r="A34" s="140" t="s">
        <v>66</v>
      </c>
      <c r="B34" s="141" t="s">
        <v>6</v>
      </c>
      <c r="C34" s="69"/>
      <c r="D34" s="84"/>
      <c r="E34" s="77">
        <v>4</v>
      </c>
      <c r="F34" s="77"/>
      <c r="G34" s="77"/>
      <c r="H34" s="86">
        <f>I34+J34+Q34</f>
        <v>36</v>
      </c>
      <c r="I34" s="84">
        <v>2</v>
      </c>
      <c r="J34" s="86">
        <v>34</v>
      </c>
      <c r="K34" s="137">
        <f t="shared" si="2"/>
        <v>34</v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122"/>
      <c r="W34" s="122"/>
      <c r="X34" s="122">
        <v>2</v>
      </c>
      <c r="Y34" s="124">
        <v>34</v>
      </c>
      <c r="Z34" s="124"/>
      <c r="AA34" s="122"/>
      <c r="AB34" s="122"/>
      <c r="AC34" s="122"/>
      <c r="AD34" s="122"/>
      <c r="AE34" s="122"/>
      <c r="AF34" s="122"/>
      <c r="AG34" s="122"/>
      <c r="AH34" s="96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</row>
    <row r="35" spans="1:87" s="88" customFormat="1" ht="36.75" customHeight="1" thickBot="1" x14ac:dyDescent="0.25">
      <c r="A35" s="164" t="s">
        <v>67</v>
      </c>
      <c r="B35" s="165" t="s">
        <v>68</v>
      </c>
      <c r="C35" s="113">
        <v>5</v>
      </c>
      <c r="D35" s="113"/>
      <c r="E35" s="113">
        <v>7</v>
      </c>
      <c r="F35" s="113"/>
      <c r="G35" s="113">
        <v>13</v>
      </c>
      <c r="H35" s="113">
        <v>904</v>
      </c>
      <c r="I35" s="113">
        <f t="shared" ref="I35:L35" si="5">I36+I37+I38+I39+I40+I41+I42+I43+I44+I45+I46+I47</f>
        <v>123</v>
      </c>
      <c r="J35" s="113">
        <f t="shared" si="5"/>
        <v>708</v>
      </c>
      <c r="K35" s="113">
        <f t="shared" si="5"/>
        <v>398</v>
      </c>
      <c r="L35" s="113">
        <f t="shared" si="5"/>
        <v>310</v>
      </c>
      <c r="M35" s="113"/>
      <c r="N35" s="113"/>
      <c r="O35" s="113"/>
      <c r="P35" s="113">
        <v>14</v>
      </c>
      <c r="Q35" s="113">
        <v>10</v>
      </c>
      <c r="R35" s="113">
        <v>30</v>
      </c>
      <c r="S35" s="113"/>
      <c r="T35" s="113"/>
      <c r="U35" s="113"/>
      <c r="V35" s="113">
        <v>10</v>
      </c>
      <c r="W35" s="113">
        <v>86</v>
      </c>
      <c r="X35" s="113">
        <v>34</v>
      </c>
      <c r="Y35" s="113">
        <v>174</v>
      </c>
      <c r="Z35" s="113"/>
      <c r="AA35" s="113">
        <v>26</v>
      </c>
      <c r="AB35" s="113"/>
      <c r="AC35" s="113">
        <v>42</v>
      </c>
      <c r="AD35" s="113">
        <v>48</v>
      </c>
      <c r="AE35" s="113">
        <v>219</v>
      </c>
      <c r="AF35" s="113">
        <v>31</v>
      </c>
      <c r="AG35" s="113">
        <v>171</v>
      </c>
      <c r="AH35" s="96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</row>
    <row r="36" spans="1:87" ht="36.75" customHeight="1" x14ac:dyDescent="0.2">
      <c r="A36" s="181" t="s">
        <v>69</v>
      </c>
      <c r="B36" s="182" t="s">
        <v>274</v>
      </c>
      <c r="C36" s="183"/>
      <c r="D36" s="184"/>
      <c r="E36" s="184">
        <v>3</v>
      </c>
      <c r="F36" s="184"/>
      <c r="G36" s="185">
        <v>3</v>
      </c>
      <c r="H36" s="186">
        <v>64</v>
      </c>
      <c r="I36" s="84">
        <v>10</v>
      </c>
      <c r="J36" s="86">
        <v>54</v>
      </c>
      <c r="K36" s="137">
        <f t="shared" si="2"/>
        <v>22</v>
      </c>
      <c r="L36" s="77">
        <v>32</v>
      </c>
      <c r="M36" s="77"/>
      <c r="N36" s="77"/>
      <c r="O36" s="77"/>
      <c r="P36" s="77"/>
      <c r="Q36" s="77"/>
      <c r="R36" s="77"/>
      <c r="S36" s="77"/>
      <c r="T36" s="77"/>
      <c r="U36" s="77"/>
      <c r="V36" s="122">
        <v>10</v>
      </c>
      <c r="W36" s="122">
        <v>54</v>
      </c>
      <c r="X36" s="122"/>
      <c r="Y36" s="122"/>
      <c r="Z36" s="122"/>
      <c r="AA36" s="122"/>
      <c r="AB36" s="122"/>
      <c r="AC36" s="122"/>
      <c r="AD36" s="122"/>
      <c r="AE36" s="122"/>
      <c r="AF36" s="122"/>
      <c r="AG36" s="173"/>
      <c r="AH36" s="96"/>
    </row>
    <row r="37" spans="1:87" ht="31.5" x14ac:dyDescent="0.2">
      <c r="A37" s="187" t="s">
        <v>96</v>
      </c>
      <c r="B37" s="188" t="s">
        <v>97</v>
      </c>
      <c r="C37" s="189">
        <v>4</v>
      </c>
      <c r="D37" s="77"/>
      <c r="E37" s="77"/>
      <c r="F37" s="77"/>
      <c r="G37" s="190">
        <v>3</v>
      </c>
      <c r="H37" s="191">
        <v>105</v>
      </c>
      <c r="I37" s="84">
        <v>12</v>
      </c>
      <c r="J37" s="86">
        <v>84</v>
      </c>
      <c r="K37" s="137">
        <f t="shared" si="2"/>
        <v>50</v>
      </c>
      <c r="L37" s="77">
        <v>34</v>
      </c>
      <c r="M37" s="77"/>
      <c r="N37" s="77"/>
      <c r="O37" s="77"/>
      <c r="P37" s="77">
        <v>1</v>
      </c>
      <c r="Q37" s="77">
        <v>2</v>
      </c>
      <c r="R37" s="77">
        <v>6</v>
      </c>
      <c r="S37" s="77"/>
      <c r="T37" s="77"/>
      <c r="U37" s="77"/>
      <c r="V37" s="122"/>
      <c r="W37" s="122"/>
      <c r="X37" s="122">
        <v>12</v>
      </c>
      <c r="Y37" s="122">
        <v>84</v>
      </c>
      <c r="Z37" s="122"/>
      <c r="AA37" s="122"/>
      <c r="AB37" s="122"/>
      <c r="AC37" s="122"/>
      <c r="AD37" s="122"/>
      <c r="AE37" s="122"/>
      <c r="AF37" s="122"/>
      <c r="AG37" s="173"/>
      <c r="AH37" s="96"/>
    </row>
    <row r="38" spans="1:87" ht="31.5" x14ac:dyDescent="0.2">
      <c r="A38" s="187" t="s">
        <v>98</v>
      </c>
      <c r="B38" s="192" t="s">
        <v>99</v>
      </c>
      <c r="C38" s="193">
        <v>4</v>
      </c>
      <c r="D38" s="77"/>
      <c r="E38" s="77"/>
      <c r="F38" s="77"/>
      <c r="G38" s="190">
        <v>3</v>
      </c>
      <c r="H38" s="191">
        <v>73</v>
      </c>
      <c r="I38" s="84">
        <v>14</v>
      </c>
      <c r="J38" s="86">
        <v>50</v>
      </c>
      <c r="K38" s="137">
        <v>22</v>
      </c>
      <c r="L38" s="77">
        <v>28</v>
      </c>
      <c r="M38" s="77"/>
      <c r="N38" s="77"/>
      <c r="O38" s="77"/>
      <c r="P38" s="77">
        <v>1</v>
      </c>
      <c r="Q38" s="77">
        <v>2</v>
      </c>
      <c r="R38" s="77">
        <v>6</v>
      </c>
      <c r="S38" s="77"/>
      <c r="T38" s="77"/>
      <c r="U38" s="77"/>
      <c r="V38" s="122"/>
      <c r="W38" s="122"/>
      <c r="X38" s="122">
        <v>14</v>
      </c>
      <c r="Y38" s="122">
        <v>50</v>
      </c>
      <c r="Z38" s="122"/>
      <c r="AA38" s="122"/>
      <c r="AB38" s="122"/>
      <c r="AC38" s="122"/>
      <c r="AD38" s="122"/>
      <c r="AE38" s="122"/>
      <c r="AF38" s="122"/>
      <c r="AG38" s="173"/>
      <c r="AH38" s="96"/>
    </row>
    <row r="39" spans="1:87" ht="24.75" customHeight="1" x14ac:dyDescent="0.2">
      <c r="A39" s="194" t="s">
        <v>100</v>
      </c>
      <c r="B39" s="195" t="s">
        <v>101</v>
      </c>
      <c r="C39" s="193">
        <v>7</v>
      </c>
      <c r="D39" s="77"/>
      <c r="E39" s="77"/>
      <c r="F39" s="77"/>
      <c r="G39" s="190">
        <v>5.6</v>
      </c>
      <c r="H39" s="191">
        <v>90</v>
      </c>
      <c r="I39" s="84">
        <v>12</v>
      </c>
      <c r="J39" s="86">
        <v>60</v>
      </c>
      <c r="K39" s="137">
        <v>30</v>
      </c>
      <c r="L39" s="77">
        <v>30</v>
      </c>
      <c r="M39" s="77"/>
      <c r="N39" s="77"/>
      <c r="O39" s="77"/>
      <c r="P39" s="77">
        <v>10</v>
      </c>
      <c r="Q39" s="77">
        <v>2</v>
      </c>
      <c r="R39" s="77">
        <v>6</v>
      </c>
      <c r="S39" s="77"/>
      <c r="T39" s="77"/>
      <c r="U39" s="77"/>
      <c r="V39" s="122"/>
      <c r="W39" s="122"/>
      <c r="X39" s="122"/>
      <c r="Y39" s="122"/>
      <c r="Z39" s="122"/>
      <c r="AA39" s="122"/>
      <c r="AB39" s="122"/>
      <c r="AC39" s="122"/>
      <c r="AD39" s="122">
        <v>12</v>
      </c>
      <c r="AE39" s="122">
        <v>60</v>
      </c>
      <c r="AF39" s="122"/>
      <c r="AG39" s="173"/>
      <c r="AH39" s="96"/>
    </row>
    <row r="40" spans="1:87" ht="31.5" x14ac:dyDescent="0.2">
      <c r="A40" s="187" t="s">
        <v>102</v>
      </c>
      <c r="B40" s="188" t="s">
        <v>103</v>
      </c>
      <c r="C40" s="193">
        <v>8</v>
      </c>
      <c r="D40" s="77"/>
      <c r="E40" s="77"/>
      <c r="F40" s="77"/>
      <c r="G40" s="190">
        <v>7</v>
      </c>
      <c r="H40" s="191">
        <v>113</v>
      </c>
      <c r="I40" s="84">
        <v>16</v>
      </c>
      <c r="J40" s="86">
        <v>88</v>
      </c>
      <c r="K40" s="137">
        <v>46</v>
      </c>
      <c r="L40" s="77">
        <v>42</v>
      </c>
      <c r="M40" s="77"/>
      <c r="N40" s="77"/>
      <c r="O40" s="77"/>
      <c r="P40" s="77">
        <v>1</v>
      </c>
      <c r="Q40" s="77">
        <v>2</v>
      </c>
      <c r="R40" s="77">
        <v>6</v>
      </c>
      <c r="S40" s="77"/>
      <c r="T40" s="77"/>
      <c r="U40" s="77"/>
      <c r="V40" s="122"/>
      <c r="W40" s="122"/>
      <c r="X40" s="122"/>
      <c r="Y40" s="122"/>
      <c r="Z40" s="122"/>
      <c r="AA40" s="122"/>
      <c r="AB40" s="122"/>
      <c r="AC40" s="122"/>
      <c r="AD40" s="122">
        <v>8</v>
      </c>
      <c r="AE40" s="122">
        <v>45</v>
      </c>
      <c r="AF40" s="122">
        <v>8</v>
      </c>
      <c r="AG40" s="122">
        <v>43</v>
      </c>
      <c r="AH40" s="96"/>
    </row>
    <row r="41" spans="1:87" ht="31.5" x14ac:dyDescent="0.25">
      <c r="A41" s="187" t="s">
        <v>104</v>
      </c>
      <c r="B41" s="188" t="s">
        <v>105</v>
      </c>
      <c r="C41" s="189"/>
      <c r="D41" s="77"/>
      <c r="E41" s="77">
        <v>8</v>
      </c>
      <c r="F41" s="77"/>
      <c r="G41" s="190">
        <v>7</v>
      </c>
      <c r="H41" s="191">
        <f t="shared" ref="H41:H46" si="6">I41+J41+Q41</f>
        <v>42</v>
      </c>
      <c r="I41" s="84">
        <v>6</v>
      </c>
      <c r="J41" s="86">
        <v>36</v>
      </c>
      <c r="K41" s="137">
        <v>26</v>
      </c>
      <c r="L41" s="77">
        <v>10</v>
      </c>
      <c r="M41" s="77"/>
      <c r="N41" s="77"/>
      <c r="O41" s="77"/>
      <c r="P41" s="77"/>
      <c r="Q41" s="77"/>
      <c r="R41" s="77"/>
      <c r="S41" s="77"/>
      <c r="T41" s="77"/>
      <c r="U41" s="77"/>
      <c r="V41" s="122"/>
      <c r="W41" s="121"/>
      <c r="X41" s="122"/>
      <c r="Y41" s="122"/>
      <c r="Z41" s="122"/>
      <c r="AA41" s="123"/>
      <c r="AB41" s="123"/>
      <c r="AC41" s="123"/>
      <c r="AD41" s="169"/>
      <c r="AE41" s="122"/>
      <c r="AF41" s="122">
        <v>6</v>
      </c>
      <c r="AG41" s="122">
        <v>36</v>
      </c>
      <c r="AH41" s="96"/>
    </row>
    <row r="42" spans="1:87" ht="31.5" x14ac:dyDescent="0.2">
      <c r="A42" s="187" t="s">
        <v>106</v>
      </c>
      <c r="B42" s="188" t="s">
        <v>7</v>
      </c>
      <c r="C42" s="189"/>
      <c r="D42" s="77"/>
      <c r="E42" s="77">
        <v>7</v>
      </c>
      <c r="F42" s="77"/>
      <c r="G42" s="190" t="s">
        <v>266</v>
      </c>
      <c r="H42" s="191">
        <v>110</v>
      </c>
      <c r="I42" s="145">
        <v>24</v>
      </c>
      <c r="J42" s="130">
        <v>86</v>
      </c>
      <c r="K42" s="146">
        <v>34</v>
      </c>
      <c r="L42" s="129">
        <v>52</v>
      </c>
      <c r="M42" s="129"/>
      <c r="N42" s="129"/>
      <c r="O42" s="129"/>
      <c r="P42" s="129"/>
      <c r="Q42" s="129"/>
      <c r="R42" s="129"/>
      <c r="S42" s="77"/>
      <c r="T42" s="77"/>
      <c r="U42" s="77"/>
      <c r="V42" s="122"/>
      <c r="W42" s="122"/>
      <c r="X42" s="122"/>
      <c r="Y42" s="122"/>
      <c r="Z42" s="122"/>
      <c r="AA42" s="122"/>
      <c r="AB42" s="122"/>
      <c r="AC42" s="122"/>
      <c r="AD42" s="122">
        <v>24</v>
      </c>
      <c r="AE42" s="122">
        <v>86</v>
      </c>
      <c r="AF42" s="122"/>
      <c r="AG42" s="173"/>
      <c r="AH42" s="96"/>
    </row>
    <row r="43" spans="1:87" ht="26.25" customHeight="1" x14ac:dyDescent="0.2">
      <c r="A43" s="187" t="s">
        <v>107</v>
      </c>
      <c r="B43" s="188" t="s">
        <v>8</v>
      </c>
      <c r="C43" s="189"/>
      <c r="D43" s="77"/>
      <c r="E43" s="77">
        <v>3</v>
      </c>
      <c r="F43" s="77"/>
      <c r="G43" s="190">
        <v>3</v>
      </c>
      <c r="H43" s="191">
        <v>32</v>
      </c>
      <c r="I43" s="84"/>
      <c r="J43" s="86">
        <v>22</v>
      </c>
      <c r="K43" s="137">
        <f t="shared" si="2"/>
        <v>12</v>
      </c>
      <c r="L43" s="77">
        <v>10</v>
      </c>
      <c r="M43" s="77"/>
      <c r="N43" s="77"/>
      <c r="O43" s="77"/>
      <c r="P43" s="77"/>
      <c r="Q43" s="77"/>
      <c r="R43" s="77"/>
      <c r="S43" s="77"/>
      <c r="T43" s="77"/>
      <c r="U43" s="77"/>
      <c r="V43" s="122"/>
      <c r="W43" s="122">
        <v>32</v>
      </c>
      <c r="X43" s="122"/>
      <c r="Y43" s="122"/>
      <c r="Z43" s="122"/>
      <c r="AA43" s="122"/>
      <c r="AB43" s="122"/>
      <c r="AC43" s="122"/>
      <c r="AD43" s="122"/>
      <c r="AE43" s="122"/>
      <c r="AF43" s="122"/>
      <c r="AG43" s="173"/>
      <c r="AH43" s="96"/>
    </row>
    <row r="44" spans="1:87" ht="32.25" customHeight="1" x14ac:dyDescent="0.2">
      <c r="A44" s="187" t="s">
        <v>70</v>
      </c>
      <c r="B44" s="196" t="s">
        <v>9</v>
      </c>
      <c r="C44" s="189"/>
      <c r="D44" s="77"/>
      <c r="E44" s="77">
        <v>6</v>
      </c>
      <c r="F44" s="77"/>
      <c r="G44" s="190">
        <v>3.4</v>
      </c>
      <c r="H44" s="191">
        <f t="shared" si="6"/>
        <v>68</v>
      </c>
      <c r="I44" s="84"/>
      <c r="J44" s="86">
        <v>68</v>
      </c>
      <c r="K44" s="137">
        <v>20</v>
      </c>
      <c r="L44" s="77">
        <v>48</v>
      </c>
      <c r="M44" s="77"/>
      <c r="N44" s="77"/>
      <c r="O44" s="77"/>
      <c r="P44" s="77"/>
      <c r="Q44" s="77"/>
      <c r="R44" s="77"/>
      <c r="S44" s="77"/>
      <c r="T44" s="77"/>
      <c r="U44" s="77"/>
      <c r="V44" s="122"/>
      <c r="W44" s="122"/>
      <c r="X44" s="122"/>
      <c r="Y44" s="122"/>
      <c r="Z44" s="122"/>
      <c r="AA44" s="122">
        <v>26</v>
      </c>
      <c r="AB44" s="122"/>
      <c r="AC44" s="122">
        <v>42</v>
      </c>
      <c r="AD44" s="122"/>
      <c r="AE44" s="122"/>
      <c r="AF44" s="122"/>
      <c r="AG44" s="173"/>
      <c r="AH44" s="96"/>
    </row>
    <row r="45" spans="1:87" ht="60" customHeight="1" x14ac:dyDescent="0.25">
      <c r="A45" s="187" t="s">
        <v>10</v>
      </c>
      <c r="B45" s="196" t="s">
        <v>307</v>
      </c>
      <c r="C45" s="189"/>
      <c r="D45" s="77"/>
      <c r="E45" s="77">
        <v>4</v>
      </c>
      <c r="F45" s="77"/>
      <c r="G45" s="190"/>
      <c r="H45" s="191">
        <f t="shared" si="6"/>
        <v>48</v>
      </c>
      <c r="I45" s="84">
        <v>8</v>
      </c>
      <c r="J45" s="86">
        <v>40</v>
      </c>
      <c r="K45" s="137">
        <v>40</v>
      </c>
      <c r="L45" s="89"/>
      <c r="M45" s="77"/>
      <c r="N45" s="77"/>
      <c r="O45" s="77"/>
      <c r="P45" s="77"/>
      <c r="Q45" s="77"/>
      <c r="R45" s="77"/>
      <c r="S45" s="77"/>
      <c r="T45" s="77"/>
      <c r="U45" s="77"/>
      <c r="V45" s="122"/>
      <c r="W45" s="123"/>
      <c r="X45" s="169">
        <v>8</v>
      </c>
      <c r="Y45" s="169">
        <v>40</v>
      </c>
      <c r="Z45" s="123"/>
      <c r="AA45" s="124"/>
      <c r="AB45" s="124"/>
      <c r="AC45" s="124"/>
      <c r="AD45" s="124"/>
      <c r="AE45" s="124"/>
      <c r="AF45" s="124"/>
      <c r="AG45" s="124"/>
      <c r="AH45" s="96"/>
    </row>
    <row r="46" spans="1:87" ht="34.5" customHeight="1" x14ac:dyDescent="0.25">
      <c r="A46" s="194" t="s">
        <v>173</v>
      </c>
      <c r="B46" s="196" t="s">
        <v>174</v>
      </c>
      <c r="C46" s="189"/>
      <c r="D46" s="77"/>
      <c r="E46" s="77">
        <v>8</v>
      </c>
      <c r="F46" s="77"/>
      <c r="G46" s="190"/>
      <c r="H46" s="191">
        <f t="shared" si="6"/>
        <v>38</v>
      </c>
      <c r="I46" s="84">
        <v>6</v>
      </c>
      <c r="J46" s="86">
        <v>32</v>
      </c>
      <c r="K46" s="137">
        <f t="shared" si="2"/>
        <v>28</v>
      </c>
      <c r="L46" s="89">
        <v>4</v>
      </c>
      <c r="M46" s="77"/>
      <c r="N46" s="77"/>
      <c r="O46" s="77"/>
      <c r="P46" s="77"/>
      <c r="Q46" s="77"/>
      <c r="R46" s="77"/>
      <c r="S46" s="77"/>
      <c r="T46" s="77"/>
      <c r="U46" s="77"/>
      <c r="V46" s="122"/>
      <c r="W46" s="124"/>
      <c r="X46" s="124"/>
      <c r="Y46" s="124"/>
      <c r="Z46" s="124"/>
      <c r="AA46" s="124"/>
      <c r="AB46" s="124"/>
      <c r="AC46" s="124"/>
      <c r="AD46" s="124"/>
      <c r="AE46" s="123"/>
      <c r="AF46" s="169">
        <v>6</v>
      </c>
      <c r="AG46" s="124">
        <v>32</v>
      </c>
      <c r="AH46" s="96"/>
    </row>
    <row r="47" spans="1:87" ht="34.5" customHeight="1" x14ac:dyDescent="0.2">
      <c r="A47" s="197" t="s">
        <v>175</v>
      </c>
      <c r="B47" s="198" t="s">
        <v>176</v>
      </c>
      <c r="C47" s="199">
        <v>8</v>
      </c>
      <c r="D47" s="200"/>
      <c r="E47" s="200"/>
      <c r="F47" s="200"/>
      <c r="G47" s="201"/>
      <c r="H47" s="202">
        <v>112</v>
      </c>
      <c r="I47" s="84">
        <v>15</v>
      </c>
      <c r="J47" s="86">
        <v>88</v>
      </c>
      <c r="K47" s="137">
        <v>68</v>
      </c>
      <c r="L47" s="89">
        <v>20</v>
      </c>
      <c r="M47" s="77"/>
      <c r="N47" s="77"/>
      <c r="O47" s="77"/>
      <c r="P47" s="77">
        <v>1</v>
      </c>
      <c r="Q47" s="77">
        <v>2</v>
      </c>
      <c r="R47" s="77">
        <v>6</v>
      </c>
      <c r="S47" s="77"/>
      <c r="T47" s="77"/>
      <c r="U47" s="77"/>
      <c r="V47" s="122"/>
      <c r="W47" s="124"/>
      <c r="X47" s="124"/>
      <c r="Y47" s="124"/>
      <c r="Z47" s="124"/>
      <c r="AA47" s="124"/>
      <c r="AB47" s="124"/>
      <c r="AC47" s="124"/>
      <c r="AD47" s="124">
        <v>4</v>
      </c>
      <c r="AE47" s="124">
        <v>28</v>
      </c>
      <c r="AF47" s="124">
        <v>11</v>
      </c>
      <c r="AG47" s="124">
        <v>60</v>
      </c>
      <c r="AH47" s="96"/>
    </row>
    <row r="48" spans="1:87" s="91" customFormat="1" ht="31.5" x14ac:dyDescent="0.2">
      <c r="A48" s="164" t="s">
        <v>71</v>
      </c>
      <c r="B48" s="166" t="s">
        <v>16</v>
      </c>
      <c r="C48" s="113">
        <v>9</v>
      </c>
      <c r="D48" s="112"/>
      <c r="E48" s="113">
        <v>16</v>
      </c>
      <c r="F48" s="113">
        <v>2</v>
      </c>
      <c r="G48" s="113">
        <v>4</v>
      </c>
      <c r="H48" s="112">
        <v>2708</v>
      </c>
      <c r="I48" s="112">
        <v>120</v>
      </c>
      <c r="J48" s="112">
        <f t="shared" ref="J48:O48" si="7">J50+J56+J62+J68+J74+J80+J85+J92</f>
        <v>1004</v>
      </c>
      <c r="K48" s="112">
        <f t="shared" si="7"/>
        <v>428</v>
      </c>
      <c r="L48" s="112">
        <f t="shared" si="7"/>
        <v>400</v>
      </c>
      <c r="M48" s="112">
        <f t="shared" si="7"/>
        <v>32</v>
      </c>
      <c r="N48" s="112">
        <f t="shared" si="7"/>
        <v>360</v>
      </c>
      <c r="O48" s="112">
        <f t="shared" si="7"/>
        <v>900</v>
      </c>
      <c r="P48" s="112">
        <v>37</v>
      </c>
      <c r="Q48" s="112">
        <v>20</v>
      </c>
      <c r="R48" s="112">
        <v>60</v>
      </c>
      <c r="S48" s="112"/>
      <c r="T48" s="112"/>
      <c r="U48" s="112"/>
      <c r="V48" s="112"/>
      <c r="W48" s="112"/>
      <c r="X48" s="112"/>
      <c r="Y48" s="112"/>
      <c r="Z48" s="112">
        <v>20</v>
      </c>
      <c r="AA48" s="112">
        <v>488</v>
      </c>
      <c r="AB48" s="112">
        <v>34</v>
      </c>
      <c r="AC48" s="112">
        <v>729</v>
      </c>
      <c r="AD48" s="112"/>
      <c r="AE48" s="112">
        <v>180</v>
      </c>
      <c r="AF48" s="112">
        <v>18</v>
      </c>
      <c r="AG48" s="112">
        <v>330</v>
      </c>
      <c r="AH48" s="96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</row>
    <row r="49" spans="1:87" s="87" customFormat="1" ht="27" customHeight="1" thickBot="1" x14ac:dyDescent="0.25">
      <c r="A49" s="164" t="s">
        <v>72</v>
      </c>
      <c r="B49" s="161" t="s">
        <v>11</v>
      </c>
      <c r="C49" s="148">
        <v>9</v>
      </c>
      <c r="D49" s="112"/>
      <c r="E49" s="148">
        <v>15</v>
      </c>
      <c r="F49" s="113">
        <v>2</v>
      </c>
      <c r="G49" s="113">
        <v>5</v>
      </c>
      <c r="H49" s="114">
        <v>2564</v>
      </c>
      <c r="I49" s="114">
        <v>120</v>
      </c>
      <c r="J49" s="114">
        <f t="shared" ref="J49:M49" si="8">J50+J56+J62+J68+J74+J80+J85</f>
        <v>860</v>
      </c>
      <c r="K49" s="114">
        <f t="shared" si="8"/>
        <v>428</v>
      </c>
      <c r="L49" s="114">
        <f t="shared" si="8"/>
        <v>400</v>
      </c>
      <c r="M49" s="114">
        <f t="shared" si="8"/>
        <v>32</v>
      </c>
      <c r="N49" s="114"/>
      <c r="O49" s="114"/>
      <c r="P49" s="114">
        <v>37</v>
      </c>
      <c r="Q49" s="114">
        <v>20</v>
      </c>
      <c r="R49" s="114">
        <v>60</v>
      </c>
      <c r="S49" s="112"/>
      <c r="T49" s="112"/>
      <c r="U49" s="112"/>
      <c r="V49" s="112">
        <v>16</v>
      </c>
      <c r="W49" s="112">
        <v>129</v>
      </c>
      <c r="X49" s="112">
        <v>32</v>
      </c>
      <c r="Y49" s="112">
        <v>264</v>
      </c>
      <c r="Z49" s="112">
        <v>20</v>
      </c>
      <c r="AA49" s="112">
        <v>164</v>
      </c>
      <c r="AB49" s="112">
        <v>34</v>
      </c>
      <c r="AC49" s="112">
        <v>189</v>
      </c>
      <c r="AD49" s="112"/>
      <c r="AE49" s="112"/>
      <c r="AF49" s="112">
        <v>18</v>
      </c>
      <c r="AG49" s="112">
        <v>114</v>
      </c>
      <c r="AH49" s="96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</row>
    <row r="50" spans="1:87" s="83" customFormat="1" ht="95.25" thickBot="1" x14ac:dyDescent="0.25">
      <c r="A50" s="277" t="s">
        <v>108</v>
      </c>
      <c r="B50" s="278" t="s">
        <v>109</v>
      </c>
      <c r="C50" s="279">
        <v>1</v>
      </c>
      <c r="D50" s="280"/>
      <c r="E50" s="279">
        <v>3</v>
      </c>
      <c r="F50" s="281"/>
      <c r="G50" s="281">
        <v>1</v>
      </c>
      <c r="H50" s="281">
        <v>269</v>
      </c>
      <c r="I50" s="281">
        <v>12</v>
      </c>
      <c r="J50" s="281">
        <v>104</v>
      </c>
      <c r="K50" s="281">
        <f t="shared" ref="K50:N50" si="9">K51+K52+K53+K54</f>
        <v>56</v>
      </c>
      <c r="L50" s="281">
        <f t="shared" si="9"/>
        <v>48</v>
      </c>
      <c r="M50" s="281"/>
      <c r="N50" s="281">
        <f t="shared" si="9"/>
        <v>72</v>
      </c>
      <c r="O50" s="281">
        <v>72</v>
      </c>
      <c r="P50" s="281">
        <v>1</v>
      </c>
      <c r="Q50" s="281">
        <v>2</v>
      </c>
      <c r="R50" s="281">
        <v>6</v>
      </c>
      <c r="S50" s="281"/>
      <c r="T50" s="281"/>
      <c r="U50" s="281"/>
      <c r="V50" s="281">
        <v>6</v>
      </c>
      <c r="W50" s="281">
        <v>62</v>
      </c>
      <c r="X50" s="281">
        <v>6</v>
      </c>
      <c r="Y50" s="281">
        <v>42</v>
      </c>
      <c r="Z50" s="281"/>
      <c r="AA50" s="281"/>
      <c r="AB50" s="281"/>
      <c r="AC50" s="281"/>
      <c r="AD50" s="281"/>
      <c r="AE50" s="281"/>
      <c r="AF50" s="281"/>
      <c r="AG50" s="281"/>
      <c r="AH50" s="96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</row>
    <row r="51" spans="1:87" ht="63" x14ac:dyDescent="0.2">
      <c r="A51" s="142" t="s">
        <v>110</v>
      </c>
      <c r="B51" s="143" t="s">
        <v>111</v>
      </c>
      <c r="C51" s="104"/>
      <c r="D51" s="57"/>
      <c r="E51" s="104"/>
      <c r="F51" s="69"/>
      <c r="G51" s="69">
        <v>3</v>
      </c>
      <c r="H51" s="69">
        <v>32</v>
      </c>
      <c r="I51" s="69"/>
      <c r="J51" s="69">
        <v>32</v>
      </c>
      <c r="K51" s="131">
        <v>24</v>
      </c>
      <c r="L51" s="69">
        <v>8</v>
      </c>
      <c r="M51" s="69"/>
      <c r="N51" s="69"/>
      <c r="O51" s="69"/>
      <c r="P51" s="69"/>
      <c r="Q51" s="69"/>
      <c r="R51" s="69"/>
      <c r="S51" s="69"/>
      <c r="T51" s="69"/>
      <c r="U51" s="69"/>
      <c r="V51" s="121"/>
      <c r="W51" s="121">
        <v>32</v>
      </c>
      <c r="X51" s="121"/>
      <c r="Y51" s="121"/>
      <c r="Z51" s="121"/>
      <c r="AA51" s="121"/>
      <c r="AB51" s="121"/>
      <c r="AC51" s="121"/>
      <c r="AD51" s="121"/>
      <c r="AE51" s="121"/>
      <c r="AF51" s="121"/>
      <c r="AG51" s="174"/>
      <c r="AH51" s="96"/>
    </row>
    <row r="52" spans="1:87" ht="47.25" x14ac:dyDescent="0.2">
      <c r="A52" s="142" t="s">
        <v>112</v>
      </c>
      <c r="B52" s="143" t="s">
        <v>113</v>
      </c>
      <c r="C52" s="104"/>
      <c r="D52" s="57"/>
      <c r="E52" s="171" t="s">
        <v>272</v>
      </c>
      <c r="F52" s="69"/>
      <c r="G52" s="77"/>
      <c r="H52" s="86">
        <f>I52+J52+Q52</f>
        <v>84</v>
      </c>
      <c r="I52" s="84">
        <v>12</v>
      </c>
      <c r="J52" s="86">
        <v>72</v>
      </c>
      <c r="K52" s="137">
        <v>32</v>
      </c>
      <c r="L52" s="77">
        <v>40</v>
      </c>
      <c r="M52" s="77"/>
      <c r="N52" s="77"/>
      <c r="O52" s="77"/>
      <c r="P52" s="77"/>
      <c r="Q52" s="77"/>
      <c r="R52" s="77"/>
      <c r="S52" s="77"/>
      <c r="T52" s="69"/>
      <c r="U52" s="69"/>
      <c r="V52" s="122">
        <v>6</v>
      </c>
      <c r="W52" s="122">
        <v>30</v>
      </c>
      <c r="X52" s="122">
        <v>6</v>
      </c>
      <c r="Y52" s="122">
        <v>42</v>
      </c>
      <c r="Z52" s="122"/>
      <c r="AA52" s="122"/>
      <c r="AB52" s="122"/>
      <c r="AC52" s="122"/>
      <c r="AD52" s="122"/>
      <c r="AE52" s="122"/>
      <c r="AF52" s="122"/>
      <c r="AG52" s="173"/>
      <c r="AH52" s="96"/>
    </row>
    <row r="53" spans="1:87" ht="15.75" x14ac:dyDescent="0.2">
      <c r="A53" s="142" t="s">
        <v>114</v>
      </c>
      <c r="B53" s="80" t="s">
        <v>115</v>
      </c>
      <c r="C53" s="104"/>
      <c r="D53" s="57"/>
      <c r="E53" s="171"/>
      <c r="F53" s="69"/>
      <c r="G53" s="69"/>
      <c r="H53" s="77">
        <v>72</v>
      </c>
      <c r="I53" s="57"/>
      <c r="J53" s="77"/>
      <c r="K53" s="132"/>
      <c r="L53" s="77"/>
      <c r="M53" s="77"/>
      <c r="N53" s="77">
        <v>72</v>
      </c>
      <c r="O53" s="77"/>
      <c r="P53" s="77"/>
      <c r="Q53" s="77"/>
      <c r="R53" s="77"/>
      <c r="S53" s="77"/>
      <c r="T53" s="69"/>
      <c r="U53" s="69"/>
      <c r="V53" s="121"/>
      <c r="W53" s="167">
        <v>72</v>
      </c>
      <c r="X53" s="122"/>
      <c r="Y53" s="122"/>
      <c r="Z53" s="122"/>
      <c r="AA53" s="122"/>
      <c r="AB53" s="122"/>
      <c r="AC53" s="122"/>
      <c r="AD53" s="122"/>
      <c r="AE53" s="122"/>
      <c r="AF53" s="122"/>
      <c r="AG53" s="173"/>
      <c r="AH53" s="96"/>
    </row>
    <row r="54" spans="1:87" ht="15.75" x14ac:dyDescent="0.2">
      <c r="A54" s="142" t="s">
        <v>116</v>
      </c>
      <c r="B54" s="80" t="s">
        <v>117</v>
      </c>
      <c r="C54" s="104"/>
      <c r="D54" s="57"/>
      <c r="E54" s="79" t="s">
        <v>272</v>
      </c>
      <c r="F54" s="69"/>
      <c r="G54" s="69"/>
      <c r="H54" s="77">
        <v>72</v>
      </c>
      <c r="I54" s="57"/>
      <c r="J54" s="77"/>
      <c r="K54" s="132"/>
      <c r="L54" s="77"/>
      <c r="M54" s="77"/>
      <c r="N54" s="77"/>
      <c r="O54" s="77">
        <v>72</v>
      </c>
      <c r="P54" s="77"/>
      <c r="Q54" s="77"/>
      <c r="R54" s="77"/>
      <c r="S54" s="77"/>
      <c r="T54" s="69"/>
      <c r="U54" s="69"/>
      <c r="V54" s="121"/>
      <c r="W54" s="122"/>
      <c r="X54" s="122"/>
      <c r="Y54" s="167">
        <v>72</v>
      </c>
      <c r="Z54" s="122"/>
      <c r="AA54" s="121"/>
      <c r="AB54" s="121"/>
      <c r="AC54" s="121"/>
      <c r="AD54" s="121"/>
      <c r="AE54" s="121"/>
      <c r="AF54" s="121"/>
      <c r="AG54" s="174"/>
      <c r="AH54" s="96"/>
    </row>
    <row r="55" spans="1:87" ht="16.5" thickBot="1" x14ac:dyDescent="0.25">
      <c r="A55" s="142" t="s">
        <v>259</v>
      </c>
      <c r="B55" s="80" t="s">
        <v>306</v>
      </c>
      <c r="C55" s="104">
        <v>4</v>
      </c>
      <c r="D55" s="57"/>
      <c r="E55" s="104"/>
      <c r="F55" s="69"/>
      <c r="G55" s="69"/>
      <c r="H55" s="77">
        <v>9</v>
      </c>
      <c r="I55" s="57"/>
      <c r="J55" s="77"/>
      <c r="K55" s="132"/>
      <c r="L55" s="77"/>
      <c r="M55" s="77"/>
      <c r="N55" s="77"/>
      <c r="O55" s="77"/>
      <c r="P55" s="77">
        <v>1</v>
      </c>
      <c r="Q55" s="77">
        <v>2</v>
      </c>
      <c r="R55" s="77">
        <v>6</v>
      </c>
      <c r="S55" s="77"/>
      <c r="T55" s="69"/>
      <c r="U55" s="69"/>
      <c r="V55" s="121"/>
      <c r="W55" s="122"/>
      <c r="X55" s="122"/>
      <c r="Y55" s="122"/>
      <c r="Z55" s="122"/>
      <c r="AA55" s="121"/>
      <c r="AB55" s="121"/>
      <c r="AC55" s="121"/>
      <c r="AD55" s="121"/>
      <c r="AE55" s="121"/>
      <c r="AF55" s="121"/>
      <c r="AG55" s="174"/>
      <c r="AH55" s="96"/>
    </row>
    <row r="56" spans="1:87" s="88" customFormat="1" ht="168" customHeight="1" thickBot="1" x14ac:dyDescent="0.25">
      <c r="A56" s="277" t="s">
        <v>118</v>
      </c>
      <c r="B56" s="278" t="s">
        <v>119</v>
      </c>
      <c r="C56" s="279">
        <v>1</v>
      </c>
      <c r="D56" s="280"/>
      <c r="E56" s="279">
        <v>3</v>
      </c>
      <c r="F56" s="281">
        <v>1</v>
      </c>
      <c r="G56" s="281">
        <v>1</v>
      </c>
      <c r="H56" s="281">
        <f>H57+H58+H59+H60+H61</f>
        <v>395</v>
      </c>
      <c r="I56" s="281">
        <v>20</v>
      </c>
      <c r="J56" s="281">
        <f t="shared" ref="J56:O56" si="10">J57+J58+J59+J60</f>
        <v>150</v>
      </c>
      <c r="K56" s="281">
        <f t="shared" si="10"/>
        <v>70</v>
      </c>
      <c r="L56" s="281">
        <f t="shared" si="10"/>
        <v>64</v>
      </c>
      <c r="M56" s="281">
        <f t="shared" si="10"/>
        <v>16</v>
      </c>
      <c r="N56" s="281">
        <f t="shared" si="10"/>
        <v>72</v>
      </c>
      <c r="O56" s="281">
        <f t="shared" si="10"/>
        <v>144</v>
      </c>
      <c r="P56" s="281">
        <v>1</v>
      </c>
      <c r="Q56" s="281">
        <v>2</v>
      </c>
      <c r="R56" s="281">
        <v>6</v>
      </c>
      <c r="S56" s="281"/>
      <c r="T56" s="281"/>
      <c r="U56" s="281"/>
      <c r="V56" s="281">
        <v>10</v>
      </c>
      <c r="W56" s="281">
        <v>67</v>
      </c>
      <c r="X56" s="281">
        <v>10</v>
      </c>
      <c r="Y56" s="281">
        <v>83</v>
      </c>
      <c r="Z56" s="281"/>
      <c r="AA56" s="281"/>
      <c r="AB56" s="281"/>
      <c r="AC56" s="281"/>
      <c r="AD56" s="281"/>
      <c r="AE56" s="281"/>
      <c r="AF56" s="281"/>
      <c r="AG56" s="281"/>
      <c r="AH56" s="96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</row>
    <row r="57" spans="1:87" ht="78.75" x14ac:dyDescent="0.2">
      <c r="A57" s="142" t="s">
        <v>120</v>
      </c>
      <c r="B57" s="143" t="s">
        <v>121</v>
      </c>
      <c r="C57" s="104"/>
      <c r="D57" s="57"/>
      <c r="E57" s="79"/>
      <c r="F57" s="69"/>
      <c r="G57" s="69"/>
      <c r="H57" s="86">
        <v>34</v>
      </c>
      <c r="I57" s="57"/>
      <c r="J57" s="86">
        <v>34</v>
      </c>
      <c r="K57" s="137">
        <f>J57-L57-M57</f>
        <v>28</v>
      </c>
      <c r="L57" s="77">
        <v>6</v>
      </c>
      <c r="M57" s="77"/>
      <c r="N57" s="77"/>
      <c r="O57" s="77"/>
      <c r="P57" s="77"/>
      <c r="Q57" s="77"/>
      <c r="R57" s="77"/>
      <c r="S57" s="77"/>
      <c r="T57" s="69"/>
      <c r="U57" s="69"/>
      <c r="V57" s="121"/>
      <c r="W57" s="122">
        <v>34</v>
      </c>
      <c r="X57" s="122"/>
      <c r="Y57" s="122"/>
      <c r="Z57" s="122"/>
      <c r="AA57" s="122"/>
      <c r="AB57" s="122"/>
      <c r="AC57" s="122"/>
      <c r="AD57" s="122"/>
      <c r="AE57" s="122"/>
      <c r="AF57" s="122"/>
      <c r="AG57" s="173"/>
      <c r="AH57" s="96"/>
    </row>
    <row r="58" spans="1:87" ht="63" x14ac:dyDescent="0.2">
      <c r="A58" s="142" t="s">
        <v>122</v>
      </c>
      <c r="B58" s="143" t="s">
        <v>123</v>
      </c>
      <c r="C58" s="104"/>
      <c r="D58" s="57"/>
      <c r="E58" s="171" t="s">
        <v>272</v>
      </c>
      <c r="F58" s="77">
        <v>4</v>
      </c>
      <c r="G58" s="77">
        <v>3</v>
      </c>
      <c r="H58" s="86">
        <f t="shared" ref="H58" si="11">I58+J58+Q58</f>
        <v>136</v>
      </c>
      <c r="I58" s="84">
        <v>20</v>
      </c>
      <c r="J58" s="86">
        <v>116</v>
      </c>
      <c r="K58" s="137">
        <f>J58-L58-M58</f>
        <v>42</v>
      </c>
      <c r="L58" s="77">
        <v>58</v>
      </c>
      <c r="M58" s="77">
        <v>16</v>
      </c>
      <c r="N58" s="77"/>
      <c r="O58" s="77"/>
      <c r="P58" s="77"/>
      <c r="Q58" s="77"/>
      <c r="R58" s="77"/>
      <c r="S58" s="77"/>
      <c r="T58" s="69"/>
      <c r="U58" s="69"/>
      <c r="V58" s="122">
        <v>10</v>
      </c>
      <c r="W58" s="122">
        <v>33</v>
      </c>
      <c r="X58" s="122">
        <v>10</v>
      </c>
      <c r="Y58" s="122">
        <v>83</v>
      </c>
      <c r="Z58" s="122"/>
      <c r="AA58" s="122"/>
      <c r="AB58" s="122"/>
      <c r="AC58" s="122"/>
      <c r="AD58" s="122"/>
      <c r="AE58" s="122"/>
      <c r="AF58" s="122"/>
      <c r="AG58" s="173"/>
      <c r="AH58" s="96"/>
    </row>
    <row r="59" spans="1:87" ht="15.75" x14ac:dyDescent="0.2">
      <c r="A59" s="142" t="s">
        <v>124</v>
      </c>
      <c r="B59" s="80" t="s">
        <v>115</v>
      </c>
      <c r="C59" s="104"/>
      <c r="D59" s="57"/>
      <c r="E59" s="171" t="s">
        <v>351</v>
      </c>
      <c r="F59" s="69"/>
      <c r="G59" s="69"/>
      <c r="H59" s="77">
        <v>72</v>
      </c>
      <c r="I59" s="57"/>
      <c r="J59" s="77"/>
      <c r="K59" s="132"/>
      <c r="L59" s="77"/>
      <c r="M59" s="77"/>
      <c r="N59" s="77">
        <v>72</v>
      </c>
      <c r="O59" s="77"/>
      <c r="P59" s="77"/>
      <c r="Q59" s="77"/>
      <c r="R59" s="77"/>
      <c r="S59" s="77"/>
      <c r="T59" s="69"/>
      <c r="U59" s="69"/>
      <c r="V59" s="121"/>
      <c r="W59" s="167">
        <v>72</v>
      </c>
      <c r="X59" s="122"/>
      <c r="Y59" s="122"/>
      <c r="Z59" s="122"/>
      <c r="AA59" s="122"/>
      <c r="AB59" s="122"/>
      <c r="AC59" s="122"/>
      <c r="AD59" s="122"/>
      <c r="AE59" s="122"/>
      <c r="AF59" s="122"/>
      <c r="AG59" s="173"/>
      <c r="AH59" s="96"/>
    </row>
    <row r="60" spans="1:87" ht="15.75" x14ac:dyDescent="0.2">
      <c r="A60" s="142" t="s">
        <v>125</v>
      </c>
      <c r="B60" s="80" t="s">
        <v>117</v>
      </c>
      <c r="C60" s="104"/>
      <c r="D60" s="57"/>
      <c r="E60" s="79" t="s">
        <v>272</v>
      </c>
      <c r="F60" s="69"/>
      <c r="G60" s="69"/>
      <c r="H60" s="77">
        <v>144</v>
      </c>
      <c r="I60" s="57"/>
      <c r="J60" s="77"/>
      <c r="K60" s="132"/>
      <c r="L60" s="77"/>
      <c r="M60" s="77"/>
      <c r="N60" s="77"/>
      <c r="O60" s="77">
        <v>144</v>
      </c>
      <c r="P60" s="77"/>
      <c r="Q60" s="77"/>
      <c r="R60" s="77"/>
      <c r="S60" s="77"/>
      <c r="T60" s="69"/>
      <c r="U60" s="69"/>
      <c r="V60" s="121"/>
      <c r="W60" s="122"/>
      <c r="X60" s="122"/>
      <c r="Y60" s="167">
        <v>144</v>
      </c>
      <c r="Z60" s="122"/>
      <c r="AA60" s="122"/>
      <c r="AB60" s="122"/>
      <c r="AC60" s="122"/>
      <c r="AD60" s="122"/>
      <c r="AE60" s="122"/>
      <c r="AF60" s="122"/>
      <c r="AG60" s="173"/>
      <c r="AH60" s="96"/>
    </row>
    <row r="61" spans="1:87" ht="16.5" thickBot="1" x14ac:dyDescent="0.25">
      <c r="A61" s="142" t="s">
        <v>260</v>
      </c>
      <c r="B61" s="80" t="s">
        <v>306</v>
      </c>
      <c r="C61" s="79">
        <v>4</v>
      </c>
      <c r="D61" s="57"/>
      <c r="E61" s="104"/>
      <c r="F61" s="69"/>
      <c r="G61" s="69"/>
      <c r="H61" s="77">
        <v>9</v>
      </c>
      <c r="I61" s="57"/>
      <c r="J61" s="77"/>
      <c r="K61" s="132"/>
      <c r="L61" s="77"/>
      <c r="M61" s="77"/>
      <c r="N61" s="77"/>
      <c r="O61" s="77"/>
      <c r="P61" s="77">
        <v>1</v>
      </c>
      <c r="Q61" s="77">
        <v>2</v>
      </c>
      <c r="R61" s="77">
        <v>6</v>
      </c>
      <c r="S61" s="77"/>
      <c r="T61" s="69"/>
      <c r="U61" s="69"/>
      <c r="V61" s="121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73"/>
      <c r="AH61" s="96"/>
    </row>
    <row r="62" spans="1:87" s="83" customFormat="1" ht="158.25" thickBot="1" x14ac:dyDescent="0.25">
      <c r="A62" s="277" t="s">
        <v>126</v>
      </c>
      <c r="B62" s="278" t="s">
        <v>127</v>
      </c>
      <c r="C62" s="279">
        <v>2</v>
      </c>
      <c r="D62" s="280"/>
      <c r="E62" s="279">
        <v>3</v>
      </c>
      <c r="F62" s="281"/>
      <c r="G62" s="281">
        <v>0</v>
      </c>
      <c r="H62" s="281">
        <f>H63+H64+H65+H66+H67</f>
        <v>436</v>
      </c>
      <c r="I62" s="281">
        <v>24</v>
      </c>
      <c r="J62" s="281">
        <f t="shared" ref="J62:O62" si="12">J63+J64+J65+J66</f>
        <v>169</v>
      </c>
      <c r="K62" s="281">
        <f t="shared" si="12"/>
        <v>90</v>
      </c>
      <c r="L62" s="281">
        <f t="shared" si="12"/>
        <v>70</v>
      </c>
      <c r="M62" s="281">
        <f t="shared" si="12"/>
        <v>0</v>
      </c>
      <c r="N62" s="281">
        <f t="shared" si="12"/>
        <v>72</v>
      </c>
      <c r="O62" s="281">
        <f t="shared" si="12"/>
        <v>144</v>
      </c>
      <c r="P62" s="281">
        <v>11</v>
      </c>
      <c r="Q62" s="281">
        <v>4</v>
      </c>
      <c r="R62" s="281">
        <v>12</v>
      </c>
      <c r="S62" s="281"/>
      <c r="T62" s="281"/>
      <c r="U62" s="281"/>
      <c r="V62" s="281"/>
      <c r="W62" s="281"/>
      <c r="X62" s="281">
        <v>16</v>
      </c>
      <c r="Y62" s="281">
        <v>99</v>
      </c>
      <c r="Z62" s="281">
        <v>8</v>
      </c>
      <c r="AA62" s="281">
        <v>70</v>
      </c>
      <c r="AB62" s="281"/>
      <c r="AC62" s="281"/>
      <c r="AD62" s="281"/>
      <c r="AE62" s="281"/>
      <c r="AF62" s="281"/>
      <c r="AG62" s="281"/>
      <c r="AH62" s="96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</row>
    <row r="63" spans="1:87" ht="78.75" x14ac:dyDescent="0.2">
      <c r="A63" s="142" t="s">
        <v>128</v>
      </c>
      <c r="B63" s="143" t="s">
        <v>129</v>
      </c>
      <c r="C63" s="79"/>
      <c r="D63" s="57"/>
      <c r="E63" s="171" t="s">
        <v>272</v>
      </c>
      <c r="F63" s="69"/>
      <c r="G63" s="69"/>
      <c r="H63" s="86">
        <f t="shared" ref="H63" si="13">I63+J63+Q63</f>
        <v>72</v>
      </c>
      <c r="I63" s="84">
        <v>12</v>
      </c>
      <c r="J63" s="86">
        <v>60</v>
      </c>
      <c r="K63" s="137">
        <v>40</v>
      </c>
      <c r="L63" s="77">
        <v>20</v>
      </c>
      <c r="M63" s="77"/>
      <c r="N63" s="77"/>
      <c r="O63" s="77"/>
      <c r="P63" s="77"/>
      <c r="Q63" s="77"/>
      <c r="R63" s="77"/>
      <c r="S63" s="77"/>
      <c r="T63" s="69"/>
      <c r="U63" s="69"/>
      <c r="V63" s="121"/>
      <c r="W63" s="122"/>
      <c r="X63" s="122">
        <v>12</v>
      </c>
      <c r="Y63" s="122">
        <v>60</v>
      </c>
      <c r="Z63" s="122"/>
      <c r="AA63" s="122"/>
      <c r="AB63" s="122"/>
      <c r="AC63" s="122"/>
      <c r="AD63" s="122"/>
      <c r="AE63" s="122"/>
      <c r="AF63" s="122"/>
      <c r="AG63" s="173"/>
      <c r="AH63" s="96"/>
    </row>
    <row r="64" spans="1:87" ht="64.5" customHeight="1" x14ac:dyDescent="0.2">
      <c r="A64" s="142" t="s">
        <v>130</v>
      </c>
      <c r="B64" s="272" t="s">
        <v>155</v>
      </c>
      <c r="C64" s="206">
        <v>5</v>
      </c>
      <c r="D64" s="125"/>
      <c r="E64" s="206"/>
      <c r="F64" s="121"/>
      <c r="G64" s="121"/>
      <c r="H64" s="273">
        <v>130</v>
      </c>
      <c r="I64" s="125">
        <v>12</v>
      </c>
      <c r="J64" s="273">
        <v>109</v>
      </c>
      <c r="K64" s="168">
        <v>50</v>
      </c>
      <c r="L64" s="122">
        <v>50</v>
      </c>
      <c r="M64" s="122"/>
      <c r="N64" s="122"/>
      <c r="O64" s="122"/>
      <c r="P64" s="167">
        <v>1</v>
      </c>
      <c r="Q64" s="167">
        <v>2</v>
      </c>
      <c r="R64" s="167">
        <v>6</v>
      </c>
      <c r="S64" s="77"/>
      <c r="T64" s="69"/>
      <c r="U64" s="69"/>
      <c r="V64" s="121"/>
      <c r="W64" s="122"/>
      <c r="X64" s="122">
        <v>4</v>
      </c>
      <c r="Y64" s="122">
        <v>39</v>
      </c>
      <c r="Z64" s="122">
        <v>8</v>
      </c>
      <c r="AA64" s="122">
        <v>70</v>
      </c>
      <c r="AB64" s="122"/>
      <c r="AC64" s="122"/>
      <c r="AD64" s="122"/>
      <c r="AE64" s="122"/>
      <c r="AF64" s="122"/>
      <c r="AG64" s="173"/>
      <c r="AH64" s="96"/>
    </row>
    <row r="65" spans="1:87" ht="15.75" x14ac:dyDescent="0.2">
      <c r="A65" s="142" t="s">
        <v>131</v>
      </c>
      <c r="B65" s="80" t="s">
        <v>115</v>
      </c>
      <c r="C65" s="104"/>
      <c r="D65" s="57"/>
      <c r="E65" s="79">
        <v>5</v>
      </c>
      <c r="F65" s="69"/>
      <c r="G65" s="69"/>
      <c r="H65" s="77">
        <v>72</v>
      </c>
      <c r="I65" s="57"/>
      <c r="J65" s="77"/>
      <c r="K65" s="132"/>
      <c r="L65" s="77"/>
      <c r="M65" s="77"/>
      <c r="N65" s="77">
        <v>72</v>
      </c>
      <c r="O65" s="77"/>
      <c r="P65" s="77"/>
      <c r="Q65" s="77"/>
      <c r="R65" s="77"/>
      <c r="S65" s="77"/>
      <c r="T65" s="69"/>
      <c r="U65" s="69"/>
      <c r="V65" s="121"/>
      <c r="W65" s="122"/>
      <c r="X65" s="122"/>
      <c r="Y65" s="122"/>
      <c r="Z65" s="122"/>
      <c r="AA65" s="122">
        <v>72</v>
      </c>
      <c r="AB65" s="122"/>
      <c r="AC65" s="122"/>
      <c r="AD65" s="122"/>
      <c r="AE65" s="122"/>
      <c r="AF65" s="122"/>
      <c r="AG65" s="173"/>
      <c r="AH65" s="96"/>
    </row>
    <row r="66" spans="1:87" ht="15.75" x14ac:dyDescent="0.2">
      <c r="A66" s="142" t="s">
        <v>132</v>
      </c>
      <c r="B66" s="80" t="s">
        <v>117</v>
      </c>
      <c r="C66" s="104"/>
      <c r="D66" s="57"/>
      <c r="E66" s="79">
        <v>5</v>
      </c>
      <c r="F66" s="69"/>
      <c r="G66" s="69"/>
      <c r="H66" s="77">
        <v>144</v>
      </c>
      <c r="I66" s="57"/>
      <c r="J66" s="77"/>
      <c r="K66" s="132"/>
      <c r="L66" s="77"/>
      <c r="M66" s="77"/>
      <c r="N66" s="77"/>
      <c r="O66" s="77">
        <v>144</v>
      </c>
      <c r="P66" s="77"/>
      <c r="Q66" s="77"/>
      <c r="R66" s="77"/>
      <c r="S66" s="77"/>
      <c r="T66" s="69"/>
      <c r="U66" s="69"/>
      <c r="V66" s="121"/>
      <c r="W66" s="122"/>
      <c r="X66" s="122"/>
      <c r="Y66" s="122"/>
      <c r="Z66" s="122"/>
      <c r="AA66" s="122">
        <v>144</v>
      </c>
      <c r="AB66" s="122"/>
      <c r="AC66" s="122"/>
      <c r="AD66" s="122"/>
      <c r="AE66" s="122"/>
      <c r="AF66" s="122"/>
      <c r="AG66" s="173"/>
      <c r="AH66" s="96"/>
    </row>
    <row r="67" spans="1:87" ht="16.5" thickBot="1" x14ac:dyDescent="0.25">
      <c r="A67" s="142" t="s">
        <v>261</v>
      </c>
      <c r="B67" s="80" t="s">
        <v>306</v>
      </c>
      <c r="C67" s="79">
        <v>5</v>
      </c>
      <c r="D67" s="57"/>
      <c r="E67" s="104"/>
      <c r="F67" s="69"/>
      <c r="G67" s="69"/>
      <c r="H67" s="77">
        <v>18</v>
      </c>
      <c r="I67" s="57"/>
      <c r="J67" s="77"/>
      <c r="K67" s="132"/>
      <c r="L67" s="77"/>
      <c r="M67" s="77"/>
      <c r="N67" s="77"/>
      <c r="O67" s="77"/>
      <c r="P67" s="77">
        <v>10</v>
      </c>
      <c r="Q67" s="77">
        <v>2</v>
      </c>
      <c r="R67" s="77">
        <v>6</v>
      </c>
      <c r="S67" s="77"/>
      <c r="T67" s="69"/>
      <c r="U67" s="69"/>
      <c r="V67" s="121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73"/>
      <c r="AH67" s="96"/>
    </row>
    <row r="68" spans="1:87" s="83" customFormat="1" ht="152.25" customHeight="1" thickBot="1" x14ac:dyDescent="0.25">
      <c r="A68" s="277" t="s">
        <v>133</v>
      </c>
      <c r="B68" s="278" t="s">
        <v>134</v>
      </c>
      <c r="C68" s="279">
        <v>1</v>
      </c>
      <c r="D68" s="280"/>
      <c r="E68" s="279">
        <v>3</v>
      </c>
      <c r="F68" s="281"/>
      <c r="G68" s="281"/>
      <c r="H68" s="281">
        <f>H69+H70+H71+H72+H73</f>
        <v>263</v>
      </c>
      <c r="I68" s="281">
        <v>12</v>
      </c>
      <c r="J68" s="281">
        <f t="shared" ref="J68:O68" si="14">J69+J70+J71+J72</f>
        <v>134</v>
      </c>
      <c r="K68" s="281">
        <f t="shared" si="14"/>
        <v>82</v>
      </c>
      <c r="L68" s="281">
        <f t="shared" si="14"/>
        <v>52</v>
      </c>
      <c r="M68" s="281"/>
      <c r="N68" s="281">
        <f t="shared" si="14"/>
        <v>36</v>
      </c>
      <c r="O68" s="281">
        <f t="shared" si="14"/>
        <v>72</v>
      </c>
      <c r="P68" s="281">
        <v>1</v>
      </c>
      <c r="Q68" s="281">
        <v>2</v>
      </c>
      <c r="R68" s="281">
        <v>6</v>
      </c>
      <c r="S68" s="281"/>
      <c r="T68" s="281"/>
      <c r="U68" s="281"/>
      <c r="V68" s="281"/>
      <c r="W68" s="281"/>
      <c r="X68" s="281"/>
      <c r="Y68" s="281">
        <v>40</v>
      </c>
      <c r="Z68" s="281">
        <v>12</v>
      </c>
      <c r="AA68" s="281">
        <v>94</v>
      </c>
      <c r="AB68" s="281"/>
      <c r="AC68" s="281"/>
      <c r="AD68" s="281"/>
      <c r="AE68" s="281"/>
      <c r="AF68" s="281"/>
      <c r="AG68" s="281"/>
      <c r="AH68" s="96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</row>
    <row r="69" spans="1:87" ht="78.75" x14ac:dyDescent="0.2">
      <c r="A69" s="203" t="s">
        <v>323</v>
      </c>
      <c r="B69" s="272" t="s">
        <v>135</v>
      </c>
      <c r="C69" s="104"/>
      <c r="D69" s="57"/>
      <c r="E69" s="171" t="s">
        <v>272</v>
      </c>
      <c r="F69" s="69"/>
      <c r="G69" s="69"/>
      <c r="H69" s="86">
        <v>40</v>
      </c>
      <c r="I69" s="57"/>
      <c r="J69" s="86">
        <v>40</v>
      </c>
      <c r="K69" s="137">
        <v>28</v>
      </c>
      <c r="L69" s="77">
        <v>12</v>
      </c>
      <c r="M69" s="77"/>
      <c r="N69" s="77"/>
      <c r="O69" s="77"/>
      <c r="P69" s="77"/>
      <c r="Q69" s="77"/>
      <c r="R69" s="77"/>
      <c r="S69" s="77"/>
      <c r="T69" s="69"/>
      <c r="U69" s="69"/>
      <c r="V69" s="121"/>
      <c r="W69" s="122"/>
      <c r="X69" s="122"/>
      <c r="Y69" s="122">
        <v>40</v>
      </c>
      <c r="Z69" s="122"/>
      <c r="AA69" s="122"/>
      <c r="AB69" s="122"/>
      <c r="AC69" s="122"/>
      <c r="AD69" s="122"/>
      <c r="AE69" s="122"/>
      <c r="AF69" s="122"/>
      <c r="AG69" s="173"/>
      <c r="AH69" s="96"/>
    </row>
    <row r="70" spans="1:87" ht="63" x14ac:dyDescent="0.2">
      <c r="A70" s="203" t="s">
        <v>324</v>
      </c>
      <c r="B70" s="272" t="s">
        <v>136</v>
      </c>
      <c r="C70" s="104"/>
      <c r="D70" s="57"/>
      <c r="E70" s="79"/>
      <c r="F70" s="69"/>
      <c r="G70" s="69"/>
      <c r="H70" s="86">
        <v>106</v>
      </c>
      <c r="I70" s="84">
        <v>12</v>
      </c>
      <c r="J70" s="86">
        <v>94</v>
      </c>
      <c r="K70" s="137">
        <v>54</v>
      </c>
      <c r="L70" s="77">
        <v>40</v>
      </c>
      <c r="M70" s="77"/>
      <c r="N70" s="77"/>
      <c r="O70" s="77"/>
      <c r="P70" s="77"/>
      <c r="Q70" s="77"/>
      <c r="R70" s="77"/>
      <c r="S70" s="77"/>
      <c r="T70" s="69"/>
      <c r="U70" s="69"/>
      <c r="V70" s="121"/>
      <c r="W70" s="122"/>
      <c r="X70" s="122"/>
      <c r="Y70" s="122"/>
      <c r="Z70" s="122">
        <v>12</v>
      </c>
      <c r="AA70" s="122">
        <v>94</v>
      </c>
      <c r="AB70" s="122"/>
      <c r="AC70" s="122"/>
      <c r="AD70" s="122"/>
      <c r="AE70" s="122"/>
      <c r="AF70" s="122"/>
      <c r="AG70" s="173"/>
      <c r="AH70" s="96"/>
    </row>
    <row r="71" spans="1:87" ht="15.75" x14ac:dyDescent="0.2">
      <c r="A71" s="142" t="s">
        <v>137</v>
      </c>
      <c r="B71" s="80" t="s">
        <v>115</v>
      </c>
      <c r="C71" s="104"/>
      <c r="D71" s="57"/>
      <c r="E71" s="357" t="s">
        <v>325</v>
      </c>
      <c r="F71" s="69"/>
      <c r="G71" s="69"/>
      <c r="H71" s="77">
        <v>36</v>
      </c>
      <c r="I71" s="57"/>
      <c r="J71" s="77"/>
      <c r="K71" s="132"/>
      <c r="L71" s="77"/>
      <c r="M71" s="77"/>
      <c r="N71" s="77">
        <v>36</v>
      </c>
      <c r="O71" s="77"/>
      <c r="P71" s="77"/>
      <c r="Q71" s="77"/>
      <c r="R71" s="77"/>
      <c r="S71" s="77"/>
      <c r="T71" s="69"/>
      <c r="U71" s="69"/>
      <c r="V71" s="121"/>
      <c r="W71" s="122"/>
      <c r="X71" s="122"/>
      <c r="Y71" s="122"/>
      <c r="Z71" s="122"/>
      <c r="AA71" s="167">
        <v>36</v>
      </c>
      <c r="AB71" s="122"/>
      <c r="AC71" s="122"/>
      <c r="AD71" s="122"/>
      <c r="AE71" s="122"/>
      <c r="AF71" s="122"/>
      <c r="AG71" s="173"/>
      <c r="AH71" s="96"/>
    </row>
    <row r="72" spans="1:87" ht="15.75" x14ac:dyDescent="0.2">
      <c r="A72" s="142" t="s">
        <v>138</v>
      </c>
      <c r="B72" s="80" t="s">
        <v>117</v>
      </c>
      <c r="C72" s="104"/>
      <c r="D72" s="57"/>
      <c r="E72" s="358"/>
      <c r="F72" s="69"/>
      <c r="G72" s="69"/>
      <c r="H72" s="77">
        <v>72</v>
      </c>
      <c r="I72" s="57"/>
      <c r="J72" s="77"/>
      <c r="K72" s="132"/>
      <c r="L72" s="77"/>
      <c r="M72" s="77"/>
      <c r="N72" s="77"/>
      <c r="O72" s="77">
        <v>72</v>
      </c>
      <c r="P72" s="77"/>
      <c r="Q72" s="77"/>
      <c r="R72" s="77"/>
      <c r="S72" s="77"/>
      <c r="T72" s="69"/>
      <c r="U72" s="69"/>
      <c r="V72" s="121"/>
      <c r="W72" s="122"/>
      <c r="X72" s="122"/>
      <c r="Y72" s="122"/>
      <c r="Z72" s="122"/>
      <c r="AA72" s="167">
        <v>72</v>
      </c>
      <c r="AB72" s="122"/>
      <c r="AC72" s="122"/>
      <c r="AD72" s="122"/>
      <c r="AE72" s="122"/>
      <c r="AF72" s="122"/>
      <c r="AG72" s="173"/>
      <c r="AH72" s="96"/>
    </row>
    <row r="73" spans="1:87" ht="16.5" thickBot="1" x14ac:dyDescent="0.25">
      <c r="A73" s="142" t="s">
        <v>262</v>
      </c>
      <c r="B73" s="80" t="s">
        <v>306</v>
      </c>
      <c r="C73" s="79">
        <v>5</v>
      </c>
      <c r="D73" s="57"/>
      <c r="E73" s="104"/>
      <c r="F73" s="69"/>
      <c r="G73" s="69"/>
      <c r="H73" s="77">
        <v>9</v>
      </c>
      <c r="I73" s="57"/>
      <c r="J73" s="77"/>
      <c r="K73" s="132"/>
      <c r="L73" s="77"/>
      <c r="M73" s="77"/>
      <c r="N73" s="77"/>
      <c r="O73" s="77"/>
      <c r="P73" s="77">
        <v>1</v>
      </c>
      <c r="Q73" s="77">
        <v>2</v>
      </c>
      <c r="R73" s="77">
        <v>6</v>
      </c>
      <c r="S73" s="77"/>
      <c r="T73" s="69"/>
      <c r="U73" s="69"/>
      <c r="V73" s="121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73"/>
      <c r="AH73" s="96"/>
    </row>
    <row r="74" spans="1:87" s="83" customFormat="1" ht="158.25" thickBot="1" x14ac:dyDescent="0.25">
      <c r="A74" s="277" t="s">
        <v>139</v>
      </c>
      <c r="B74" s="278" t="s">
        <v>140</v>
      </c>
      <c r="C74" s="279">
        <v>2</v>
      </c>
      <c r="D74" s="280"/>
      <c r="E74" s="279">
        <v>2</v>
      </c>
      <c r="F74" s="281"/>
      <c r="G74" s="281"/>
      <c r="H74" s="281">
        <v>430</v>
      </c>
      <c r="I74" s="281">
        <v>34</v>
      </c>
      <c r="J74" s="281">
        <f t="shared" ref="J74:O74" si="15">J75+J76+J77+J78</f>
        <v>189</v>
      </c>
      <c r="K74" s="281">
        <f t="shared" si="15"/>
        <v>74</v>
      </c>
      <c r="L74" s="281">
        <f t="shared" si="15"/>
        <v>124</v>
      </c>
      <c r="M74" s="281"/>
      <c r="N74" s="281">
        <f t="shared" si="15"/>
        <v>72</v>
      </c>
      <c r="O74" s="281">
        <f t="shared" si="15"/>
        <v>108</v>
      </c>
      <c r="P74" s="281">
        <v>11</v>
      </c>
      <c r="Q74" s="281">
        <v>4</v>
      </c>
      <c r="R74" s="281">
        <v>12</v>
      </c>
      <c r="S74" s="281"/>
      <c r="T74" s="281"/>
      <c r="U74" s="281"/>
      <c r="V74" s="281"/>
      <c r="W74" s="281"/>
      <c r="X74" s="281"/>
      <c r="Y74" s="281"/>
      <c r="Z74" s="281"/>
      <c r="AA74" s="281"/>
      <c r="AB74" s="281">
        <v>34</v>
      </c>
      <c r="AC74" s="281">
        <v>189</v>
      </c>
      <c r="AD74" s="281"/>
      <c r="AE74" s="281"/>
      <c r="AF74" s="281"/>
      <c r="AG74" s="281"/>
      <c r="AH74" s="96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</row>
    <row r="75" spans="1:87" ht="78.75" x14ac:dyDescent="0.2">
      <c r="A75" s="142" t="s">
        <v>141</v>
      </c>
      <c r="B75" s="143" t="s">
        <v>142</v>
      </c>
      <c r="C75" s="104"/>
      <c r="D75" s="57"/>
      <c r="E75" s="79">
        <v>6</v>
      </c>
      <c r="F75" s="69"/>
      <c r="G75" s="69"/>
      <c r="H75" s="86">
        <f t="shared" ref="H75" si="16">I75+J75+Q75</f>
        <v>62</v>
      </c>
      <c r="I75" s="57">
        <v>12</v>
      </c>
      <c r="J75" s="86">
        <v>50</v>
      </c>
      <c r="K75" s="137">
        <f t="shared" ref="K75" si="17">J75-L75</f>
        <v>26</v>
      </c>
      <c r="L75" s="77">
        <v>24</v>
      </c>
      <c r="M75" s="77"/>
      <c r="N75" s="77"/>
      <c r="O75" s="77"/>
      <c r="P75" s="77"/>
      <c r="Q75" s="77"/>
      <c r="R75" s="77"/>
      <c r="S75" s="77"/>
      <c r="T75" s="69"/>
      <c r="U75" s="69"/>
      <c r="V75" s="121"/>
      <c r="W75" s="121"/>
      <c r="X75" s="121"/>
      <c r="Y75" s="121"/>
      <c r="Z75" s="121"/>
      <c r="AA75" s="121"/>
      <c r="AB75" s="121">
        <v>12</v>
      </c>
      <c r="AC75" s="122">
        <v>50</v>
      </c>
      <c r="AD75" s="122"/>
      <c r="AE75" s="121"/>
      <c r="AF75" s="121"/>
      <c r="AG75" s="173"/>
      <c r="AH75" s="96"/>
    </row>
    <row r="76" spans="1:87" ht="78.75" x14ac:dyDescent="0.2">
      <c r="A76" s="142" t="s">
        <v>143</v>
      </c>
      <c r="B76" s="143" t="s">
        <v>144</v>
      </c>
      <c r="C76" s="77">
        <v>6</v>
      </c>
      <c r="D76" s="57"/>
      <c r="E76" s="79"/>
      <c r="F76" s="69"/>
      <c r="G76" s="69"/>
      <c r="H76" s="86">
        <v>179</v>
      </c>
      <c r="I76" s="84">
        <v>22</v>
      </c>
      <c r="J76" s="86">
        <v>139</v>
      </c>
      <c r="K76" s="137">
        <v>48</v>
      </c>
      <c r="L76" s="77">
        <v>100</v>
      </c>
      <c r="M76" s="77"/>
      <c r="N76" s="77"/>
      <c r="O76" s="77"/>
      <c r="P76" s="77">
        <v>10</v>
      </c>
      <c r="Q76" s="77">
        <v>2</v>
      </c>
      <c r="R76" s="77">
        <v>6</v>
      </c>
      <c r="S76" s="77"/>
      <c r="T76" s="69"/>
      <c r="U76" s="69"/>
      <c r="V76" s="121"/>
      <c r="W76" s="122"/>
      <c r="X76" s="122"/>
      <c r="Y76" s="122"/>
      <c r="Z76" s="122"/>
      <c r="AA76" s="122"/>
      <c r="AB76" s="122">
        <v>22</v>
      </c>
      <c r="AC76" s="122">
        <v>139</v>
      </c>
      <c r="AD76" s="122"/>
      <c r="AE76" s="122"/>
      <c r="AF76" s="122"/>
      <c r="AG76" s="173"/>
      <c r="AH76" s="96"/>
    </row>
    <row r="77" spans="1:87" ht="15" customHeight="1" x14ac:dyDescent="0.2">
      <c r="A77" s="142" t="s">
        <v>145</v>
      </c>
      <c r="B77" s="80" t="s">
        <v>115</v>
      </c>
      <c r="C77" s="104"/>
      <c r="D77" s="57"/>
      <c r="E77" s="79">
        <v>6</v>
      </c>
      <c r="F77" s="69"/>
      <c r="G77" s="69"/>
      <c r="H77" s="77">
        <v>72</v>
      </c>
      <c r="I77" s="57"/>
      <c r="J77" s="77"/>
      <c r="K77" s="132"/>
      <c r="L77" s="77"/>
      <c r="M77" s="77"/>
      <c r="N77" s="77">
        <v>72</v>
      </c>
      <c r="O77" s="77"/>
      <c r="P77" s="77"/>
      <c r="Q77" s="77"/>
      <c r="R77" s="77"/>
      <c r="S77" s="77"/>
      <c r="T77" s="69"/>
      <c r="U77" s="69"/>
      <c r="V77" s="121"/>
      <c r="W77" s="122"/>
      <c r="X77" s="122"/>
      <c r="Y77" s="122"/>
      <c r="Z77" s="122"/>
      <c r="AA77" s="122"/>
      <c r="AB77" s="122"/>
      <c r="AC77" s="167">
        <v>72</v>
      </c>
      <c r="AD77" s="122"/>
      <c r="AE77" s="122"/>
      <c r="AF77" s="122"/>
      <c r="AG77" s="174"/>
      <c r="AH77" s="96"/>
    </row>
    <row r="78" spans="1:87" ht="15.75" x14ac:dyDescent="0.2">
      <c r="A78" s="142" t="s">
        <v>146</v>
      </c>
      <c r="B78" s="80" t="s">
        <v>117</v>
      </c>
      <c r="C78" s="104"/>
      <c r="D78" s="57"/>
      <c r="E78" s="79" t="s">
        <v>304</v>
      </c>
      <c r="F78" s="69"/>
      <c r="G78" s="69"/>
      <c r="H78" s="77">
        <v>108</v>
      </c>
      <c r="I78" s="57"/>
      <c r="J78" s="77"/>
      <c r="K78" s="132"/>
      <c r="L78" s="77"/>
      <c r="M78" s="77"/>
      <c r="N78" s="77"/>
      <c r="O78" s="77">
        <v>108</v>
      </c>
      <c r="P78" s="77"/>
      <c r="Q78" s="77"/>
      <c r="R78" s="77"/>
      <c r="S78" s="77"/>
      <c r="T78" s="69"/>
      <c r="U78" s="69"/>
      <c r="V78" s="121"/>
      <c r="W78" s="121"/>
      <c r="X78" s="121"/>
      <c r="Y78" s="121"/>
      <c r="Z78" s="121"/>
      <c r="AA78" s="121"/>
      <c r="AB78" s="121"/>
      <c r="AC78" s="167">
        <v>108</v>
      </c>
      <c r="AD78" s="122"/>
      <c r="AE78" s="122"/>
      <c r="AF78" s="122"/>
      <c r="AG78" s="173"/>
      <c r="AH78" s="96"/>
    </row>
    <row r="79" spans="1:87" ht="16.5" thickBot="1" x14ac:dyDescent="0.25">
      <c r="A79" s="142" t="s">
        <v>263</v>
      </c>
      <c r="B79" s="80" t="s">
        <v>306</v>
      </c>
      <c r="C79" s="79">
        <v>6</v>
      </c>
      <c r="D79" s="57"/>
      <c r="E79" s="104"/>
      <c r="F79" s="69"/>
      <c r="G79" s="69"/>
      <c r="H79" s="77">
        <v>9</v>
      </c>
      <c r="I79" s="57"/>
      <c r="J79" s="77"/>
      <c r="K79" s="132"/>
      <c r="L79" s="77"/>
      <c r="M79" s="77"/>
      <c r="N79" s="77"/>
      <c r="O79" s="77"/>
      <c r="P79" s="77">
        <v>1</v>
      </c>
      <c r="Q79" s="77">
        <v>2</v>
      </c>
      <c r="R79" s="77">
        <v>6</v>
      </c>
      <c r="S79" s="77"/>
      <c r="T79" s="69"/>
      <c r="U79" s="69"/>
      <c r="V79" s="121"/>
      <c r="W79" s="121"/>
      <c r="X79" s="121"/>
      <c r="Y79" s="121"/>
      <c r="Z79" s="121"/>
      <c r="AA79" s="121"/>
      <c r="AB79" s="121"/>
      <c r="AC79" s="122"/>
      <c r="AD79" s="122"/>
      <c r="AE79" s="122"/>
      <c r="AF79" s="122"/>
      <c r="AG79" s="173"/>
      <c r="AH79" s="96"/>
    </row>
    <row r="80" spans="1:87" s="83" customFormat="1" ht="48" thickBot="1" x14ac:dyDescent="0.25">
      <c r="A80" s="134" t="s">
        <v>147</v>
      </c>
      <c r="B80" s="278" t="s">
        <v>148</v>
      </c>
      <c r="C80" s="279">
        <v>1</v>
      </c>
      <c r="D80" s="280"/>
      <c r="E80" s="279">
        <v>1</v>
      </c>
      <c r="F80" s="281">
        <v>1</v>
      </c>
      <c r="G80" s="281">
        <v>1</v>
      </c>
      <c r="H80" s="281">
        <f>H81+H82+H83+H84</f>
        <v>213</v>
      </c>
      <c r="I80" s="281">
        <f t="shared" ref="I80:O80" si="18">I81+I82+I83</f>
        <v>18</v>
      </c>
      <c r="J80" s="281">
        <f t="shared" si="18"/>
        <v>114</v>
      </c>
      <c r="K80" s="281">
        <f t="shared" si="18"/>
        <v>56</v>
      </c>
      <c r="L80" s="281">
        <f t="shared" si="18"/>
        <v>42</v>
      </c>
      <c r="M80" s="281">
        <f t="shared" si="18"/>
        <v>16</v>
      </c>
      <c r="N80" s="281"/>
      <c r="O80" s="281">
        <f t="shared" si="18"/>
        <v>72</v>
      </c>
      <c r="P80" s="281">
        <v>1</v>
      </c>
      <c r="Q80" s="281">
        <f>Q84</f>
        <v>2</v>
      </c>
      <c r="R80" s="281">
        <v>6</v>
      </c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>
        <v>18</v>
      </c>
      <c r="AG80" s="281">
        <v>114</v>
      </c>
      <c r="AH80" s="96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</row>
    <row r="81" spans="1:87" ht="46.5" customHeight="1" x14ac:dyDescent="0.2">
      <c r="A81" s="142" t="s">
        <v>149</v>
      </c>
      <c r="B81" s="143" t="s">
        <v>150</v>
      </c>
      <c r="C81" s="104"/>
      <c r="D81" s="57"/>
      <c r="E81" s="79">
        <v>8</v>
      </c>
      <c r="F81" s="77"/>
      <c r="G81" s="77">
        <v>8</v>
      </c>
      <c r="H81" s="86">
        <f t="shared" ref="H81" si="19">I81+J81+Q81</f>
        <v>132</v>
      </c>
      <c r="I81" s="84">
        <v>18</v>
      </c>
      <c r="J81" s="86">
        <v>114</v>
      </c>
      <c r="K81" s="137">
        <f>J81-L81-M81</f>
        <v>56</v>
      </c>
      <c r="L81" s="77">
        <v>42</v>
      </c>
      <c r="M81" s="77">
        <v>16</v>
      </c>
      <c r="N81" s="77"/>
      <c r="O81" s="77"/>
      <c r="P81" s="77"/>
      <c r="Q81" s="77"/>
      <c r="R81" s="77"/>
      <c r="S81" s="77"/>
      <c r="T81" s="69"/>
      <c r="U81" s="69"/>
      <c r="V81" s="121"/>
      <c r="W81" s="121"/>
      <c r="X81" s="121"/>
      <c r="Y81" s="121"/>
      <c r="Z81" s="121"/>
      <c r="AA81" s="121"/>
      <c r="AB81" s="121"/>
      <c r="AC81" s="121"/>
      <c r="AD81" s="121"/>
      <c r="AE81" s="122"/>
      <c r="AF81" s="122">
        <v>18</v>
      </c>
      <c r="AG81" s="122">
        <v>114</v>
      </c>
      <c r="AH81" s="96"/>
    </row>
    <row r="82" spans="1:87" ht="33.75" hidden="1" customHeight="1" x14ac:dyDescent="0.2">
      <c r="A82" s="142"/>
      <c r="B82" s="80"/>
      <c r="C82" s="104"/>
      <c r="D82" s="57"/>
      <c r="E82" s="79"/>
      <c r="F82" s="69"/>
      <c r="G82" s="69"/>
      <c r="H82" s="77"/>
      <c r="I82" s="57"/>
      <c r="J82" s="77"/>
      <c r="K82" s="132"/>
      <c r="L82" s="77"/>
      <c r="M82" s="77"/>
      <c r="N82" s="77"/>
      <c r="O82" s="77"/>
      <c r="P82" s="77"/>
      <c r="Q82" s="77"/>
      <c r="R82" s="77"/>
      <c r="S82" s="77"/>
      <c r="T82" s="69"/>
      <c r="U82" s="69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73"/>
      <c r="AH82" s="96"/>
    </row>
    <row r="83" spans="1:87" ht="15.75" x14ac:dyDescent="0.2">
      <c r="A83" s="142" t="s">
        <v>151</v>
      </c>
      <c r="B83" s="80" t="s">
        <v>117</v>
      </c>
      <c r="C83" s="104"/>
      <c r="D83" s="57"/>
      <c r="E83" s="79">
        <v>8</v>
      </c>
      <c r="F83" s="69"/>
      <c r="G83" s="69"/>
      <c r="H83" s="77">
        <v>72</v>
      </c>
      <c r="I83" s="57"/>
      <c r="J83" s="77"/>
      <c r="K83" s="132"/>
      <c r="L83" s="77"/>
      <c r="M83" s="77"/>
      <c r="N83" s="77"/>
      <c r="O83" s="77">
        <v>72</v>
      </c>
      <c r="P83" s="77"/>
      <c r="Q83" s="77"/>
      <c r="R83" s="77"/>
      <c r="S83" s="77"/>
      <c r="T83" s="69"/>
      <c r="U83" s="69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79">
        <v>72</v>
      </c>
      <c r="AH83" s="96"/>
    </row>
    <row r="84" spans="1:87" ht="16.5" thickBot="1" x14ac:dyDescent="0.25">
      <c r="A84" s="142" t="s">
        <v>264</v>
      </c>
      <c r="B84" s="80" t="s">
        <v>306</v>
      </c>
      <c r="C84" s="79">
        <v>8</v>
      </c>
      <c r="D84" s="57"/>
      <c r="E84" s="79"/>
      <c r="F84" s="69"/>
      <c r="G84" s="69"/>
      <c r="H84" s="77">
        <v>9</v>
      </c>
      <c r="I84" s="57"/>
      <c r="J84" s="77"/>
      <c r="K84" s="132"/>
      <c r="L84" s="77"/>
      <c r="M84" s="77"/>
      <c r="N84" s="77"/>
      <c r="O84" s="77"/>
      <c r="P84" s="77">
        <v>1</v>
      </c>
      <c r="Q84" s="77">
        <v>2</v>
      </c>
      <c r="R84" s="77">
        <v>6</v>
      </c>
      <c r="S84" s="77"/>
      <c r="T84" s="69"/>
      <c r="U84" s="69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73"/>
      <c r="AH84" s="96"/>
    </row>
    <row r="85" spans="1:87" s="83" customFormat="1" ht="48" thickBot="1" x14ac:dyDescent="0.25">
      <c r="A85" s="277" t="s">
        <v>152</v>
      </c>
      <c r="B85" s="278" t="s">
        <v>305</v>
      </c>
      <c r="C85" s="279">
        <v>2</v>
      </c>
      <c r="D85" s="280"/>
      <c r="E85" s="279">
        <v>4</v>
      </c>
      <c r="F85" s="281"/>
      <c r="G85" s="281"/>
      <c r="H85" s="281">
        <v>567</v>
      </c>
      <c r="I85" s="281"/>
      <c r="J85" s="281"/>
      <c r="K85" s="281"/>
      <c r="L85" s="281"/>
      <c r="M85" s="281"/>
      <c r="N85" s="281">
        <f t="shared" ref="N85:O85" si="20">N87+N89</f>
        <v>36</v>
      </c>
      <c r="O85" s="281">
        <f t="shared" si="20"/>
        <v>144</v>
      </c>
      <c r="P85" s="281">
        <v>11</v>
      </c>
      <c r="Q85" s="281">
        <v>4</v>
      </c>
      <c r="R85" s="281">
        <v>12</v>
      </c>
      <c r="S85" s="281"/>
      <c r="T85" s="281"/>
      <c r="U85" s="281"/>
      <c r="V85" s="281"/>
      <c r="W85" s="281"/>
      <c r="X85" s="281"/>
      <c r="Y85" s="281"/>
      <c r="Z85" s="281"/>
      <c r="AA85" s="281"/>
      <c r="AB85" s="281"/>
      <c r="AC85" s="281"/>
      <c r="AD85" s="281"/>
      <c r="AE85" s="281"/>
      <c r="AF85" s="281"/>
      <c r="AG85" s="281"/>
      <c r="AH85" s="96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</row>
    <row r="86" spans="1:87" s="360" customFormat="1" ht="31.5" x14ac:dyDescent="0.2">
      <c r="A86" s="203" t="s">
        <v>153</v>
      </c>
      <c r="B86" s="272" t="s">
        <v>352</v>
      </c>
      <c r="C86" s="206"/>
      <c r="D86" s="168"/>
      <c r="E86" s="206" t="s">
        <v>354</v>
      </c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2"/>
      <c r="AC86" s="122">
        <v>144</v>
      </c>
      <c r="AD86" s="122"/>
      <c r="AE86" s="122"/>
      <c r="AF86" s="122"/>
      <c r="AG86" s="122"/>
      <c r="AH86" s="359"/>
    </row>
    <row r="87" spans="1:87" ht="31.5" customHeight="1" x14ac:dyDescent="0.2">
      <c r="A87" s="203" t="s">
        <v>153</v>
      </c>
      <c r="B87" s="204" t="s">
        <v>353</v>
      </c>
      <c r="C87" s="205"/>
      <c r="D87" s="125"/>
      <c r="E87" s="206" t="s">
        <v>355</v>
      </c>
      <c r="F87" s="121"/>
      <c r="G87" s="121"/>
      <c r="H87" s="122">
        <v>180</v>
      </c>
      <c r="I87" s="125"/>
      <c r="J87" s="77"/>
      <c r="K87" s="132"/>
      <c r="L87" s="77"/>
      <c r="M87" s="77"/>
      <c r="N87" s="77">
        <f>W87+Y87+AA87+AC87+AE87+AG87</f>
        <v>36</v>
      </c>
      <c r="O87" s="77"/>
      <c r="P87" s="77"/>
      <c r="Q87" s="77"/>
      <c r="R87" s="77"/>
      <c r="S87" s="77"/>
      <c r="T87" s="69"/>
      <c r="U87" s="69"/>
      <c r="V87" s="121"/>
      <c r="W87" s="122"/>
      <c r="X87" s="122"/>
      <c r="Y87" s="122"/>
      <c r="Z87" s="122"/>
      <c r="AA87" s="122"/>
      <c r="AB87" s="167"/>
      <c r="AC87" s="122"/>
      <c r="AD87" s="122"/>
      <c r="AE87" s="122">
        <v>36</v>
      </c>
      <c r="AF87" s="122"/>
      <c r="AG87" s="173"/>
      <c r="AH87" s="96"/>
    </row>
    <row r="88" spans="1:87" ht="31.5" customHeight="1" x14ac:dyDescent="0.2">
      <c r="A88" s="203" t="s">
        <v>154</v>
      </c>
      <c r="B88" s="204" t="s">
        <v>356</v>
      </c>
      <c r="C88" s="205"/>
      <c r="D88" s="125"/>
      <c r="E88" s="206" t="s">
        <v>358</v>
      </c>
      <c r="F88" s="121"/>
      <c r="G88" s="121"/>
      <c r="H88" s="122"/>
      <c r="I88" s="125"/>
      <c r="J88" s="77"/>
      <c r="K88" s="132"/>
      <c r="L88" s="77"/>
      <c r="M88" s="77"/>
      <c r="N88" s="77"/>
      <c r="O88" s="77"/>
      <c r="P88" s="77"/>
      <c r="Q88" s="77"/>
      <c r="R88" s="77"/>
      <c r="S88" s="77"/>
      <c r="T88" s="69"/>
      <c r="U88" s="69"/>
      <c r="V88" s="121"/>
      <c r="W88" s="122"/>
      <c r="X88" s="122"/>
      <c r="Y88" s="122"/>
      <c r="Z88" s="122"/>
      <c r="AA88" s="122"/>
      <c r="AB88" s="167"/>
      <c r="AC88" s="122">
        <v>216</v>
      </c>
      <c r="AD88" s="122"/>
      <c r="AE88" s="122"/>
      <c r="AF88" s="122"/>
      <c r="AG88" s="173"/>
      <c r="AH88" s="96"/>
    </row>
    <row r="89" spans="1:87" ht="31.5" x14ac:dyDescent="0.2">
      <c r="A89" s="203" t="s">
        <v>154</v>
      </c>
      <c r="B89" s="204" t="s">
        <v>357</v>
      </c>
      <c r="C89" s="205"/>
      <c r="D89" s="125"/>
      <c r="E89" s="206" t="s">
        <v>355</v>
      </c>
      <c r="F89" s="121"/>
      <c r="G89" s="121"/>
      <c r="H89" s="122">
        <v>360</v>
      </c>
      <c r="I89" s="125"/>
      <c r="J89" s="77"/>
      <c r="K89" s="132"/>
      <c r="L89" s="77"/>
      <c r="M89" s="77"/>
      <c r="N89" s="77"/>
      <c r="O89" s="77">
        <f>W89+Y89+AA89+AC89+AE89+AG89</f>
        <v>144</v>
      </c>
      <c r="P89" s="77"/>
      <c r="Q89" s="77"/>
      <c r="R89" s="77"/>
      <c r="S89" s="77"/>
      <c r="T89" s="69"/>
      <c r="U89" s="69"/>
      <c r="V89" s="121"/>
      <c r="W89" s="122"/>
      <c r="X89" s="122"/>
      <c r="Y89" s="122"/>
      <c r="Z89" s="122"/>
      <c r="AA89" s="122"/>
      <c r="AB89" s="122"/>
      <c r="AC89" s="122"/>
      <c r="AD89" s="122"/>
      <c r="AE89" s="122">
        <v>144</v>
      </c>
      <c r="AF89" s="122"/>
      <c r="AG89" s="173"/>
      <c r="AH89" s="96"/>
    </row>
    <row r="90" spans="1:87" ht="31.5" x14ac:dyDescent="0.2">
      <c r="A90" s="203" t="s">
        <v>265</v>
      </c>
      <c r="B90" s="204" t="s">
        <v>349</v>
      </c>
      <c r="C90" s="205">
        <v>6</v>
      </c>
      <c r="D90" s="125"/>
      <c r="E90" s="206"/>
      <c r="F90" s="121"/>
      <c r="G90" s="121"/>
      <c r="H90" s="122">
        <v>9</v>
      </c>
      <c r="I90" s="125"/>
      <c r="J90" s="77"/>
      <c r="K90" s="132"/>
      <c r="L90" s="77"/>
      <c r="M90" s="77"/>
      <c r="N90" s="77"/>
      <c r="O90" s="77"/>
      <c r="P90" s="77">
        <v>1</v>
      </c>
      <c r="Q90" s="77">
        <v>2</v>
      </c>
      <c r="R90" s="77">
        <v>6</v>
      </c>
      <c r="S90" s="77"/>
      <c r="T90" s="69"/>
      <c r="U90" s="69"/>
      <c r="V90" s="121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73"/>
      <c r="AH90" s="96"/>
    </row>
    <row r="91" spans="1:87" ht="32.25" thickBot="1" x14ac:dyDescent="0.25">
      <c r="A91" s="203" t="s">
        <v>265</v>
      </c>
      <c r="B91" s="204" t="s">
        <v>350</v>
      </c>
      <c r="C91" s="205">
        <v>7</v>
      </c>
      <c r="D91" s="125"/>
      <c r="E91" s="206"/>
      <c r="F91" s="121"/>
      <c r="G91" s="121"/>
      <c r="H91" s="122">
        <v>18</v>
      </c>
      <c r="I91" s="125"/>
      <c r="J91" s="77"/>
      <c r="K91" s="132"/>
      <c r="L91" s="77"/>
      <c r="M91" s="77"/>
      <c r="N91" s="77"/>
      <c r="O91" s="77"/>
      <c r="P91" s="77">
        <v>10</v>
      </c>
      <c r="Q91" s="77">
        <v>2</v>
      </c>
      <c r="R91" s="77">
        <v>6</v>
      </c>
      <c r="S91" s="77"/>
      <c r="T91" s="69"/>
      <c r="U91" s="69"/>
      <c r="V91" s="121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73"/>
      <c r="AH91" s="96"/>
    </row>
    <row r="92" spans="1:87" s="83" customFormat="1" ht="32.25" thickBot="1" x14ac:dyDescent="0.25">
      <c r="A92" s="90" t="s">
        <v>73</v>
      </c>
      <c r="B92" s="105" t="s">
        <v>17</v>
      </c>
      <c r="C92" s="104"/>
      <c r="D92" s="79"/>
      <c r="E92" s="79">
        <v>8</v>
      </c>
      <c r="F92" s="104"/>
      <c r="G92" s="104"/>
      <c r="H92" s="69">
        <v>144</v>
      </c>
      <c r="I92" s="69"/>
      <c r="J92" s="69">
        <v>144</v>
      </c>
      <c r="K92" s="131"/>
      <c r="L92" s="69"/>
      <c r="M92" s="69"/>
      <c r="N92" s="69"/>
      <c r="O92" s="69">
        <v>144</v>
      </c>
      <c r="P92" s="69"/>
      <c r="Q92" s="69"/>
      <c r="R92" s="69"/>
      <c r="S92" s="69"/>
      <c r="T92" s="77"/>
      <c r="U92" s="77"/>
      <c r="V92" s="122"/>
      <c r="W92" s="122"/>
      <c r="X92" s="122"/>
      <c r="Y92" s="122"/>
      <c r="Z92" s="122"/>
      <c r="AA92" s="121"/>
      <c r="AB92" s="121"/>
      <c r="AC92" s="121"/>
      <c r="AD92" s="121"/>
      <c r="AE92" s="121"/>
      <c r="AF92" s="121"/>
      <c r="AG92" s="121">
        <v>144</v>
      </c>
      <c r="AH92" s="96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</row>
    <row r="93" spans="1:87" s="83" customFormat="1" ht="32.25" thickBot="1" x14ac:dyDescent="0.25">
      <c r="A93" s="134" t="s">
        <v>74</v>
      </c>
      <c r="B93" s="105" t="s">
        <v>18</v>
      </c>
      <c r="C93" s="104"/>
      <c r="D93" s="104"/>
      <c r="E93" s="104"/>
      <c r="F93" s="104"/>
      <c r="G93" s="104"/>
      <c r="H93" s="69">
        <v>216</v>
      </c>
      <c r="I93" s="69"/>
      <c r="J93" s="69">
        <v>216</v>
      </c>
      <c r="K93" s="132"/>
      <c r="L93" s="77"/>
      <c r="M93" s="77"/>
      <c r="N93" s="77"/>
      <c r="O93" s="77"/>
      <c r="P93" s="77"/>
      <c r="Q93" s="77"/>
      <c r="R93" s="77"/>
      <c r="S93" s="69">
        <v>216</v>
      </c>
      <c r="T93" s="77"/>
      <c r="U93" s="77"/>
      <c r="V93" s="122"/>
      <c r="W93" s="122"/>
      <c r="X93" s="122"/>
      <c r="Y93" s="122"/>
      <c r="Z93" s="122"/>
      <c r="AA93" s="121"/>
      <c r="AB93" s="121"/>
      <c r="AC93" s="121"/>
      <c r="AD93" s="121"/>
      <c r="AE93" s="121"/>
      <c r="AF93" s="121"/>
      <c r="AG93" s="121">
        <v>216</v>
      </c>
      <c r="AH93" s="96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</row>
    <row r="94" spans="1:87" ht="26.25" customHeight="1" x14ac:dyDescent="0.2">
      <c r="A94" s="351"/>
      <c r="B94" s="351"/>
      <c r="C94" s="351"/>
      <c r="D94" s="351"/>
      <c r="E94" s="351"/>
      <c r="F94" s="351"/>
      <c r="G94" s="351"/>
      <c r="H94" s="351"/>
      <c r="I94" s="351"/>
      <c r="J94" s="351"/>
      <c r="K94" s="351"/>
      <c r="L94" s="351"/>
      <c r="M94" s="352"/>
      <c r="N94" s="355" t="s">
        <v>75</v>
      </c>
      <c r="O94" s="356"/>
      <c r="P94" s="356"/>
      <c r="Q94" s="356"/>
      <c r="R94" s="356"/>
      <c r="S94" s="356"/>
      <c r="T94" s="67">
        <v>11</v>
      </c>
      <c r="U94" s="67">
        <v>12</v>
      </c>
      <c r="V94" s="119"/>
      <c r="W94" s="126">
        <v>14</v>
      </c>
      <c r="X94" s="118"/>
      <c r="Y94" s="118">
        <v>11</v>
      </c>
      <c r="Z94" s="118"/>
      <c r="AA94" s="119">
        <v>8</v>
      </c>
      <c r="AB94" s="126"/>
      <c r="AC94" s="118">
        <v>9</v>
      </c>
      <c r="AD94" s="119"/>
      <c r="AE94" s="126">
        <v>9</v>
      </c>
      <c r="AF94" s="119"/>
      <c r="AG94" s="176">
        <v>9</v>
      </c>
      <c r="AH94" s="96"/>
    </row>
    <row r="95" spans="1:87" ht="37.5" customHeight="1" x14ac:dyDescent="0.2">
      <c r="A95" s="353"/>
      <c r="B95" s="353"/>
      <c r="C95" s="353"/>
      <c r="D95" s="353"/>
      <c r="E95" s="353"/>
      <c r="F95" s="353"/>
      <c r="G95" s="353"/>
      <c r="H95" s="353"/>
      <c r="I95" s="353"/>
      <c r="J95" s="353"/>
      <c r="K95" s="353"/>
      <c r="L95" s="353"/>
      <c r="M95" s="354"/>
      <c r="N95" s="349" t="s">
        <v>76</v>
      </c>
      <c r="O95" s="350"/>
      <c r="P95" s="350"/>
      <c r="Q95" s="350"/>
      <c r="R95" s="350"/>
      <c r="S95" s="350"/>
      <c r="T95" s="76"/>
      <c r="U95" s="71">
        <v>72</v>
      </c>
      <c r="V95" s="121"/>
      <c r="W95" s="115"/>
      <c r="X95" s="116"/>
      <c r="Y95" s="120">
        <v>36</v>
      </c>
      <c r="Z95" s="120"/>
      <c r="AA95" s="121">
        <v>36</v>
      </c>
      <c r="AB95" s="172"/>
      <c r="AC95" s="120">
        <v>36</v>
      </c>
      <c r="AD95" s="121"/>
      <c r="AE95" s="172">
        <v>36</v>
      </c>
      <c r="AF95" s="121"/>
      <c r="AG95" s="177">
        <v>36</v>
      </c>
      <c r="AH95" s="96"/>
    </row>
    <row r="96" spans="1:87" ht="15.75" x14ac:dyDescent="0.2">
      <c r="A96" s="353"/>
      <c r="B96" s="353"/>
      <c r="C96" s="353"/>
      <c r="D96" s="353"/>
      <c r="E96" s="353"/>
      <c r="F96" s="353"/>
      <c r="G96" s="353"/>
      <c r="H96" s="353"/>
      <c r="I96" s="353"/>
      <c r="J96" s="353"/>
      <c r="K96" s="353"/>
      <c r="L96" s="353"/>
      <c r="M96" s="354"/>
      <c r="N96" s="349" t="s">
        <v>77</v>
      </c>
      <c r="O96" s="350"/>
      <c r="P96" s="350"/>
      <c r="Q96" s="350"/>
      <c r="R96" s="350"/>
      <c r="S96" s="350"/>
      <c r="T96" s="76"/>
      <c r="U96" s="76"/>
      <c r="V96" s="122"/>
      <c r="W96" s="115">
        <v>144</v>
      </c>
      <c r="X96" s="116"/>
      <c r="Y96" s="116"/>
      <c r="Z96" s="116"/>
      <c r="AA96" s="122">
        <v>108</v>
      </c>
      <c r="AB96" s="115"/>
      <c r="AC96" s="116">
        <v>216</v>
      </c>
      <c r="AD96" s="122"/>
      <c r="AE96" s="115">
        <v>36</v>
      </c>
      <c r="AF96" s="122"/>
      <c r="AG96" s="178"/>
      <c r="AH96" s="96"/>
    </row>
    <row r="97" spans="1:34" ht="37.5" customHeight="1" x14ac:dyDescent="0.2">
      <c r="A97" s="353"/>
      <c r="B97" s="353"/>
      <c r="C97" s="353"/>
      <c r="D97" s="353"/>
      <c r="E97" s="353"/>
      <c r="F97" s="353"/>
      <c r="G97" s="353"/>
      <c r="H97" s="353"/>
      <c r="I97" s="353"/>
      <c r="J97" s="353"/>
      <c r="K97" s="353"/>
      <c r="L97" s="353"/>
      <c r="M97" s="354"/>
      <c r="N97" s="349" t="s">
        <v>257</v>
      </c>
      <c r="O97" s="350"/>
      <c r="P97" s="350"/>
      <c r="Q97" s="350"/>
      <c r="R97" s="350"/>
      <c r="S97" s="350"/>
      <c r="T97" s="76"/>
      <c r="U97" s="76"/>
      <c r="V97" s="122"/>
      <c r="W97" s="115"/>
      <c r="X97" s="116"/>
      <c r="Y97" s="116">
        <v>216</v>
      </c>
      <c r="Z97" s="116"/>
      <c r="AA97" s="122">
        <v>216</v>
      </c>
      <c r="AB97" s="115"/>
      <c r="AC97" s="116">
        <v>324</v>
      </c>
      <c r="AD97" s="122"/>
      <c r="AE97" s="115">
        <v>144</v>
      </c>
      <c r="AF97" s="122"/>
      <c r="AG97" s="178">
        <v>72</v>
      </c>
      <c r="AH97" s="96"/>
    </row>
    <row r="98" spans="1:34" ht="37.5" customHeight="1" x14ac:dyDescent="0.2">
      <c r="A98" s="353"/>
      <c r="B98" s="353"/>
      <c r="C98" s="353"/>
      <c r="D98" s="353"/>
      <c r="E98" s="353"/>
      <c r="F98" s="353"/>
      <c r="G98" s="353"/>
      <c r="H98" s="353"/>
      <c r="I98" s="353"/>
      <c r="J98" s="353"/>
      <c r="K98" s="353"/>
      <c r="L98" s="353"/>
      <c r="M98" s="354"/>
      <c r="N98" s="349" t="s">
        <v>258</v>
      </c>
      <c r="O98" s="350"/>
      <c r="P98" s="350"/>
      <c r="Q98" s="350"/>
      <c r="R98" s="350"/>
      <c r="S98" s="350"/>
      <c r="T98" s="76"/>
      <c r="U98" s="76"/>
      <c r="V98" s="122"/>
      <c r="W98" s="115"/>
      <c r="X98" s="116"/>
      <c r="Y98" s="116"/>
      <c r="Z98" s="116"/>
      <c r="AA98" s="122"/>
      <c r="AB98" s="115"/>
      <c r="AC98" s="116"/>
      <c r="AD98" s="122"/>
      <c r="AE98" s="115"/>
      <c r="AF98" s="122"/>
      <c r="AG98" s="178">
        <f>AG92</f>
        <v>144</v>
      </c>
      <c r="AH98" s="96"/>
    </row>
    <row r="99" spans="1:34" ht="15.75" x14ac:dyDescent="0.2">
      <c r="A99" s="353"/>
      <c r="B99" s="353"/>
      <c r="C99" s="353"/>
      <c r="D99" s="353"/>
      <c r="E99" s="353"/>
      <c r="F99" s="353"/>
      <c r="G99" s="353"/>
      <c r="H99" s="353"/>
      <c r="I99" s="353"/>
      <c r="J99" s="353"/>
      <c r="K99" s="353"/>
      <c r="L99" s="353"/>
      <c r="M99" s="354"/>
      <c r="N99" s="349" t="s">
        <v>78</v>
      </c>
      <c r="O99" s="350"/>
      <c r="P99" s="350"/>
      <c r="Q99" s="350"/>
      <c r="R99" s="350"/>
      <c r="S99" s="350"/>
      <c r="T99" s="76"/>
      <c r="U99" s="76">
        <v>4</v>
      </c>
      <c r="V99" s="122"/>
      <c r="W99" s="115"/>
      <c r="X99" s="116"/>
      <c r="Y99" s="274">
        <v>4</v>
      </c>
      <c r="Z99" s="116"/>
      <c r="AA99" s="167">
        <v>3</v>
      </c>
      <c r="AB99" s="115"/>
      <c r="AC99" s="274">
        <v>3</v>
      </c>
      <c r="AD99" s="122"/>
      <c r="AE99" s="275">
        <v>2</v>
      </c>
      <c r="AF99" s="122"/>
      <c r="AG99" s="276">
        <v>4</v>
      </c>
      <c r="AH99" s="96"/>
    </row>
    <row r="100" spans="1:34" ht="15.75" x14ac:dyDescent="0.2">
      <c r="A100" s="353"/>
      <c r="B100" s="353"/>
      <c r="C100" s="353"/>
      <c r="D100" s="353"/>
      <c r="E100" s="353"/>
      <c r="F100" s="353"/>
      <c r="G100" s="353"/>
      <c r="H100" s="353"/>
      <c r="I100" s="353"/>
      <c r="J100" s="353"/>
      <c r="K100" s="353"/>
      <c r="L100" s="353"/>
      <c r="M100" s="354"/>
      <c r="N100" s="349" t="s">
        <v>276</v>
      </c>
      <c r="O100" s="350"/>
      <c r="P100" s="350"/>
      <c r="Q100" s="350"/>
      <c r="R100" s="350"/>
      <c r="S100" s="350"/>
      <c r="T100" s="76"/>
      <c r="U100" s="76">
        <v>6</v>
      </c>
      <c r="V100" s="122"/>
      <c r="W100" s="115">
        <v>5</v>
      </c>
      <c r="X100" s="116"/>
      <c r="Y100" s="116">
        <v>5</v>
      </c>
      <c r="Z100" s="116"/>
      <c r="AA100" s="122">
        <v>3</v>
      </c>
      <c r="AB100" s="115"/>
      <c r="AC100" s="116">
        <v>4</v>
      </c>
      <c r="AD100" s="122"/>
      <c r="AE100" s="115">
        <v>4</v>
      </c>
      <c r="AF100" s="122"/>
      <c r="AG100" s="178">
        <v>6</v>
      </c>
      <c r="AH100" s="96"/>
    </row>
    <row r="101" spans="1:34" ht="27.75" customHeight="1" x14ac:dyDescent="0.2">
      <c r="A101" s="353"/>
      <c r="B101" s="353"/>
      <c r="C101" s="353"/>
      <c r="D101" s="353"/>
      <c r="E101" s="353"/>
      <c r="F101" s="353"/>
      <c r="G101" s="353"/>
      <c r="H101" s="353"/>
      <c r="I101" s="353"/>
      <c r="J101" s="353"/>
      <c r="K101" s="353"/>
      <c r="L101" s="353"/>
      <c r="M101" s="354"/>
      <c r="N101" s="349" t="s">
        <v>88</v>
      </c>
      <c r="O101" s="350"/>
      <c r="P101" s="350"/>
      <c r="Q101" s="350"/>
      <c r="R101" s="350"/>
      <c r="S101" s="350"/>
      <c r="T101" s="76">
        <v>7</v>
      </c>
      <c r="U101" s="76"/>
      <c r="V101" s="122"/>
      <c r="W101" s="115">
        <v>11</v>
      </c>
      <c r="X101" s="116"/>
      <c r="Y101" s="116">
        <v>3</v>
      </c>
      <c r="Z101" s="116"/>
      <c r="AA101" s="122">
        <v>4</v>
      </c>
      <c r="AB101" s="115"/>
      <c r="AC101" s="116">
        <v>1</v>
      </c>
      <c r="AD101" s="122"/>
      <c r="AE101" s="115">
        <v>3</v>
      </c>
      <c r="AF101" s="122"/>
      <c r="AG101" s="178">
        <v>1</v>
      </c>
      <c r="AH101" s="96"/>
    </row>
    <row r="102" spans="1:34" x14ac:dyDescent="0.2">
      <c r="A102" s="348"/>
      <c r="B102" s="348"/>
      <c r="C102" s="348"/>
      <c r="D102" s="348"/>
      <c r="E102" s="348"/>
      <c r="F102" s="348"/>
      <c r="G102" s="348"/>
      <c r="H102" s="348"/>
      <c r="I102" s="348"/>
      <c r="J102" s="348"/>
      <c r="K102" s="348"/>
      <c r="L102" s="348"/>
      <c r="M102" s="348"/>
      <c r="N102" s="348"/>
      <c r="O102" s="348"/>
      <c r="P102" s="348"/>
      <c r="Q102" s="348"/>
      <c r="R102" s="348"/>
      <c r="S102" s="348"/>
      <c r="T102" s="348"/>
      <c r="U102" s="348"/>
      <c r="V102" s="348"/>
      <c r="W102" s="348"/>
      <c r="X102" s="348"/>
      <c r="Y102" s="348"/>
      <c r="Z102" s="348"/>
      <c r="AA102" s="348"/>
      <c r="AB102" s="348"/>
      <c r="AC102" s="348"/>
      <c r="AD102" s="100"/>
      <c r="AF102" s="59"/>
    </row>
    <row r="103" spans="1:34" x14ac:dyDescent="0.2">
      <c r="A103" s="348"/>
      <c r="B103" s="348"/>
      <c r="C103" s="348"/>
      <c r="D103" s="348"/>
      <c r="E103" s="348"/>
      <c r="F103" s="348"/>
      <c r="G103" s="348"/>
      <c r="H103" s="348"/>
      <c r="I103" s="348"/>
      <c r="J103" s="348"/>
      <c r="K103" s="348"/>
      <c r="L103" s="348"/>
      <c r="M103" s="348"/>
      <c r="N103" s="348"/>
      <c r="O103" s="348"/>
      <c r="P103" s="348"/>
      <c r="Q103" s="348"/>
      <c r="R103" s="348"/>
      <c r="S103" s="348"/>
      <c r="T103" s="348"/>
      <c r="U103" s="348"/>
      <c r="V103" s="348"/>
      <c r="W103" s="348"/>
      <c r="X103" s="348"/>
      <c r="Y103" s="348"/>
      <c r="Z103" s="348"/>
      <c r="AA103" s="348"/>
      <c r="AB103" s="348"/>
      <c r="AC103" s="348"/>
      <c r="AD103" s="100"/>
      <c r="AF103" s="59"/>
    </row>
    <row r="104" spans="1:34" x14ac:dyDescent="0.2">
      <c r="A104" s="348"/>
      <c r="B104" s="348"/>
      <c r="C104" s="348"/>
      <c r="D104" s="348"/>
      <c r="E104" s="348"/>
      <c r="F104" s="348"/>
      <c r="G104" s="348"/>
      <c r="H104" s="348"/>
      <c r="I104" s="348"/>
      <c r="J104" s="348"/>
      <c r="K104" s="348"/>
      <c r="L104" s="348"/>
      <c r="M104" s="348"/>
      <c r="N104" s="348"/>
      <c r="O104" s="348"/>
      <c r="P104" s="348"/>
      <c r="Q104" s="348"/>
      <c r="R104" s="348"/>
      <c r="S104" s="348"/>
      <c r="T104" s="348"/>
      <c r="U104" s="348"/>
      <c r="V104" s="348"/>
      <c r="W104" s="348"/>
      <c r="X104" s="348"/>
      <c r="Y104" s="348"/>
      <c r="Z104" s="348"/>
      <c r="AA104" s="348"/>
      <c r="AB104" s="348"/>
      <c r="AC104" s="348"/>
      <c r="AD104" s="100"/>
      <c r="AF104" s="59"/>
    </row>
    <row r="105" spans="1:34" x14ac:dyDescent="0.2">
      <c r="A105" s="348"/>
      <c r="B105" s="348"/>
      <c r="C105" s="348"/>
      <c r="D105" s="348"/>
      <c r="E105" s="348"/>
      <c r="F105" s="348"/>
      <c r="G105" s="348"/>
      <c r="H105" s="348"/>
      <c r="I105" s="348"/>
      <c r="J105" s="348"/>
      <c r="K105" s="348"/>
      <c r="L105" s="348"/>
      <c r="M105" s="348"/>
      <c r="N105" s="348"/>
      <c r="O105" s="348"/>
      <c r="P105" s="348"/>
      <c r="Q105" s="348"/>
      <c r="R105" s="348"/>
      <c r="S105" s="348"/>
      <c r="T105" s="348"/>
      <c r="U105" s="348"/>
      <c r="V105" s="348"/>
      <c r="W105" s="348"/>
      <c r="X105" s="348"/>
      <c r="Y105" s="348"/>
      <c r="Z105" s="348"/>
      <c r="AA105" s="348"/>
      <c r="AB105" s="348"/>
      <c r="AC105" s="348"/>
      <c r="AD105" s="100"/>
      <c r="AF105" s="59"/>
    </row>
    <row r="106" spans="1:34" x14ac:dyDescent="0.2">
      <c r="A106" s="348"/>
      <c r="B106" s="348"/>
      <c r="C106" s="348"/>
      <c r="D106" s="348"/>
      <c r="E106" s="348"/>
      <c r="F106" s="348"/>
      <c r="G106" s="348"/>
      <c r="H106" s="348"/>
      <c r="I106" s="348"/>
      <c r="J106" s="348"/>
      <c r="K106" s="348"/>
      <c r="L106" s="348"/>
      <c r="M106" s="348"/>
      <c r="N106" s="348"/>
      <c r="O106" s="348"/>
      <c r="P106" s="348"/>
      <c r="Q106" s="348"/>
      <c r="R106" s="348"/>
      <c r="S106" s="348"/>
      <c r="T106" s="348"/>
      <c r="U106" s="348"/>
      <c r="V106" s="348"/>
      <c r="W106" s="348"/>
      <c r="X106" s="348"/>
      <c r="Y106" s="348"/>
      <c r="Z106" s="348"/>
      <c r="AA106" s="348"/>
      <c r="AB106" s="348"/>
      <c r="AC106" s="348"/>
      <c r="AD106" s="100"/>
      <c r="AF106" s="59"/>
    </row>
    <row r="107" spans="1:34" x14ac:dyDescent="0.2">
      <c r="A107" s="348"/>
      <c r="B107" s="348"/>
      <c r="C107" s="348"/>
      <c r="D107" s="348"/>
      <c r="E107" s="348"/>
      <c r="F107" s="348"/>
      <c r="G107" s="348"/>
      <c r="H107" s="348"/>
      <c r="I107" s="348"/>
      <c r="J107" s="348"/>
      <c r="K107" s="348"/>
      <c r="L107" s="348"/>
      <c r="M107" s="348"/>
      <c r="N107" s="348"/>
      <c r="O107" s="348"/>
      <c r="P107" s="348"/>
      <c r="Q107" s="348"/>
      <c r="R107" s="348"/>
      <c r="S107" s="348"/>
      <c r="T107" s="348"/>
      <c r="U107" s="348"/>
      <c r="V107" s="348"/>
      <c r="W107" s="348"/>
      <c r="X107" s="348"/>
      <c r="Y107" s="348"/>
      <c r="Z107" s="348"/>
      <c r="AA107" s="348"/>
      <c r="AB107" s="348"/>
      <c r="AC107" s="348"/>
      <c r="AD107" s="100"/>
      <c r="AF107" s="59"/>
    </row>
    <row r="108" spans="1:34" x14ac:dyDescent="0.2">
      <c r="A108" s="348"/>
      <c r="B108" s="348"/>
      <c r="C108" s="348"/>
      <c r="D108" s="348"/>
      <c r="E108" s="348"/>
      <c r="F108" s="348"/>
      <c r="G108" s="348"/>
      <c r="H108" s="348"/>
      <c r="I108" s="348"/>
      <c r="J108" s="348"/>
      <c r="K108" s="348"/>
      <c r="L108" s="348"/>
      <c r="M108" s="348"/>
      <c r="N108" s="348"/>
      <c r="O108" s="348"/>
      <c r="P108" s="348"/>
      <c r="Q108" s="348"/>
      <c r="R108" s="348"/>
      <c r="S108" s="348"/>
      <c r="T108" s="348"/>
      <c r="U108" s="348"/>
      <c r="V108" s="348"/>
      <c r="W108" s="348"/>
      <c r="X108" s="348"/>
      <c r="Y108" s="348"/>
      <c r="Z108" s="348"/>
      <c r="AA108" s="348"/>
      <c r="AB108" s="348"/>
      <c r="AC108" s="348"/>
      <c r="AD108" s="100"/>
      <c r="AF108" s="59"/>
    </row>
    <row r="109" spans="1:34" x14ac:dyDescent="0.2">
      <c r="A109" s="348"/>
      <c r="B109" s="348"/>
      <c r="C109" s="348"/>
      <c r="D109" s="348"/>
      <c r="E109" s="348"/>
      <c r="F109" s="348"/>
      <c r="G109" s="348"/>
      <c r="H109" s="348"/>
      <c r="I109" s="348"/>
      <c r="J109" s="348"/>
      <c r="K109" s="348"/>
      <c r="L109" s="348"/>
      <c r="M109" s="348"/>
      <c r="N109" s="348"/>
      <c r="O109" s="348"/>
      <c r="P109" s="348"/>
      <c r="Q109" s="348"/>
      <c r="R109" s="348"/>
      <c r="S109" s="348"/>
      <c r="T109" s="348"/>
      <c r="U109" s="348"/>
      <c r="V109" s="348"/>
      <c r="W109" s="348"/>
      <c r="X109" s="348"/>
      <c r="Y109" s="348"/>
      <c r="Z109" s="348"/>
      <c r="AA109" s="348"/>
      <c r="AB109" s="348"/>
      <c r="AC109" s="348"/>
      <c r="AD109" s="100"/>
      <c r="AF109" s="59"/>
    </row>
    <row r="110" spans="1:34" x14ac:dyDescent="0.2">
      <c r="A110" s="348"/>
      <c r="B110" s="348"/>
      <c r="C110" s="348"/>
      <c r="D110" s="348"/>
      <c r="E110" s="348"/>
      <c r="F110" s="348"/>
      <c r="G110" s="348"/>
      <c r="H110" s="348"/>
      <c r="I110" s="348"/>
      <c r="J110" s="348"/>
      <c r="K110" s="348"/>
      <c r="L110" s="348"/>
      <c r="M110" s="348"/>
      <c r="N110" s="348"/>
      <c r="O110" s="348"/>
      <c r="P110" s="348"/>
      <c r="Q110" s="348"/>
      <c r="R110" s="348"/>
      <c r="S110" s="348"/>
      <c r="T110" s="348"/>
      <c r="U110" s="348"/>
      <c r="V110" s="348"/>
      <c r="W110" s="348"/>
      <c r="X110" s="348"/>
      <c r="Y110" s="348"/>
      <c r="Z110" s="348"/>
      <c r="AA110" s="348"/>
      <c r="AB110" s="348"/>
      <c r="AC110" s="348"/>
      <c r="AD110" s="100"/>
      <c r="AF110" s="59"/>
    </row>
    <row r="111" spans="1:34" x14ac:dyDescent="0.2">
      <c r="A111" s="348"/>
      <c r="B111" s="348"/>
      <c r="C111" s="348"/>
      <c r="D111" s="348"/>
      <c r="E111" s="348"/>
      <c r="F111" s="348"/>
      <c r="G111" s="348"/>
      <c r="H111" s="348"/>
      <c r="I111" s="348"/>
      <c r="J111" s="348"/>
      <c r="K111" s="348"/>
      <c r="L111" s="348"/>
      <c r="M111" s="348"/>
      <c r="N111" s="348"/>
      <c r="O111" s="348"/>
      <c r="P111" s="348"/>
      <c r="Q111" s="348"/>
      <c r="R111" s="348"/>
      <c r="S111" s="348"/>
      <c r="T111" s="348"/>
      <c r="U111" s="348"/>
      <c r="V111" s="348"/>
      <c r="W111" s="348"/>
      <c r="X111" s="348"/>
      <c r="Y111" s="348"/>
      <c r="Z111" s="348"/>
      <c r="AA111" s="348"/>
      <c r="AB111" s="348"/>
      <c r="AC111" s="348"/>
      <c r="AD111" s="100"/>
      <c r="AF111" s="59"/>
    </row>
    <row r="112" spans="1:34" x14ac:dyDescent="0.2">
      <c r="A112" s="348"/>
      <c r="B112" s="348"/>
      <c r="C112" s="348"/>
      <c r="D112" s="348"/>
      <c r="E112" s="348"/>
      <c r="F112" s="348"/>
      <c r="G112" s="348"/>
      <c r="H112" s="348"/>
      <c r="I112" s="348"/>
      <c r="J112" s="348"/>
      <c r="K112" s="348"/>
      <c r="L112" s="348"/>
      <c r="M112" s="348"/>
      <c r="N112" s="348"/>
      <c r="O112" s="348"/>
      <c r="P112" s="348"/>
      <c r="Q112" s="348"/>
      <c r="R112" s="348"/>
      <c r="S112" s="348"/>
      <c r="T112" s="348"/>
      <c r="U112" s="348"/>
      <c r="V112" s="348"/>
      <c r="W112" s="348"/>
      <c r="X112" s="348"/>
      <c r="Y112" s="348"/>
      <c r="Z112" s="348"/>
      <c r="AA112" s="348"/>
      <c r="AB112" s="348"/>
      <c r="AC112" s="348"/>
      <c r="AD112" s="100"/>
      <c r="AF112" s="59"/>
    </row>
    <row r="113" spans="3:22" s="59" customFormat="1" x14ac:dyDescent="0.2">
      <c r="C113" s="92"/>
      <c r="K113" s="99"/>
      <c r="T113" s="93"/>
      <c r="U113" s="93"/>
      <c r="V113" s="93"/>
    </row>
    <row r="114" spans="3:22" s="59" customFormat="1" x14ac:dyDescent="0.2">
      <c r="C114" s="92"/>
      <c r="K114" s="99"/>
      <c r="T114" s="93"/>
      <c r="U114" s="93"/>
      <c r="V114" s="93"/>
    </row>
    <row r="115" spans="3:22" s="59" customFormat="1" x14ac:dyDescent="0.2">
      <c r="C115" s="92"/>
      <c r="K115" s="99"/>
      <c r="T115" s="93"/>
      <c r="U115" s="93"/>
      <c r="V115" s="93"/>
    </row>
    <row r="116" spans="3:22" s="59" customFormat="1" x14ac:dyDescent="0.2">
      <c r="C116" s="92"/>
      <c r="K116" s="99"/>
      <c r="T116" s="93"/>
      <c r="U116" s="93"/>
      <c r="V116" s="93"/>
    </row>
    <row r="117" spans="3:22" s="59" customFormat="1" x14ac:dyDescent="0.2">
      <c r="C117" s="92"/>
      <c r="K117" s="99"/>
      <c r="T117" s="93"/>
      <c r="U117" s="93"/>
      <c r="V117" s="93"/>
    </row>
    <row r="118" spans="3:22" s="59" customFormat="1" x14ac:dyDescent="0.2">
      <c r="C118" s="92"/>
      <c r="K118" s="99"/>
      <c r="T118" s="93"/>
      <c r="U118" s="93"/>
      <c r="V118" s="93"/>
    </row>
    <row r="119" spans="3:22" s="59" customFormat="1" x14ac:dyDescent="0.2">
      <c r="C119" s="92"/>
      <c r="K119" s="99"/>
      <c r="T119" s="93"/>
      <c r="U119" s="93"/>
      <c r="V119" s="93"/>
    </row>
    <row r="120" spans="3:22" s="59" customFormat="1" x14ac:dyDescent="0.2">
      <c r="C120" s="92"/>
      <c r="K120" s="99"/>
      <c r="T120" s="93"/>
      <c r="U120" s="93"/>
      <c r="V120" s="93"/>
    </row>
    <row r="121" spans="3:22" s="59" customFormat="1" x14ac:dyDescent="0.2">
      <c r="C121" s="92"/>
      <c r="K121" s="99"/>
      <c r="T121" s="93"/>
      <c r="U121" s="93"/>
      <c r="V121" s="93"/>
    </row>
    <row r="122" spans="3:22" s="59" customFormat="1" x14ac:dyDescent="0.2">
      <c r="C122" s="92"/>
      <c r="K122" s="99"/>
      <c r="T122" s="93"/>
      <c r="U122" s="93"/>
      <c r="V122" s="93"/>
    </row>
    <row r="123" spans="3:22" s="59" customFormat="1" x14ac:dyDescent="0.2">
      <c r="C123" s="92"/>
      <c r="K123" s="99"/>
      <c r="T123" s="93"/>
      <c r="U123" s="93"/>
      <c r="V123" s="93"/>
    </row>
    <row r="124" spans="3:22" s="59" customFormat="1" x14ac:dyDescent="0.2">
      <c r="C124" s="92"/>
      <c r="K124" s="99"/>
      <c r="T124" s="93"/>
      <c r="U124" s="93"/>
      <c r="V124" s="93"/>
    </row>
    <row r="125" spans="3:22" s="59" customFormat="1" x14ac:dyDescent="0.2">
      <c r="C125" s="92"/>
      <c r="K125" s="99"/>
      <c r="T125" s="93"/>
      <c r="U125" s="93"/>
      <c r="V125" s="93"/>
    </row>
    <row r="126" spans="3:22" s="59" customFormat="1" x14ac:dyDescent="0.2">
      <c r="C126" s="92"/>
      <c r="K126" s="99"/>
      <c r="T126" s="93"/>
      <c r="U126" s="93"/>
      <c r="V126" s="93"/>
    </row>
    <row r="127" spans="3:22" s="59" customFormat="1" x14ac:dyDescent="0.2">
      <c r="C127" s="92"/>
      <c r="K127" s="99"/>
      <c r="T127" s="93"/>
      <c r="U127" s="93"/>
      <c r="V127" s="93"/>
    </row>
    <row r="128" spans="3:22" s="59" customFormat="1" x14ac:dyDescent="0.2">
      <c r="C128" s="92"/>
      <c r="K128" s="99"/>
      <c r="T128" s="93"/>
      <c r="U128" s="93"/>
      <c r="V128" s="93"/>
    </row>
    <row r="129" spans="3:22" s="59" customFormat="1" x14ac:dyDescent="0.2">
      <c r="C129" s="92"/>
      <c r="K129" s="99"/>
      <c r="T129" s="93"/>
      <c r="U129" s="93"/>
      <c r="V129" s="93"/>
    </row>
    <row r="130" spans="3:22" s="59" customFormat="1" x14ac:dyDescent="0.2">
      <c r="C130" s="92"/>
      <c r="K130" s="99"/>
      <c r="T130" s="93"/>
      <c r="U130" s="93"/>
      <c r="V130" s="93"/>
    </row>
    <row r="131" spans="3:22" s="59" customFormat="1" x14ac:dyDescent="0.2">
      <c r="C131" s="92"/>
      <c r="K131" s="99"/>
      <c r="T131" s="93"/>
      <c r="U131" s="93"/>
      <c r="V131" s="93"/>
    </row>
    <row r="132" spans="3:22" s="59" customFormat="1" x14ac:dyDescent="0.2">
      <c r="C132" s="92"/>
      <c r="K132" s="99"/>
      <c r="T132" s="93"/>
      <c r="U132" s="93"/>
      <c r="V132" s="93"/>
    </row>
    <row r="133" spans="3:22" s="59" customFormat="1" x14ac:dyDescent="0.2">
      <c r="C133" s="92"/>
      <c r="K133" s="99"/>
      <c r="T133" s="93"/>
      <c r="U133" s="93"/>
      <c r="V133" s="93"/>
    </row>
    <row r="134" spans="3:22" s="59" customFormat="1" x14ac:dyDescent="0.2">
      <c r="C134" s="92"/>
      <c r="K134" s="99"/>
      <c r="T134" s="93"/>
      <c r="U134" s="93"/>
      <c r="V134" s="93"/>
    </row>
    <row r="135" spans="3:22" s="59" customFormat="1" x14ac:dyDescent="0.2">
      <c r="C135" s="92"/>
      <c r="K135" s="99"/>
      <c r="T135" s="93"/>
      <c r="U135" s="93"/>
      <c r="V135" s="93"/>
    </row>
    <row r="136" spans="3:22" s="59" customFormat="1" x14ac:dyDescent="0.2">
      <c r="C136" s="92"/>
      <c r="K136" s="99"/>
      <c r="T136" s="93"/>
      <c r="U136" s="93"/>
      <c r="V136" s="93"/>
    </row>
    <row r="137" spans="3:22" s="59" customFormat="1" x14ac:dyDescent="0.2">
      <c r="C137" s="92"/>
      <c r="K137" s="99"/>
      <c r="T137" s="93"/>
      <c r="U137" s="93"/>
      <c r="V137" s="93"/>
    </row>
    <row r="138" spans="3:22" s="59" customFormat="1" x14ac:dyDescent="0.2">
      <c r="C138" s="92"/>
      <c r="K138" s="99"/>
      <c r="T138" s="93"/>
      <c r="U138" s="93"/>
      <c r="V138" s="93"/>
    </row>
    <row r="139" spans="3:22" s="59" customFormat="1" x14ac:dyDescent="0.2">
      <c r="C139" s="92"/>
      <c r="K139" s="99"/>
      <c r="T139" s="93"/>
      <c r="U139" s="93"/>
      <c r="V139" s="93"/>
    </row>
    <row r="140" spans="3:22" s="59" customFormat="1" x14ac:dyDescent="0.2">
      <c r="C140" s="92"/>
      <c r="K140" s="99"/>
      <c r="T140" s="93"/>
      <c r="U140" s="93"/>
      <c r="V140" s="93"/>
    </row>
    <row r="141" spans="3:22" s="59" customFormat="1" x14ac:dyDescent="0.2">
      <c r="C141" s="92"/>
      <c r="K141" s="99"/>
      <c r="T141" s="93"/>
      <c r="U141" s="93"/>
      <c r="V141" s="93"/>
    </row>
    <row r="142" spans="3:22" s="59" customFormat="1" x14ac:dyDescent="0.2">
      <c r="C142" s="92"/>
      <c r="K142" s="99"/>
      <c r="T142" s="93"/>
      <c r="U142" s="93"/>
      <c r="V142" s="93"/>
    </row>
    <row r="143" spans="3:22" s="59" customFormat="1" x14ac:dyDescent="0.2">
      <c r="C143" s="92"/>
      <c r="K143" s="99"/>
      <c r="T143" s="93"/>
      <c r="U143" s="93"/>
      <c r="V143" s="93"/>
    </row>
    <row r="144" spans="3:22" s="59" customFormat="1" x14ac:dyDescent="0.2">
      <c r="C144" s="92"/>
      <c r="K144" s="99"/>
      <c r="T144" s="93"/>
      <c r="U144" s="93"/>
      <c r="V144" s="93"/>
    </row>
    <row r="145" spans="1:32" x14ac:dyDescent="0.2">
      <c r="A145" s="59"/>
      <c r="B145" s="59"/>
      <c r="H145" s="59"/>
      <c r="I145" s="59"/>
      <c r="J145" s="59"/>
      <c r="L145" s="59"/>
      <c r="M145" s="59"/>
      <c r="N145" s="59"/>
      <c r="O145" s="59"/>
      <c r="P145" s="59"/>
      <c r="Q145" s="59"/>
      <c r="R145" s="59"/>
      <c r="S145" s="59"/>
      <c r="T145" s="93"/>
      <c r="U145" s="93"/>
      <c r="V145" s="93"/>
      <c r="W145" s="59"/>
      <c r="X145" s="59"/>
      <c r="Y145" s="59"/>
      <c r="Z145" s="59"/>
      <c r="AA145" s="59"/>
      <c r="AD145" s="59"/>
      <c r="AF145" s="59"/>
    </row>
    <row r="146" spans="1:32" x14ac:dyDescent="0.2">
      <c r="A146" s="59"/>
      <c r="B146" s="59"/>
      <c r="H146" s="59"/>
      <c r="I146" s="59"/>
      <c r="J146" s="59"/>
      <c r="L146" s="59"/>
      <c r="M146" s="59"/>
      <c r="N146" s="59"/>
      <c r="O146" s="59"/>
      <c r="P146" s="59"/>
      <c r="Q146" s="59"/>
      <c r="R146" s="59"/>
      <c r="S146" s="59"/>
      <c r="T146" s="93"/>
      <c r="U146" s="93"/>
      <c r="V146" s="93"/>
      <c r="W146" s="59"/>
      <c r="X146" s="59"/>
      <c r="Y146" s="59"/>
      <c r="Z146" s="59"/>
      <c r="AA146" s="59"/>
      <c r="AD146" s="59"/>
      <c r="AF146" s="59"/>
    </row>
    <row r="147" spans="1:32" x14ac:dyDescent="0.2">
      <c r="A147" s="59"/>
      <c r="B147" s="59"/>
      <c r="H147" s="59"/>
      <c r="I147" s="59"/>
      <c r="J147" s="59"/>
      <c r="L147" s="59"/>
      <c r="M147" s="59"/>
      <c r="N147" s="59"/>
      <c r="O147" s="59"/>
      <c r="P147" s="59"/>
      <c r="Q147" s="59"/>
      <c r="R147" s="59"/>
      <c r="S147" s="59"/>
      <c r="T147" s="93"/>
      <c r="U147" s="93"/>
      <c r="V147" s="93"/>
      <c r="W147" s="59"/>
      <c r="X147" s="59"/>
      <c r="Y147" s="59"/>
      <c r="Z147" s="59"/>
      <c r="AA147" s="59"/>
      <c r="AD147" s="59"/>
      <c r="AF147" s="59"/>
    </row>
    <row r="148" spans="1:32" x14ac:dyDescent="0.2">
      <c r="U148" s="93"/>
      <c r="V148" s="93"/>
      <c r="W148" s="59"/>
      <c r="X148" s="59"/>
      <c r="Y148" s="59"/>
      <c r="Z148" s="59"/>
      <c r="AA148" s="59"/>
      <c r="AD148" s="59"/>
      <c r="AF148" s="59"/>
    </row>
    <row r="149" spans="1:32" x14ac:dyDescent="0.2">
      <c r="U149" s="93"/>
      <c r="V149" s="93"/>
      <c r="W149" s="59"/>
      <c r="X149" s="59"/>
      <c r="Y149" s="59"/>
      <c r="Z149" s="59"/>
      <c r="AA149" s="59"/>
      <c r="AD149" s="59"/>
      <c r="AF149" s="59"/>
    </row>
    <row r="150" spans="1:32" x14ac:dyDescent="0.2">
      <c r="U150" s="93"/>
      <c r="V150" s="93"/>
      <c r="W150" s="59"/>
      <c r="X150" s="59"/>
      <c r="Y150" s="59"/>
      <c r="Z150" s="59"/>
      <c r="AA150" s="59"/>
      <c r="AD150" s="59"/>
      <c r="AF150" s="59"/>
    </row>
    <row r="151" spans="1:32" x14ac:dyDescent="0.2">
      <c r="U151" s="93"/>
      <c r="V151" s="93"/>
      <c r="W151" s="59"/>
      <c r="X151" s="59"/>
      <c r="Y151" s="59"/>
      <c r="Z151" s="59"/>
      <c r="AA151" s="59"/>
      <c r="AD151" s="59"/>
      <c r="AF151" s="59"/>
    </row>
    <row r="152" spans="1:32" x14ac:dyDescent="0.2">
      <c r="U152" s="93"/>
      <c r="V152" s="93"/>
      <c r="W152" s="59"/>
      <c r="X152" s="59"/>
      <c r="Y152" s="59"/>
      <c r="Z152" s="59"/>
      <c r="AA152" s="59"/>
      <c r="AD152" s="59"/>
      <c r="AF152" s="59"/>
    </row>
    <row r="153" spans="1:32" x14ac:dyDescent="0.2">
      <c r="U153" s="93"/>
      <c r="V153" s="93"/>
      <c r="W153" s="59"/>
      <c r="X153" s="59"/>
      <c r="Y153" s="59"/>
      <c r="Z153" s="59"/>
      <c r="AA153" s="59"/>
      <c r="AD153" s="59"/>
      <c r="AF153" s="59"/>
    </row>
    <row r="154" spans="1:32" x14ac:dyDescent="0.2">
      <c r="U154" s="93"/>
      <c r="V154" s="93"/>
      <c r="W154" s="59"/>
      <c r="X154" s="59"/>
      <c r="Y154" s="59"/>
      <c r="Z154" s="59"/>
      <c r="AA154" s="59"/>
      <c r="AD154" s="59"/>
      <c r="AF154" s="59"/>
    </row>
    <row r="155" spans="1:32" x14ac:dyDescent="0.2">
      <c r="U155" s="93"/>
      <c r="V155" s="93"/>
      <c r="W155" s="59"/>
      <c r="X155" s="59"/>
      <c r="Y155" s="59"/>
      <c r="Z155" s="59"/>
      <c r="AA155" s="59"/>
      <c r="AD155" s="59"/>
      <c r="AF155" s="59"/>
    </row>
    <row r="156" spans="1:32" x14ac:dyDescent="0.2">
      <c r="U156" s="93"/>
      <c r="V156" s="93"/>
      <c r="W156" s="59"/>
      <c r="X156" s="59"/>
      <c r="Y156" s="59"/>
      <c r="Z156" s="59"/>
      <c r="AA156" s="59"/>
      <c r="AD156" s="59"/>
      <c r="AF156" s="59"/>
    </row>
    <row r="157" spans="1:32" x14ac:dyDescent="0.2">
      <c r="U157" s="93"/>
      <c r="V157" s="93"/>
      <c r="W157" s="59"/>
      <c r="X157" s="59"/>
      <c r="Y157" s="59"/>
      <c r="Z157" s="59"/>
      <c r="AA157" s="59"/>
      <c r="AD157" s="59"/>
      <c r="AF157" s="59"/>
    </row>
    <row r="158" spans="1:32" x14ac:dyDescent="0.2">
      <c r="U158" s="93"/>
      <c r="V158" s="93"/>
      <c r="W158" s="59"/>
      <c r="X158" s="59"/>
      <c r="Y158" s="59"/>
      <c r="Z158" s="59"/>
      <c r="AA158" s="59"/>
      <c r="AD158" s="59"/>
      <c r="AF158" s="59"/>
    </row>
    <row r="159" spans="1:32" x14ac:dyDescent="0.2">
      <c r="U159" s="93"/>
      <c r="V159" s="93"/>
      <c r="W159" s="59"/>
      <c r="X159" s="59"/>
      <c r="Y159" s="59"/>
      <c r="Z159" s="59"/>
      <c r="AA159" s="59"/>
      <c r="AD159" s="59"/>
      <c r="AF159" s="59"/>
    </row>
    <row r="160" spans="1:32" x14ac:dyDescent="0.2">
      <c r="U160" s="93"/>
      <c r="V160" s="93"/>
      <c r="W160" s="59"/>
      <c r="X160" s="59"/>
      <c r="Y160" s="59"/>
      <c r="Z160" s="59"/>
      <c r="AA160" s="59"/>
      <c r="AD160" s="59"/>
      <c r="AF160" s="59"/>
    </row>
    <row r="161" spans="21:32" x14ac:dyDescent="0.2">
      <c r="U161" s="93"/>
      <c r="V161" s="93"/>
      <c r="W161" s="59"/>
      <c r="X161" s="59"/>
      <c r="Y161" s="59"/>
      <c r="Z161" s="59"/>
      <c r="AA161" s="59"/>
      <c r="AD161" s="59"/>
      <c r="AF161" s="59"/>
    </row>
    <row r="162" spans="21:32" x14ac:dyDescent="0.2">
      <c r="U162" s="93"/>
      <c r="V162" s="93"/>
      <c r="W162" s="59"/>
      <c r="X162" s="59"/>
      <c r="Y162" s="59"/>
      <c r="Z162" s="59"/>
      <c r="AA162" s="59"/>
      <c r="AD162" s="59"/>
      <c r="AF162" s="59"/>
    </row>
    <row r="163" spans="21:32" x14ac:dyDescent="0.2">
      <c r="U163" s="93"/>
      <c r="V163" s="93"/>
      <c r="W163" s="59"/>
      <c r="X163" s="59"/>
      <c r="Y163" s="59"/>
      <c r="Z163" s="59"/>
      <c r="AA163" s="59"/>
      <c r="AD163" s="59"/>
      <c r="AF163" s="59"/>
    </row>
    <row r="164" spans="21:32" x14ac:dyDescent="0.2">
      <c r="U164" s="93"/>
      <c r="V164" s="93"/>
      <c r="W164" s="59"/>
      <c r="X164" s="59"/>
      <c r="Y164" s="59"/>
      <c r="Z164" s="59"/>
      <c r="AA164" s="59"/>
      <c r="AD164" s="59"/>
      <c r="AF164" s="59"/>
    </row>
    <row r="165" spans="21:32" x14ac:dyDescent="0.2">
      <c r="U165" s="93"/>
      <c r="V165" s="93"/>
      <c r="W165" s="59"/>
      <c r="X165" s="59"/>
      <c r="Y165" s="59"/>
      <c r="Z165" s="59"/>
      <c r="AA165" s="59"/>
      <c r="AD165" s="59"/>
      <c r="AF165" s="59"/>
    </row>
    <row r="166" spans="21:32" x14ac:dyDescent="0.2">
      <c r="U166" s="93"/>
      <c r="V166" s="93"/>
      <c r="W166" s="59"/>
      <c r="X166" s="59"/>
      <c r="Y166" s="59"/>
      <c r="Z166" s="59"/>
      <c r="AA166" s="59"/>
      <c r="AD166" s="59"/>
      <c r="AF166" s="59"/>
    </row>
    <row r="167" spans="21:32" x14ac:dyDescent="0.2">
      <c r="U167" s="93"/>
      <c r="V167" s="93"/>
      <c r="W167" s="59"/>
      <c r="X167" s="59"/>
      <c r="Y167" s="59"/>
      <c r="Z167" s="59"/>
      <c r="AA167" s="59"/>
      <c r="AD167" s="59"/>
      <c r="AF167" s="59"/>
    </row>
    <row r="168" spans="21:32" x14ac:dyDescent="0.2">
      <c r="U168" s="93"/>
      <c r="V168" s="93"/>
      <c r="W168" s="59"/>
      <c r="X168" s="59"/>
      <c r="Y168" s="59"/>
      <c r="Z168" s="59"/>
      <c r="AA168" s="59"/>
      <c r="AD168" s="59"/>
      <c r="AF168" s="59"/>
    </row>
    <row r="169" spans="21:32" x14ac:dyDescent="0.2">
      <c r="U169" s="93"/>
      <c r="V169" s="93"/>
      <c r="W169" s="59"/>
      <c r="X169" s="59"/>
      <c r="Y169" s="59"/>
      <c r="Z169" s="59"/>
      <c r="AA169" s="59"/>
      <c r="AD169" s="59"/>
      <c r="AF169" s="59"/>
    </row>
    <row r="170" spans="21:32" x14ac:dyDescent="0.2">
      <c r="U170" s="93"/>
      <c r="V170" s="93"/>
      <c r="W170" s="59"/>
      <c r="X170" s="59"/>
      <c r="Y170" s="59"/>
      <c r="Z170" s="59"/>
      <c r="AA170" s="59"/>
      <c r="AD170" s="59"/>
      <c r="AF170" s="59"/>
    </row>
    <row r="171" spans="21:32" x14ac:dyDescent="0.2">
      <c r="U171" s="93"/>
      <c r="V171" s="93"/>
      <c r="W171" s="59"/>
      <c r="X171" s="59"/>
      <c r="Y171" s="59"/>
      <c r="Z171" s="59"/>
      <c r="AA171" s="59"/>
      <c r="AD171" s="59"/>
      <c r="AF171" s="59"/>
    </row>
    <row r="172" spans="21:32" x14ac:dyDescent="0.2">
      <c r="U172" s="93"/>
      <c r="V172" s="93"/>
      <c r="W172" s="59"/>
      <c r="X172" s="59"/>
      <c r="Y172" s="59"/>
      <c r="Z172" s="59"/>
      <c r="AA172" s="59"/>
      <c r="AD172" s="59"/>
      <c r="AF172" s="59"/>
    </row>
    <row r="173" spans="21:32" x14ac:dyDescent="0.2">
      <c r="U173" s="93"/>
      <c r="V173" s="93"/>
      <c r="W173" s="59"/>
      <c r="X173" s="59"/>
      <c r="Y173" s="59"/>
      <c r="Z173" s="59"/>
      <c r="AA173" s="59"/>
      <c r="AD173" s="59"/>
      <c r="AF173" s="59"/>
    </row>
    <row r="174" spans="21:32" x14ac:dyDescent="0.2">
      <c r="U174" s="93"/>
      <c r="V174" s="93"/>
      <c r="W174" s="59"/>
      <c r="X174" s="59"/>
      <c r="Y174" s="59"/>
      <c r="Z174" s="59"/>
      <c r="AA174" s="59"/>
      <c r="AD174" s="59"/>
      <c r="AF174" s="59"/>
    </row>
    <row r="175" spans="21:32" x14ac:dyDescent="0.2">
      <c r="U175" s="93"/>
      <c r="V175" s="93"/>
      <c r="W175" s="59"/>
      <c r="X175" s="59"/>
      <c r="Y175" s="59"/>
      <c r="Z175" s="59"/>
      <c r="AA175" s="59"/>
      <c r="AD175" s="59"/>
      <c r="AF175" s="59"/>
    </row>
    <row r="176" spans="21:32" x14ac:dyDescent="0.2">
      <c r="U176" s="93"/>
      <c r="V176" s="93"/>
      <c r="W176" s="59"/>
      <c r="X176" s="59"/>
      <c r="Y176" s="59"/>
      <c r="Z176" s="59"/>
      <c r="AA176" s="59"/>
      <c r="AD176" s="59"/>
      <c r="AF176" s="59"/>
    </row>
    <row r="177" spans="21:32" x14ac:dyDescent="0.2">
      <c r="U177" s="93"/>
      <c r="V177" s="93"/>
      <c r="W177" s="59"/>
      <c r="X177" s="59"/>
      <c r="Y177" s="59"/>
      <c r="Z177" s="59"/>
      <c r="AA177" s="59"/>
      <c r="AD177" s="59"/>
      <c r="AF177" s="59"/>
    </row>
    <row r="178" spans="21:32" x14ac:dyDescent="0.2">
      <c r="U178" s="93"/>
      <c r="V178" s="93"/>
      <c r="W178" s="59"/>
      <c r="X178" s="59"/>
      <c r="Y178" s="59"/>
      <c r="Z178" s="59"/>
      <c r="AA178" s="59"/>
      <c r="AD178" s="59"/>
      <c r="AF178" s="59"/>
    </row>
    <row r="179" spans="21:32" x14ac:dyDescent="0.2">
      <c r="U179" s="93"/>
      <c r="V179" s="93"/>
      <c r="W179" s="59"/>
      <c r="X179" s="59"/>
      <c r="Y179" s="59"/>
      <c r="Z179" s="59"/>
      <c r="AA179" s="59"/>
      <c r="AD179" s="59"/>
      <c r="AF179" s="59"/>
    </row>
    <row r="180" spans="21:32" x14ac:dyDescent="0.2">
      <c r="U180" s="93"/>
      <c r="V180" s="93"/>
      <c r="W180" s="59"/>
      <c r="X180" s="59"/>
      <c r="Y180" s="59"/>
      <c r="Z180" s="59"/>
      <c r="AA180" s="59"/>
      <c r="AD180" s="59"/>
      <c r="AF180" s="59"/>
    </row>
    <row r="181" spans="21:32" x14ac:dyDescent="0.2">
      <c r="U181" s="93"/>
      <c r="V181" s="93"/>
      <c r="W181" s="59"/>
      <c r="X181" s="59"/>
      <c r="Y181" s="59"/>
      <c r="Z181" s="59"/>
      <c r="AA181" s="59"/>
      <c r="AD181" s="59"/>
      <c r="AF181" s="59"/>
    </row>
    <row r="182" spans="21:32" x14ac:dyDescent="0.2">
      <c r="U182" s="93"/>
      <c r="V182" s="93"/>
      <c r="W182" s="59"/>
      <c r="X182" s="59"/>
      <c r="Y182" s="59"/>
      <c r="Z182" s="59"/>
      <c r="AA182" s="59"/>
      <c r="AD182" s="59"/>
      <c r="AF182" s="59"/>
    </row>
    <row r="183" spans="21:32" x14ac:dyDescent="0.2">
      <c r="U183" s="93"/>
      <c r="V183" s="93"/>
      <c r="W183" s="59"/>
      <c r="X183" s="59"/>
      <c r="Y183" s="59"/>
      <c r="Z183" s="59"/>
      <c r="AA183" s="59"/>
      <c r="AD183" s="59"/>
      <c r="AF183" s="59"/>
    </row>
    <row r="184" spans="21:32" x14ac:dyDescent="0.2">
      <c r="U184" s="93"/>
      <c r="V184" s="93"/>
      <c r="W184" s="59"/>
      <c r="X184" s="59"/>
      <c r="Y184" s="59"/>
      <c r="Z184" s="59"/>
      <c r="AA184" s="59"/>
      <c r="AD184" s="59"/>
      <c r="AF184" s="59"/>
    </row>
    <row r="185" spans="21:32" x14ac:dyDescent="0.2">
      <c r="U185" s="93"/>
      <c r="V185" s="93"/>
      <c r="W185" s="59"/>
      <c r="X185" s="59"/>
      <c r="Y185" s="59"/>
      <c r="Z185" s="59"/>
      <c r="AA185" s="59"/>
      <c r="AD185" s="59"/>
      <c r="AF185" s="59"/>
    </row>
    <row r="186" spans="21:32" x14ac:dyDescent="0.2">
      <c r="U186" s="93"/>
      <c r="V186" s="93"/>
      <c r="W186" s="59"/>
      <c r="X186" s="59"/>
      <c r="Y186" s="59"/>
      <c r="Z186" s="59"/>
      <c r="AA186" s="59"/>
      <c r="AD186" s="59"/>
      <c r="AF186" s="59"/>
    </row>
    <row r="187" spans="21:32" x14ac:dyDescent="0.2">
      <c r="U187" s="93"/>
      <c r="V187" s="93"/>
      <c r="W187" s="59"/>
      <c r="X187" s="59"/>
      <c r="Y187" s="59"/>
      <c r="Z187" s="59"/>
      <c r="AA187" s="59"/>
      <c r="AD187" s="59"/>
      <c r="AF187" s="59"/>
    </row>
    <row r="188" spans="21:32" x14ac:dyDescent="0.2">
      <c r="U188" s="93"/>
      <c r="V188" s="93"/>
      <c r="W188" s="59"/>
      <c r="X188" s="59"/>
      <c r="Y188" s="59"/>
      <c r="Z188" s="59"/>
      <c r="AA188" s="59"/>
      <c r="AD188" s="59"/>
      <c r="AF188" s="59"/>
    </row>
    <row r="189" spans="21:32" x14ac:dyDescent="0.2">
      <c r="U189" s="93"/>
      <c r="V189" s="93"/>
      <c r="W189" s="59"/>
      <c r="X189" s="59"/>
      <c r="Y189" s="59"/>
      <c r="Z189" s="59"/>
      <c r="AA189" s="59"/>
      <c r="AD189" s="59"/>
      <c r="AF189" s="59"/>
    </row>
    <row r="190" spans="21:32" x14ac:dyDescent="0.2">
      <c r="U190" s="93"/>
      <c r="V190" s="93"/>
      <c r="W190" s="59"/>
      <c r="X190" s="59"/>
      <c r="Y190" s="59"/>
      <c r="Z190" s="59"/>
      <c r="AA190" s="59"/>
      <c r="AD190" s="59"/>
      <c r="AF190" s="59"/>
    </row>
    <row r="191" spans="21:32" x14ac:dyDescent="0.2">
      <c r="U191" s="93"/>
      <c r="V191" s="93"/>
      <c r="W191" s="59"/>
      <c r="X191" s="59"/>
      <c r="Y191" s="59"/>
      <c r="Z191" s="59"/>
      <c r="AA191" s="59"/>
      <c r="AD191" s="59"/>
      <c r="AF191" s="59"/>
    </row>
    <row r="192" spans="21:32" x14ac:dyDescent="0.2">
      <c r="U192" s="93"/>
      <c r="V192" s="93"/>
      <c r="W192" s="59"/>
      <c r="X192" s="59"/>
      <c r="Y192" s="59"/>
      <c r="Z192" s="59"/>
      <c r="AA192" s="59"/>
      <c r="AD192" s="59"/>
      <c r="AF192" s="59"/>
    </row>
    <row r="193" spans="21:32" x14ac:dyDescent="0.2">
      <c r="U193" s="93"/>
      <c r="V193" s="93"/>
      <c r="W193" s="59"/>
      <c r="X193" s="59"/>
      <c r="Y193" s="59"/>
      <c r="Z193" s="59"/>
      <c r="AA193" s="59"/>
      <c r="AD193" s="59"/>
      <c r="AF193" s="59"/>
    </row>
    <row r="194" spans="21:32" x14ac:dyDescent="0.2">
      <c r="U194" s="93"/>
      <c r="V194" s="93"/>
      <c r="W194" s="59"/>
      <c r="X194" s="59"/>
      <c r="Y194" s="59"/>
      <c r="Z194" s="59"/>
      <c r="AA194" s="59"/>
      <c r="AD194" s="59"/>
      <c r="AF194" s="59"/>
    </row>
    <row r="195" spans="21:32" x14ac:dyDescent="0.2">
      <c r="U195" s="93"/>
      <c r="V195" s="93"/>
      <c r="W195" s="59"/>
      <c r="X195" s="59"/>
      <c r="Y195" s="59"/>
      <c r="Z195" s="59"/>
      <c r="AA195" s="59"/>
      <c r="AD195" s="59"/>
      <c r="AF195" s="59"/>
    </row>
    <row r="196" spans="21:32" x14ac:dyDescent="0.2">
      <c r="U196" s="93"/>
      <c r="V196" s="93"/>
      <c r="W196" s="59"/>
      <c r="X196" s="59"/>
      <c r="Y196" s="59"/>
      <c r="Z196" s="59"/>
      <c r="AA196" s="59"/>
      <c r="AD196" s="59"/>
      <c r="AF196" s="59"/>
    </row>
    <row r="197" spans="21:32" x14ac:dyDescent="0.2">
      <c r="U197" s="93"/>
      <c r="V197" s="93"/>
      <c r="W197" s="59"/>
      <c r="X197" s="59"/>
      <c r="Y197" s="59"/>
      <c r="Z197" s="59"/>
      <c r="AA197" s="59"/>
      <c r="AD197" s="59"/>
      <c r="AF197" s="59"/>
    </row>
    <row r="198" spans="21:32" x14ac:dyDescent="0.2">
      <c r="U198" s="93"/>
      <c r="V198" s="93"/>
      <c r="W198" s="59"/>
      <c r="X198" s="59"/>
      <c r="Y198" s="59"/>
      <c r="Z198" s="59"/>
      <c r="AA198" s="59"/>
      <c r="AD198" s="59"/>
      <c r="AF198" s="59"/>
    </row>
    <row r="199" spans="21:32" x14ac:dyDescent="0.2">
      <c r="U199" s="93"/>
      <c r="V199" s="93"/>
      <c r="W199" s="59"/>
      <c r="X199" s="59"/>
      <c r="Y199" s="59"/>
      <c r="Z199" s="59"/>
      <c r="AA199" s="59"/>
      <c r="AD199" s="59"/>
      <c r="AF199" s="59"/>
    </row>
    <row r="200" spans="21:32" x14ac:dyDescent="0.2">
      <c r="U200" s="93"/>
      <c r="V200" s="93"/>
      <c r="W200" s="59"/>
      <c r="X200" s="59"/>
      <c r="Y200" s="59"/>
      <c r="Z200" s="59"/>
      <c r="AA200" s="59"/>
      <c r="AD200" s="59"/>
      <c r="AF200" s="59"/>
    </row>
    <row r="201" spans="21:32" x14ac:dyDescent="0.2">
      <c r="U201" s="93"/>
      <c r="V201" s="93"/>
      <c r="W201" s="59"/>
      <c r="X201" s="59"/>
      <c r="Y201" s="59"/>
      <c r="Z201" s="59"/>
      <c r="AA201" s="59"/>
      <c r="AD201" s="59"/>
      <c r="AF201" s="59"/>
    </row>
    <row r="202" spans="21:32" x14ac:dyDescent="0.2">
      <c r="U202" s="93"/>
      <c r="V202" s="93"/>
      <c r="W202" s="59"/>
      <c r="X202" s="59"/>
      <c r="Y202" s="59"/>
      <c r="Z202" s="59"/>
      <c r="AA202" s="59"/>
      <c r="AD202" s="59"/>
      <c r="AF202" s="59"/>
    </row>
    <row r="203" spans="21:32" x14ac:dyDescent="0.2">
      <c r="U203" s="93"/>
      <c r="V203" s="93"/>
      <c r="W203" s="59"/>
      <c r="X203" s="59"/>
      <c r="Y203" s="59"/>
      <c r="Z203" s="59"/>
      <c r="AA203" s="59"/>
      <c r="AD203" s="59"/>
      <c r="AF203" s="59"/>
    </row>
    <row r="204" spans="21:32" x14ac:dyDescent="0.2">
      <c r="U204" s="93"/>
      <c r="V204" s="93"/>
      <c r="W204" s="59"/>
      <c r="X204" s="59"/>
      <c r="Y204" s="59"/>
      <c r="Z204" s="59"/>
      <c r="AA204" s="59"/>
      <c r="AD204" s="59"/>
      <c r="AF204" s="59"/>
    </row>
    <row r="205" spans="21:32" x14ac:dyDescent="0.2">
      <c r="U205" s="93"/>
      <c r="V205" s="93"/>
      <c r="W205" s="59"/>
      <c r="X205" s="59"/>
      <c r="Y205" s="59"/>
      <c r="Z205" s="59"/>
      <c r="AA205" s="59"/>
      <c r="AD205" s="59"/>
      <c r="AF205" s="59"/>
    </row>
    <row r="206" spans="21:32" x14ac:dyDescent="0.2">
      <c r="U206" s="93"/>
      <c r="V206" s="93"/>
      <c r="W206" s="59"/>
      <c r="X206" s="59"/>
      <c r="Y206" s="59"/>
      <c r="Z206" s="59"/>
      <c r="AA206" s="59"/>
      <c r="AD206" s="59"/>
      <c r="AF206" s="59"/>
    </row>
    <row r="207" spans="21:32" x14ac:dyDescent="0.2">
      <c r="U207" s="93"/>
      <c r="V207" s="93"/>
      <c r="W207" s="59"/>
      <c r="X207" s="59"/>
      <c r="Y207" s="59"/>
      <c r="Z207" s="59"/>
      <c r="AA207" s="59"/>
      <c r="AD207" s="59"/>
      <c r="AF207" s="59"/>
    </row>
    <row r="208" spans="21:32" x14ac:dyDescent="0.2">
      <c r="U208" s="93"/>
      <c r="V208" s="93"/>
      <c r="W208" s="59"/>
      <c r="X208" s="59"/>
      <c r="Y208" s="59"/>
      <c r="Z208" s="59"/>
      <c r="AA208" s="59"/>
      <c r="AD208" s="59"/>
      <c r="AF208" s="59"/>
    </row>
    <row r="209" spans="21:32" x14ac:dyDescent="0.2">
      <c r="U209" s="93"/>
      <c r="V209" s="93"/>
      <c r="W209" s="59"/>
      <c r="X209" s="59"/>
      <c r="Y209" s="59"/>
      <c r="Z209" s="59"/>
      <c r="AA209" s="59"/>
      <c r="AD209" s="59"/>
      <c r="AF209" s="59"/>
    </row>
    <row r="210" spans="21:32" x14ac:dyDescent="0.2">
      <c r="U210" s="93"/>
      <c r="V210" s="93"/>
      <c r="W210" s="59"/>
      <c r="X210" s="59"/>
      <c r="Y210" s="59"/>
      <c r="Z210" s="59"/>
      <c r="AA210" s="59"/>
      <c r="AD210" s="59"/>
      <c r="AF210" s="59"/>
    </row>
    <row r="211" spans="21:32" x14ac:dyDescent="0.2">
      <c r="U211" s="93"/>
      <c r="V211" s="93"/>
      <c r="W211" s="59"/>
      <c r="X211" s="59"/>
      <c r="Y211" s="59"/>
      <c r="Z211" s="59"/>
      <c r="AA211" s="59"/>
      <c r="AD211" s="59"/>
      <c r="AF211" s="59"/>
    </row>
    <row r="212" spans="21:32" x14ac:dyDescent="0.2">
      <c r="U212" s="93"/>
      <c r="V212" s="93"/>
      <c r="W212" s="59"/>
      <c r="X212" s="59"/>
      <c r="Y212" s="59"/>
      <c r="Z212" s="59"/>
      <c r="AA212" s="59"/>
      <c r="AD212" s="59"/>
      <c r="AF212" s="59"/>
    </row>
    <row r="213" spans="21:32" x14ac:dyDescent="0.2">
      <c r="U213" s="93"/>
      <c r="V213" s="93"/>
      <c r="W213" s="59"/>
      <c r="X213" s="59"/>
      <c r="Y213" s="59"/>
      <c r="Z213" s="59"/>
      <c r="AA213" s="59"/>
      <c r="AD213" s="59"/>
      <c r="AF213" s="59"/>
    </row>
    <row r="214" spans="21:32" x14ac:dyDescent="0.2">
      <c r="U214" s="93"/>
      <c r="V214" s="93"/>
      <c r="W214" s="59"/>
      <c r="X214" s="59"/>
      <c r="Y214" s="59"/>
      <c r="Z214" s="59"/>
      <c r="AA214" s="59"/>
      <c r="AD214" s="59"/>
      <c r="AF214" s="59"/>
    </row>
    <row r="215" spans="21:32" x14ac:dyDescent="0.2">
      <c r="U215" s="93"/>
      <c r="V215" s="93"/>
      <c r="W215" s="59"/>
      <c r="X215" s="59"/>
      <c r="Y215" s="59"/>
      <c r="Z215" s="59"/>
      <c r="AA215" s="59"/>
      <c r="AD215" s="59"/>
      <c r="AF215" s="59"/>
    </row>
    <row r="216" spans="21:32" x14ac:dyDescent="0.2">
      <c r="U216" s="93"/>
      <c r="V216" s="93"/>
      <c r="W216" s="59"/>
      <c r="X216" s="59"/>
      <c r="Y216" s="59"/>
      <c r="Z216" s="59"/>
      <c r="AA216" s="59"/>
      <c r="AD216" s="59"/>
      <c r="AF216" s="59"/>
    </row>
    <row r="217" spans="21:32" x14ac:dyDescent="0.2">
      <c r="U217" s="93"/>
      <c r="V217" s="93"/>
      <c r="W217" s="59"/>
      <c r="X217" s="59"/>
      <c r="Y217" s="59"/>
      <c r="Z217" s="59"/>
      <c r="AA217" s="59"/>
      <c r="AD217" s="59"/>
      <c r="AF217" s="59"/>
    </row>
    <row r="218" spans="21:32" x14ac:dyDescent="0.2">
      <c r="U218" s="93"/>
      <c r="V218" s="93"/>
      <c r="W218" s="59"/>
      <c r="X218" s="59"/>
      <c r="Y218" s="59"/>
      <c r="Z218" s="59"/>
      <c r="AA218" s="59"/>
      <c r="AD218" s="59"/>
      <c r="AF218" s="59"/>
    </row>
    <row r="219" spans="21:32" x14ac:dyDescent="0.2">
      <c r="U219" s="93"/>
      <c r="V219" s="93"/>
      <c r="W219" s="59"/>
      <c r="X219" s="59"/>
      <c r="Y219" s="59"/>
      <c r="Z219" s="59"/>
      <c r="AA219" s="59"/>
      <c r="AD219" s="59"/>
      <c r="AF219" s="59"/>
    </row>
    <row r="220" spans="21:32" x14ac:dyDescent="0.2">
      <c r="U220" s="93"/>
      <c r="V220" s="93"/>
      <c r="W220" s="59"/>
      <c r="X220" s="59"/>
      <c r="Y220" s="59"/>
      <c r="Z220" s="59"/>
      <c r="AA220" s="59"/>
      <c r="AD220" s="59"/>
      <c r="AF220" s="59"/>
    </row>
    <row r="221" spans="21:32" x14ac:dyDescent="0.2">
      <c r="U221" s="93"/>
      <c r="V221" s="93"/>
      <c r="W221" s="59"/>
      <c r="X221" s="59"/>
      <c r="Y221" s="59"/>
      <c r="Z221" s="59"/>
      <c r="AA221" s="59"/>
      <c r="AD221" s="59"/>
      <c r="AF221" s="59"/>
    </row>
    <row r="222" spans="21:32" x14ac:dyDescent="0.2">
      <c r="U222" s="93"/>
      <c r="V222" s="93"/>
      <c r="W222" s="59"/>
      <c r="X222" s="59"/>
      <c r="Y222" s="59"/>
      <c r="Z222" s="59"/>
      <c r="AA222" s="59"/>
      <c r="AD222" s="59"/>
      <c r="AF222" s="59"/>
    </row>
    <row r="223" spans="21:32" x14ac:dyDescent="0.2">
      <c r="U223" s="93"/>
      <c r="V223" s="93"/>
      <c r="W223" s="59"/>
      <c r="X223" s="59"/>
      <c r="Y223" s="59"/>
      <c r="Z223" s="59"/>
      <c r="AA223" s="59"/>
      <c r="AD223" s="59"/>
      <c r="AF223" s="59"/>
    </row>
    <row r="224" spans="21:32" x14ac:dyDescent="0.2">
      <c r="U224" s="93"/>
      <c r="V224" s="93"/>
      <c r="W224" s="59"/>
      <c r="X224" s="59"/>
      <c r="Y224" s="59"/>
      <c r="Z224" s="59"/>
      <c r="AA224" s="59"/>
      <c r="AD224" s="59"/>
      <c r="AF224" s="59"/>
    </row>
    <row r="225" spans="21:32" x14ac:dyDescent="0.2">
      <c r="U225" s="93"/>
      <c r="V225" s="93"/>
      <c r="W225" s="59"/>
      <c r="X225" s="59"/>
      <c r="Y225" s="59"/>
      <c r="Z225" s="59"/>
      <c r="AA225" s="59"/>
      <c r="AD225" s="59"/>
      <c r="AF225" s="59"/>
    </row>
    <row r="226" spans="21:32" x14ac:dyDescent="0.2">
      <c r="U226" s="93"/>
      <c r="V226" s="93"/>
      <c r="W226" s="59"/>
      <c r="X226" s="59"/>
      <c r="Y226" s="59"/>
      <c r="Z226" s="59"/>
      <c r="AA226" s="59"/>
      <c r="AD226" s="59"/>
      <c r="AF226" s="59"/>
    </row>
    <row r="227" spans="21:32" x14ac:dyDescent="0.2">
      <c r="U227" s="93"/>
      <c r="V227" s="93"/>
      <c r="W227" s="59"/>
      <c r="X227" s="59"/>
      <c r="Y227" s="59"/>
      <c r="Z227" s="59"/>
      <c r="AA227" s="59"/>
      <c r="AD227" s="59"/>
      <c r="AF227" s="59"/>
    </row>
    <row r="228" spans="21:32" x14ac:dyDescent="0.2">
      <c r="U228" s="93"/>
      <c r="V228" s="93"/>
      <c r="W228" s="59"/>
      <c r="X228" s="59"/>
      <c r="Y228" s="59"/>
      <c r="Z228" s="59"/>
      <c r="AA228" s="59"/>
      <c r="AD228" s="59"/>
      <c r="AF228" s="59"/>
    </row>
    <row r="229" spans="21:32" x14ac:dyDescent="0.2">
      <c r="U229" s="93"/>
      <c r="V229" s="93"/>
      <c r="W229" s="59"/>
      <c r="X229" s="59"/>
      <c r="Y229" s="59"/>
      <c r="Z229" s="59"/>
      <c r="AA229" s="59"/>
      <c r="AD229" s="59"/>
      <c r="AF229" s="59"/>
    </row>
    <row r="230" spans="21:32" x14ac:dyDescent="0.2">
      <c r="U230" s="93"/>
      <c r="V230" s="93"/>
      <c r="W230" s="59"/>
      <c r="X230" s="59"/>
      <c r="Y230" s="59"/>
      <c r="Z230" s="59"/>
      <c r="AA230" s="59"/>
      <c r="AD230" s="59"/>
      <c r="AF230" s="59"/>
    </row>
    <row r="231" spans="21:32" x14ac:dyDescent="0.2">
      <c r="U231" s="93"/>
      <c r="V231" s="93"/>
      <c r="W231" s="59"/>
      <c r="X231" s="59"/>
      <c r="Y231" s="59"/>
      <c r="Z231" s="59"/>
      <c r="AA231" s="59"/>
      <c r="AD231" s="59"/>
      <c r="AF231" s="59"/>
    </row>
    <row r="232" spans="21:32" x14ac:dyDescent="0.2">
      <c r="U232" s="93"/>
      <c r="V232" s="93"/>
      <c r="W232" s="59"/>
      <c r="X232" s="59"/>
      <c r="Y232" s="59"/>
      <c r="Z232" s="59"/>
      <c r="AA232" s="59"/>
      <c r="AD232" s="59"/>
      <c r="AF232" s="59"/>
    </row>
    <row r="233" spans="21:32" x14ac:dyDescent="0.2">
      <c r="U233" s="93"/>
      <c r="V233" s="93"/>
      <c r="W233" s="59"/>
      <c r="X233" s="59"/>
      <c r="Y233" s="59"/>
      <c r="Z233" s="59"/>
      <c r="AA233" s="59"/>
      <c r="AD233" s="59"/>
      <c r="AF233" s="59"/>
    </row>
    <row r="234" spans="21:32" x14ac:dyDescent="0.2">
      <c r="U234" s="93"/>
      <c r="V234" s="93"/>
      <c r="W234" s="59"/>
      <c r="X234" s="59"/>
      <c r="Y234" s="59"/>
      <c r="Z234" s="59"/>
      <c r="AA234" s="59"/>
      <c r="AD234" s="59"/>
      <c r="AF234" s="59"/>
    </row>
    <row r="235" spans="21:32" x14ac:dyDescent="0.2">
      <c r="U235" s="93"/>
      <c r="V235" s="93"/>
      <c r="W235" s="59"/>
      <c r="X235" s="59"/>
      <c r="Y235" s="59"/>
      <c r="Z235" s="59"/>
      <c r="AA235" s="59"/>
      <c r="AD235" s="59"/>
      <c r="AF235" s="59"/>
    </row>
    <row r="236" spans="21:32" x14ac:dyDescent="0.2">
      <c r="U236" s="93"/>
      <c r="V236" s="93"/>
      <c r="W236" s="59"/>
      <c r="X236" s="59"/>
      <c r="Y236" s="59"/>
      <c r="Z236" s="59"/>
      <c r="AA236" s="59"/>
      <c r="AD236" s="59"/>
      <c r="AF236" s="59"/>
    </row>
    <row r="237" spans="21:32" x14ac:dyDescent="0.2">
      <c r="U237" s="93"/>
      <c r="V237" s="93"/>
      <c r="W237" s="59"/>
      <c r="X237" s="59"/>
      <c r="Y237" s="59"/>
      <c r="Z237" s="59"/>
      <c r="AA237" s="59"/>
      <c r="AD237" s="59"/>
      <c r="AF237" s="59"/>
    </row>
    <row r="238" spans="21:32" x14ac:dyDescent="0.2">
      <c r="U238" s="93"/>
      <c r="V238" s="93"/>
      <c r="W238" s="59"/>
      <c r="X238" s="59"/>
      <c r="Y238" s="59"/>
      <c r="Z238" s="59"/>
      <c r="AA238" s="59"/>
      <c r="AD238" s="59"/>
      <c r="AF238" s="59"/>
    </row>
    <row r="239" spans="21:32" x14ac:dyDescent="0.2">
      <c r="U239" s="93"/>
      <c r="V239" s="93"/>
      <c r="W239" s="59"/>
      <c r="X239" s="59"/>
      <c r="Y239" s="59"/>
      <c r="Z239" s="59"/>
      <c r="AA239" s="59"/>
      <c r="AD239" s="59"/>
      <c r="AF239" s="59"/>
    </row>
    <row r="240" spans="21:32" x14ac:dyDescent="0.2">
      <c r="U240" s="93"/>
      <c r="V240" s="93"/>
      <c r="W240" s="59"/>
      <c r="X240" s="59"/>
      <c r="Y240" s="59"/>
      <c r="Z240" s="59"/>
      <c r="AA240" s="59"/>
      <c r="AD240" s="59"/>
      <c r="AF240" s="59"/>
    </row>
    <row r="241" spans="21:32" x14ac:dyDescent="0.2">
      <c r="U241" s="93"/>
      <c r="V241" s="93"/>
      <c r="W241" s="59"/>
      <c r="X241" s="59"/>
      <c r="Y241" s="59"/>
      <c r="Z241" s="59"/>
      <c r="AA241" s="59"/>
      <c r="AD241" s="59"/>
      <c r="AF241" s="59"/>
    </row>
    <row r="242" spans="21:32" x14ac:dyDescent="0.2">
      <c r="U242" s="93"/>
      <c r="V242" s="93"/>
      <c r="W242" s="59"/>
      <c r="X242" s="59"/>
      <c r="Y242" s="59"/>
      <c r="Z242" s="59"/>
      <c r="AA242" s="59"/>
      <c r="AD242" s="59"/>
      <c r="AF242" s="59"/>
    </row>
    <row r="243" spans="21:32" x14ac:dyDescent="0.2">
      <c r="U243" s="93"/>
      <c r="V243" s="93"/>
      <c r="W243" s="59"/>
      <c r="X243" s="59"/>
      <c r="Y243" s="59"/>
      <c r="Z243" s="59"/>
      <c r="AA243" s="59"/>
      <c r="AD243" s="59"/>
      <c r="AF243" s="59"/>
    </row>
    <row r="244" spans="21:32" x14ac:dyDescent="0.2">
      <c r="U244" s="93"/>
      <c r="V244" s="93"/>
      <c r="W244" s="59"/>
      <c r="X244" s="59"/>
      <c r="Y244" s="59"/>
      <c r="Z244" s="59"/>
      <c r="AA244" s="59"/>
      <c r="AD244" s="59"/>
      <c r="AF244" s="59"/>
    </row>
    <row r="245" spans="21:32" x14ac:dyDescent="0.2">
      <c r="U245" s="93"/>
      <c r="V245" s="93"/>
      <c r="W245" s="59"/>
      <c r="X245" s="59"/>
      <c r="Y245" s="59"/>
      <c r="Z245" s="59"/>
      <c r="AA245" s="59"/>
      <c r="AD245" s="59"/>
      <c r="AF245" s="59"/>
    </row>
    <row r="246" spans="21:32" x14ac:dyDescent="0.2">
      <c r="U246" s="93"/>
      <c r="V246" s="93"/>
      <c r="W246" s="59"/>
      <c r="X246" s="59"/>
      <c r="Y246" s="59"/>
      <c r="Z246" s="59"/>
      <c r="AA246" s="59"/>
      <c r="AD246" s="59"/>
      <c r="AF246" s="59"/>
    </row>
    <row r="247" spans="21:32" x14ac:dyDescent="0.2">
      <c r="U247" s="93"/>
      <c r="V247" s="93"/>
      <c r="W247" s="59"/>
      <c r="X247" s="59"/>
      <c r="Y247" s="59"/>
      <c r="Z247" s="59"/>
      <c r="AA247" s="59"/>
      <c r="AD247" s="59"/>
      <c r="AF247" s="59"/>
    </row>
    <row r="248" spans="21:32" x14ac:dyDescent="0.2">
      <c r="U248" s="93"/>
      <c r="V248" s="93"/>
      <c r="W248" s="59"/>
      <c r="X248" s="59"/>
      <c r="Y248" s="59"/>
      <c r="Z248" s="59"/>
      <c r="AA248" s="59"/>
      <c r="AD248" s="59"/>
      <c r="AF248" s="59"/>
    </row>
    <row r="249" spans="21:32" x14ac:dyDescent="0.2">
      <c r="U249" s="93"/>
      <c r="V249" s="93"/>
      <c r="W249" s="59"/>
      <c r="X249" s="59"/>
      <c r="Y249" s="59"/>
      <c r="Z249" s="59"/>
      <c r="AA249" s="59"/>
      <c r="AD249" s="59"/>
      <c r="AF249" s="59"/>
    </row>
    <row r="250" spans="21:32" x14ac:dyDescent="0.2">
      <c r="U250" s="93"/>
      <c r="V250" s="93"/>
      <c r="W250" s="59"/>
      <c r="X250" s="59"/>
      <c r="Y250" s="59"/>
      <c r="Z250" s="59"/>
      <c r="AA250" s="59"/>
      <c r="AD250" s="59"/>
      <c r="AF250" s="59"/>
    </row>
    <row r="251" spans="21:32" x14ac:dyDescent="0.2">
      <c r="U251" s="93"/>
      <c r="V251" s="93"/>
      <c r="W251" s="59"/>
      <c r="X251" s="59"/>
      <c r="Y251" s="59"/>
      <c r="Z251" s="59"/>
      <c r="AA251" s="59"/>
      <c r="AD251" s="59"/>
      <c r="AF251" s="59"/>
    </row>
    <row r="252" spans="21:32" x14ac:dyDescent="0.2">
      <c r="U252" s="93"/>
      <c r="V252" s="93"/>
      <c r="W252" s="59"/>
      <c r="X252" s="59"/>
      <c r="Y252" s="59"/>
      <c r="Z252" s="59"/>
      <c r="AA252" s="59"/>
      <c r="AD252" s="59"/>
      <c r="AF252" s="59"/>
    </row>
    <row r="253" spans="21:32" x14ac:dyDescent="0.2">
      <c r="U253" s="93"/>
      <c r="V253" s="93"/>
      <c r="W253" s="59"/>
      <c r="X253" s="59"/>
      <c r="Y253" s="59"/>
      <c r="Z253" s="59"/>
      <c r="AA253" s="59"/>
      <c r="AD253" s="59"/>
      <c r="AF253" s="59"/>
    </row>
    <row r="254" spans="21:32" x14ac:dyDescent="0.2">
      <c r="U254" s="93"/>
      <c r="V254" s="93"/>
      <c r="W254" s="59"/>
      <c r="X254" s="59"/>
      <c r="Y254" s="59"/>
      <c r="Z254" s="59"/>
      <c r="AA254" s="59"/>
      <c r="AD254" s="59"/>
      <c r="AF254" s="59"/>
    </row>
    <row r="255" spans="21:32" x14ac:dyDescent="0.2">
      <c r="U255" s="93"/>
      <c r="V255" s="93"/>
      <c r="W255" s="59"/>
      <c r="X255" s="59"/>
      <c r="Y255" s="59"/>
      <c r="Z255" s="59"/>
      <c r="AA255" s="59"/>
      <c r="AD255" s="59"/>
      <c r="AF255" s="59"/>
    </row>
    <row r="256" spans="21:32" x14ac:dyDescent="0.2">
      <c r="U256" s="93"/>
      <c r="V256" s="93"/>
      <c r="W256" s="59"/>
      <c r="X256" s="59"/>
      <c r="Y256" s="59"/>
      <c r="Z256" s="59"/>
      <c r="AA256" s="59"/>
      <c r="AD256" s="59"/>
      <c r="AF256" s="59"/>
    </row>
    <row r="257" spans="21:32" x14ac:dyDescent="0.2">
      <c r="U257" s="93"/>
      <c r="V257" s="93"/>
      <c r="W257" s="59"/>
      <c r="X257" s="59"/>
      <c r="Y257" s="59"/>
      <c r="Z257" s="59"/>
      <c r="AA257" s="59"/>
      <c r="AD257" s="59"/>
      <c r="AF257" s="59"/>
    </row>
    <row r="258" spans="21:32" x14ac:dyDescent="0.2">
      <c r="U258" s="93"/>
      <c r="V258" s="93"/>
      <c r="W258" s="59"/>
      <c r="X258" s="59"/>
      <c r="Y258" s="59"/>
      <c r="Z258" s="59"/>
      <c r="AA258" s="59"/>
      <c r="AD258" s="59"/>
      <c r="AF258" s="59"/>
    </row>
    <row r="259" spans="21:32" x14ac:dyDescent="0.2">
      <c r="U259" s="93"/>
      <c r="V259" s="93"/>
      <c r="W259" s="59"/>
      <c r="X259" s="59"/>
      <c r="Y259" s="59"/>
      <c r="Z259" s="59"/>
      <c r="AA259" s="59"/>
      <c r="AD259" s="59"/>
      <c r="AF259" s="59"/>
    </row>
    <row r="260" spans="21:32" x14ac:dyDescent="0.2">
      <c r="U260" s="93"/>
      <c r="V260" s="93"/>
      <c r="W260" s="59"/>
      <c r="X260" s="59"/>
      <c r="Y260" s="59"/>
      <c r="Z260" s="59"/>
      <c r="AA260" s="59"/>
      <c r="AD260" s="59"/>
      <c r="AF260" s="59"/>
    </row>
    <row r="261" spans="21:32" x14ac:dyDescent="0.2">
      <c r="U261" s="93"/>
      <c r="V261" s="93"/>
      <c r="W261" s="59"/>
      <c r="X261" s="59"/>
      <c r="Y261" s="59"/>
      <c r="Z261" s="59"/>
      <c r="AA261" s="59"/>
      <c r="AD261" s="59"/>
      <c r="AF261" s="59"/>
    </row>
    <row r="262" spans="21:32" x14ac:dyDescent="0.2">
      <c r="U262" s="93"/>
      <c r="V262" s="93"/>
      <c r="W262" s="59"/>
      <c r="X262" s="59"/>
      <c r="Y262" s="59"/>
      <c r="Z262" s="59"/>
      <c r="AA262" s="59"/>
      <c r="AD262" s="59"/>
      <c r="AF262" s="59"/>
    </row>
    <row r="263" spans="21:32" x14ac:dyDescent="0.2">
      <c r="U263" s="93"/>
      <c r="V263" s="93"/>
      <c r="W263" s="59"/>
      <c r="X263" s="59"/>
      <c r="Y263" s="59"/>
      <c r="Z263" s="59"/>
      <c r="AA263" s="59"/>
      <c r="AD263" s="59"/>
      <c r="AF263" s="59"/>
    </row>
    <row r="264" spans="21:32" x14ac:dyDescent="0.2">
      <c r="U264" s="93"/>
      <c r="V264" s="93"/>
      <c r="W264" s="59"/>
      <c r="X264" s="59"/>
      <c r="Y264" s="59"/>
      <c r="Z264" s="59"/>
      <c r="AA264" s="59"/>
      <c r="AD264" s="59"/>
      <c r="AF264" s="59"/>
    </row>
    <row r="265" spans="21:32" x14ac:dyDescent="0.2">
      <c r="U265" s="93"/>
      <c r="V265" s="93"/>
      <c r="W265" s="59"/>
      <c r="X265" s="59"/>
      <c r="Y265" s="59"/>
      <c r="Z265" s="59"/>
      <c r="AA265" s="59"/>
      <c r="AD265" s="59"/>
      <c r="AF265" s="59"/>
    </row>
    <row r="266" spans="21:32" x14ac:dyDescent="0.2">
      <c r="U266" s="93"/>
      <c r="V266" s="93"/>
      <c r="W266" s="59"/>
      <c r="X266" s="59"/>
      <c r="Y266" s="59"/>
      <c r="Z266" s="59"/>
      <c r="AA266" s="59"/>
      <c r="AD266" s="59"/>
      <c r="AF266" s="59"/>
    </row>
    <row r="267" spans="21:32" x14ac:dyDescent="0.2">
      <c r="U267" s="93"/>
      <c r="V267" s="93"/>
      <c r="W267" s="59"/>
      <c r="X267" s="59"/>
      <c r="Y267" s="59"/>
      <c r="Z267" s="59"/>
      <c r="AA267" s="59"/>
      <c r="AD267" s="59"/>
      <c r="AF267" s="59"/>
    </row>
    <row r="268" spans="21:32" x14ac:dyDescent="0.2">
      <c r="U268" s="93"/>
      <c r="V268" s="93"/>
      <c r="W268" s="59"/>
      <c r="X268" s="59"/>
      <c r="Y268" s="59"/>
      <c r="Z268" s="59"/>
      <c r="AA268" s="59"/>
      <c r="AD268" s="59"/>
      <c r="AF268" s="59"/>
    </row>
    <row r="269" spans="21:32" x14ac:dyDescent="0.2">
      <c r="U269" s="93"/>
      <c r="V269" s="93"/>
      <c r="W269" s="59"/>
      <c r="X269" s="59"/>
      <c r="Y269" s="59"/>
      <c r="Z269" s="59"/>
      <c r="AA269" s="59"/>
      <c r="AD269" s="59"/>
      <c r="AF269" s="59"/>
    </row>
    <row r="270" spans="21:32" x14ac:dyDescent="0.2">
      <c r="U270" s="93"/>
      <c r="V270" s="93"/>
      <c r="W270" s="59"/>
      <c r="X270" s="59"/>
      <c r="Y270" s="59"/>
      <c r="Z270" s="59"/>
      <c r="AA270" s="59"/>
      <c r="AD270" s="59"/>
      <c r="AF270" s="59"/>
    </row>
    <row r="271" spans="21:32" x14ac:dyDescent="0.2">
      <c r="U271" s="93"/>
      <c r="V271" s="93"/>
      <c r="W271" s="59"/>
      <c r="X271" s="59"/>
      <c r="Y271" s="59"/>
      <c r="Z271" s="59"/>
      <c r="AA271" s="59"/>
      <c r="AD271" s="59"/>
      <c r="AF271" s="59"/>
    </row>
    <row r="272" spans="21:32" x14ac:dyDescent="0.2">
      <c r="U272" s="93"/>
      <c r="V272" s="93"/>
      <c r="W272" s="59"/>
      <c r="X272" s="59"/>
      <c r="Y272" s="59"/>
      <c r="Z272" s="59"/>
      <c r="AA272" s="59"/>
      <c r="AD272" s="59"/>
      <c r="AF272" s="59"/>
    </row>
    <row r="273" spans="21:32" x14ac:dyDescent="0.2">
      <c r="U273" s="93"/>
      <c r="V273" s="93"/>
      <c r="W273" s="59"/>
      <c r="X273" s="59"/>
      <c r="Y273" s="59"/>
      <c r="Z273" s="59"/>
      <c r="AA273" s="59"/>
      <c r="AD273" s="59"/>
      <c r="AF273" s="59"/>
    </row>
    <row r="274" spans="21:32" x14ac:dyDescent="0.2">
      <c r="U274" s="93"/>
      <c r="V274" s="93"/>
      <c r="W274" s="59"/>
      <c r="X274" s="59"/>
      <c r="Y274" s="59"/>
      <c r="Z274" s="59"/>
      <c r="AA274" s="59"/>
      <c r="AD274" s="59"/>
      <c r="AF274" s="59"/>
    </row>
    <row r="275" spans="21:32" x14ac:dyDescent="0.2">
      <c r="U275" s="93"/>
      <c r="V275" s="93"/>
      <c r="W275" s="59"/>
      <c r="X275" s="59"/>
      <c r="Y275" s="59"/>
      <c r="Z275" s="59"/>
      <c r="AA275" s="59"/>
      <c r="AD275" s="59"/>
      <c r="AF275" s="59"/>
    </row>
    <row r="276" spans="21:32" x14ac:dyDescent="0.2">
      <c r="U276" s="93"/>
      <c r="V276" s="93"/>
      <c r="W276" s="59"/>
      <c r="X276" s="59"/>
      <c r="Y276" s="59"/>
      <c r="Z276" s="59"/>
      <c r="AA276" s="59"/>
      <c r="AD276" s="59"/>
      <c r="AF276" s="59"/>
    </row>
    <row r="277" spans="21:32" x14ac:dyDescent="0.2">
      <c r="U277" s="93"/>
      <c r="V277" s="93"/>
      <c r="W277" s="59"/>
      <c r="X277" s="59"/>
      <c r="Y277" s="59"/>
      <c r="Z277" s="59"/>
      <c r="AA277" s="59"/>
      <c r="AD277" s="59"/>
      <c r="AF277" s="59"/>
    </row>
    <row r="278" spans="21:32" x14ac:dyDescent="0.2">
      <c r="U278" s="93"/>
      <c r="V278" s="93"/>
      <c r="W278" s="59"/>
      <c r="X278" s="59"/>
      <c r="Y278" s="59"/>
      <c r="Z278" s="59"/>
      <c r="AA278" s="59"/>
      <c r="AD278" s="59"/>
      <c r="AF278" s="59"/>
    </row>
    <row r="279" spans="21:32" x14ac:dyDescent="0.2">
      <c r="U279" s="93"/>
      <c r="V279" s="93"/>
      <c r="W279" s="59"/>
      <c r="X279" s="59"/>
      <c r="Y279" s="59"/>
      <c r="Z279" s="59"/>
      <c r="AA279" s="59"/>
      <c r="AD279" s="59"/>
      <c r="AF279" s="59"/>
    </row>
    <row r="280" spans="21:32" x14ac:dyDescent="0.2">
      <c r="U280" s="93"/>
      <c r="V280" s="93"/>
      <c r="W280" s="59"/>
      <c r="X280" s="59"/>
      <c r="Y280" s="59"/>
      <c r="Z280" s="59"/>
      <c r="AA280" s="59"/>
      <c r="AD280" s="59"/>
      <c r="AF280" s="59"/>
    </row>
    <row r="281" spans="21:32" x14ac:dyDescent="0.2">
      <c r="U281" s="93"/>
      <c r="V281" s="93"/>
      <c r="W281" s="59"/>
      <c r="X281" s="59"/>
      <c r="Y281" s="59"/>
      <c r="Z281" s="59"/>
      <c r="AA281" s="59"/>
      <c r="AD281" s="59"/>
      <c r="AF281" s="59"/>
    </row>
    <row r="282" spans="21:32" x14ac:dyDescent="0.2">
      <c r="U282" s="93"/>
      <c r="V282" s="93"/>
      <c r="W282" s="59"/>
      <c r="X282" s="59"/>
      <c r="Y282" s="59"/>
      <c r="Z282" s="59"/>
      <c r="AA282" s="59"/>
      <c r="AD282" s="59"/>
      <c r="AF282" s="59"/>
    </row>
    <row r="283" spans="21:32" x14ac:dyDescent="0.2">
      <c r="U283" s="93"/>
      <c r="V283" s="93"/>
      <c r="W283" s="59"/>
      <c r="X283" s="59"/>
      <c r="Y283" s="59"/>
      <c r="Z283" s="59"/>
      <c r="AA283" s="59"/>
      <c r="AD283" s="59"/>
      <c r="AF283" s="59"/>
    </row>
    <row r="284" spans="21:32" x14ac:dyDescent="0.2">
      <c r="U284" s="93"/>
      <c r="V284" s="93"/>
      <c r="W284" s="59"/>
      <c r="X284" s="59"/>
      <c r="Y284" s="59"/>
      <c r="Z284" s="59"/>
      <c r="AA284" s="59"/>
      <c r="AD284" s="59"/>
      <c r="AF284" s="59"/>
    </row>
    <row r="285" spans="21:32" x14ac:dyDescent="0.2">
      <c r="U285" s="93"/>
      <c r="V285" s="93"/>
      <c r="W285" s="59"/>
      <c r="X285" s="59"/>
      <c r="Y285" s="59"/>
      <c r="Z285" s="59"/>
      <c r="AA285" s="59"/>
      <c r="AD285" s="59"/>
      <c r="AF285" s="59"/>
    </row>
    <row r="286" spans="21:32" x14ac:dyDescent="0.2">
      <c r="U286" s="93"/>
      <c r="V286" s="93"/>
      <c r="W286" s="59"/>
      <c r="X286" s="59"/>
      <c r="Y286" s="59"/>
      <c r="Z286" s="59"/>
      <c r="AA286" s="59"/>
      <c r="AD286" s="59"/>
      <c r="AF286" s="59"/>
    </row>
    <row r="287" spans="21:32" x14ac:dyDescent="0.2">
      <c r="U287" s="93"/>
      <c r="V287" s="93"/>
      <c r="W287" s="59"/>
      <c r="X287" s="59"/>
      <c r="Y287" s="59"/>
      <c r="Z287" s="59"/>
      <c r="AA287" s="59"/>
      <c r="AD287" s="59"/>
      <c r="AF287" s="59"/>
    </row>
    <row r="288" spans="21:32" x14ac:dyDescent="0.2">
      <c r="U288" s="93"/>
      <c r="V288" s="93"/>
      <c r="W288" s="59"/>
      <c r="X288" s="59"/>
      <c r="Y288" s="59"/>
      <c r="Z288" s="59"/>
      <c r="AA288" s="59"/>
      <c r="AD288" s="59"/>
      <c r="AF288" s="59"/>
    </row>
    <row r="289" spans="21:32" x14ac:dyDescent="0.2">
      <c r="U289" s="93"/>
      <c r="V289" s="93"/>
      <c r="W289" s="59"/>
      <c r="X289" s="59"/>
      <c r="Y289" s="59"/>
      <c r="Z289" s="59"/>
      <c r="AA289" s="59"/>
      <c r="AD289" s="59"/>
      <c r="AF289" s="59"/>
    </row>
    <row r="290" spans="21:32" x14ac:dyDescent="0.2">
      <c r="U290" s="93"/>
      <c r="V290" s="93"/>
      <c r="W290" s="59"/>
      <c r="X290" s="59"/>
      <c r="Y290" s="59"/>
      <c r="Z290" s="59"/>
      <c r="AA290" s="59"/>
      <c r="AD290" s="59"/>
      <c r="AF290" s="59"/>
    </row>
    <row r="291" spans="21:32" x14ac:dyDescent="0.2">
      <c r="U291" s="93"/>
      <c r="V291" s="93"/>
      <c r="W291" s="59"/>
      <c r="X291" s="59"/>
      <c r="Y291" s="59"/>
      <c r="Z291" s="59"/>
      <c r="AA291" s="59"/>
      <c r="AD291" s="59"/>
      <c r="AF291" s="59"/>
    </row>
    <row r="292" spans="21:32" x14ac:dyDescent="0.2">
      <c r="U292" s="93"/>
      <c r="V292" s="93"/>
      <c r="W292" s="59"/>
      <c r="X292" s="59"/>
      <c r="Y292" s="59"/>
      <c r="Z292" s="59"/>
      <c r="AA292" s="59"/>
      <c r="AD292" s="59"/>
      <c r="AF292" s="59"/>
    </row>
    <row r="293" spans="21:32" x14ac:dyDescent="0.2">
      <c r="U293" s="93"/>
      <c r="V293" s="93"/>
      <c r="W293" s="59"/>
      <c r="X293" s="59"/>
      <c r="Y293" s="59"/>
      <c r="Z293" s="59"/>
      <c r="AA293" s="59"/>
      <c r="AD293" s="59"/>
      <c r="AF293" s="59"/>
    </row>
    <row r="294" spans="21:32" x14ac:dyDescent="0.2">
      <c r="U294" s="93"/>
      <c r="V294" s="93"/>
      <c r="W294" s="59"/>
      <c r="X294" s="59"/>
      <c r="Y294" s="59"/>
      <c r="Z294" s="59"/>
      <c r="AA294" s="59"/>
      <c r="AD294" s="59"/>
      <c r="AF294" s="59"/>
    </row>
    <row r="295" spans="21:32" x14ac:dyDescent="0.2">
      <c r="U295" s="93"/>
      <c r="V295" s="93"/>
      <c r="W295" s="59"/>
      <c r="X295" s="59"/>
      <c r="Y295" s="59"/>
      <c r="Z295" s="59"/>
      <c r="AA295" s="59"/>
      <c r="AD295" s="59"/>
      <c r="AF295" s="59"/>
    </row>
    <row r="296" spans="21:32" x14ac:dyDescent="0.2">
      <c r="U296" s="93"/>
      <c r="V296" s="93"/>
      <c r="W296" s="59"/>
      <c r="X296" s="59"/>
      <c r="Y296" s="59"/>
      <c r="Z296" s="59"/>
      <c r="AA296" s="59"/>
      <c r="AD296" s="59"/>
      <c r="AF296" s="59"/>
    </row>
    <row r="297" spans="21:32" x14ac:dyDescent="0.2">
      <c r="U297" s="93"/>
      <c r="V297" s="93"/>
      <c r="W297" s="59"/>
      <c r="X297" s="59"/>
      <c r="Y297" s="59"/>
      <c r="Z297" s="59"/>
      <c r="AA297" s="59"/>
      <c r="AD297" s="59"/>
      <c r="AF297" s="59"/>
    </row>
    <row r="298" spans="21:32" x14ac:dyDescent="0.2">
      <c r="U298" s="93"/>
      <c r="V298" s="93"/>
      <c r="W298" s="59"/>
      <c r="X298" s="59"/>
      <c r="Y298" s="59"/>
      <c r="Z298" s="59"/>
      <c r="AA298" s="59"/>
      <c r="AD298" s="59"/>
      <c r="AF298" s="59"/>
    </row>
    <row r="299" spans="21:32" x14ac:dyDescent="0.2">
      <c r="U299" s="93"/>
      <c r="V299" s="93"/>
      <c r="W299" s="59"/>
      <c r="X299" s="59"/>
      <c r="Y299" s="59"/>
      <c r="Z299" s="59"/>
      <c r="AA299" s="59"/>
      <c r="AD299" s="59"/>
      <c r="AF299" s="59"/>
    </row>
    <row r="300" spans="21:32" x14ac:dyDescent="0.2">
      <c r="U300" s="93"/>
      <c r="V300" s="93"/>
      <c r="W300" s="59"/>
      <c r="X300" s="59"/>
      <c r="Y300" s="59"/>
      <c r="Z300" s="59"/>
      <c r="AA300" s="59"/>
      <c r="AD300" s="59"/>
      <c r="AF300" s="59"/>
    </row>
    <row r="301" spans="21:32" x14ac:dyDescent="0.2">
      <c r="U301" s="93"/>
      <c r="V301" s="93"/>
      <c r="W301" s="59"/>
      <c r="X301" s="59"/>
      <c r="Y301" s="59"/>
      <c r="Z301" s="59"/>
      <c r="AA301" s="59"/>
      <c r="AD301" s="59"/>
      <c r="AF301" s="59"/>
    </row>
    <row r="302" spans="21:32" x14ac:dyDescent="0.2">
      <c r="U302" s="93"/>
      <c r="V302" s="93"/>
      <c r="W302" s="59"/>
      <c r="X302" s="59"/>
      <c r="Y302" s="59"/>
      <c r="Z302" s="59"/>
      <c r="AA302" s="59"/>
      <c r="AD302" s="59"/>
      <c r="AF302" s="59"/>
    </row>
    <row r="303" spans="21:32" x14ac:dyDescent="0.2">
      <c r="V303" s="102"/>
      <c r="W303" s="103"/>
      <c r="X303" s="101"/>
      <c r="Y303" s="101"/>
      <c r="Z303" s="101"/>
      <c r="AA303" s="85"/>
      <c r="AD303" s="85"/>
      <c r="AF303" s="85"/>
    </row>
  </sheetData>
  <mergeCells count="30">
    <mergeCell ref="Z5:AC5"/>
    <mergeCell ref="AD5:AG5"/>
    <mergeCell ref="C12:C13"/>
    <mergeCell ref="A102:AC112"/>
    <mergeCell ref="N97:S97"/>
    <mergeCell ref="N99:S99"/>
    <mergeCell ref="A94:M101"/>
    <mergeCell ref="N100:S100"/>
    <mergeCell ref="N101:S101"/>
    <mergeCell ref="N94:S94"/>
    <mergeCell ref="N95:S95"/>
    <mergeCell ref="N96:S96"/>
    <mergeCell ref="N98:S98"/>
    <mergeCell ref="E71:E72"/>
    <mergeCell ref="A1:AG2"/>
    <mergeCell ref="A3:A6"/>
    <mergeCell ref="B3:B6"/>
    <mergeCell ref="H3:H6"/>
    <mergeCell ref="T3:AG4"/>
    <mergeCell ref="C3:G5"/>
    <mergeCell ref="I3:S3"/>
    <mergeCell ref="I4:I6"/>
    <mergeCell ref="J4:O4"/>
    <mergeCell ref="T5:U5"/>
    <mergeCell ref="P4:R5"/>
    <mergeCell ref="J5:J6"/>
    <mergeCell ref="K5:M5"/>
    <mergeCell ref="N5:O5"/>
    <mergeCell ref="S4:S6"/>
    <mergeCell ref="V5:Y5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 с печ</vt:lpstr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Круглова</cp:lastModifiedBy>
  <cp:lastPrinted>2021-09-03T09:03:15Z</cp:lastPrinted>
  <dcterms:created xsi:type="dcterms:W3CDTF">2011-05-05T04:03:53Z</dcterms:created>
  <dcterms:modified xsi:type="dcterms:W3CDTF">2026-02-02T12:08:34Z</dcterms:modified>
</cp:coreProperties>
</file>