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00" windowHeight="7752" tabRatio="750" activeTab="0"/>
  </bookViews>
  <sheets>
    <sheet name="1. Титул" sheetId="1" r:id="rId1"/>
    <sheet name="2, 3. К график, Сводные (2)" sheetId="2" r:id="rId2"/>
    <sheet name="4. План уч проц ООО" sheetId="3" r:id="rId3"/>
    <sheet name="Лист1" sheetId="4" r:id="rId4"/>
    <sheet name="Start" sheetId="5" state="hidden" r:id="rId5"/>
  </sheets>
  <definedNames>
    <definedName name="_xlnm.Print_Area" localSheetId="1">'2, 3. К график, Сводные (2)'!$A$1:$BI$151</definedName>
    <definedName name="_xlnm.Print_Area" localSheetId="2">'4. План уч проц ООО'!$A$1:$Y$103</definedName>
  </definedNames>
  <calcPr fullCalcOnLoad="1"/>
</workbook>
</file>

<file path=xl/sharedStrings.xml><?xml version="1.0" encoding="utf-8"?>
<sst xmlns="http://schemas.openxmlformats.org/spreadsheetml/2006/main" count="1126" uniqueCount="337">
  <si>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</si>
  <si>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</si>
  <si>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</si>
  <si>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</si>
  <si>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</si>
  <si>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</si>
  <si>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</si>
  <si>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</si>
  <si>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</si>
  <si>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</si>
  <si>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</si>
  <si>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</si>
  <si>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</si>
  <si>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</si>
  <si>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</si>
  <si>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</si>
  <si>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</si>
  <si>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</si>
  <si>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</si>
  <si>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</si>
  <si>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</si>
  <si>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</si>
  <si>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</si>
  <si>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</si>
  <si>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</si>
  <si>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</si>
  <si>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</si>
  <si>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</si>
  <si>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</si>
  <si>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</si>
  <si>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</si>
  <si>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</si>
  <si>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</si>
  <si>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</si>
  <si>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</si>
  <si>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</si>
  <si>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</si>
  <si>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</si>
  <si>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</si>
  <si>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</si>
  <si>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</si>
  <si>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</si>
  <si>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</si>
  <si>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</si>
  <si>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</si>
  <si>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</si>
  <si>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</si>
  <si>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</si>
  <si>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</si>
  <si>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</si>
  <si>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</si>
  <si>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</si>
  <si>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</si>
  <si>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</si>
  <si>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</si>
  <si>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</si>
  <si>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</si>
  <si>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</si>
  <si>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</si>
  <si>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</si>
  <si>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</si>
  <si>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</si>
  <si>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</si>
  <si>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</si>
  <si>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</si>
  <si>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</si>
  <si>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</si>
  <si>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</si>
  <si>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</si>
  <si>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</si>
  <si>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</si>
  <si>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</si>
  <si>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</si>
  <si>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</si>
  <si>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</si>
  <si>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</si>
  <si>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</si>
  <si>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</si>
  <si>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</si>
  <si>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</si>
  <si>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</si>
  <si>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</si>
  <si>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</si>
  <si>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</si>
  <si>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</si>
  <si>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</si>
  <si>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</si>
  <si>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</si>
  <si>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</si>
  <si>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</si>
  <si>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</si>
  <si>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</si>
  <si>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</si>
  <si>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</si>
  <si>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</si>
  <si>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</si>
  <si>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</si>
  <si>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</si>
  <si>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</si>
  <si>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</si>
  <si>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</si>
  <si>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</si>
  <si>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</si>
  <si>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</si>
  <si>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</si>
  <si>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</si>
  <si>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</si>
  <si>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</si>
  <si>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</si>
  <si>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</si>
  <si>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</si>
  <si>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</si>
  <si>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</si>
  <si>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</si>
  <si>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</si>
  <si>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</si>
  <si>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</si>
  <si>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</si>
  <si>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</si>
  <si>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</si>
  <si>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</si>
  <si>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</si>
  <si>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</si>
  <si>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</si>
  <si>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</si>
  <si>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</si>
  <si>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</si>
  <si>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</si>
  <si>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</si>
  <si>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</si>
  <si>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</si>
  <si>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</si>
  <si>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</si>
  <si>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</si>
  <si>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</si>
  <si>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</si>
  <si>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</si>
  <si>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</si>
  <si>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</si>
  <si>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</si>
  <si>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</si>
  <si>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</si>
  <si>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</si>
  <si>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</si>
  <si>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</si>
  <si>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</si>
  <si>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</si>
  <si>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</si>
  <si>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</si>
  <si>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</si>
  <si>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</si>
  <si>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</si>
  <si>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</si>
  <si>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</si>
  <si>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</si>
  <si>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</si>
  <si>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</si>
  <si>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</si>
  <si>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</si>
  <si>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</si>
  <si>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</si>
  <si>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</si>
  <si>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</si>
  <si>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</si>
  <si>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</si>
  <si>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</si>
  <si>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</si>
  <si>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</si>
  <si>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</si>
  <si>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</si>
  <si>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</si>
  <si>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</si>
  <si>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</si>
  <si>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</si>
  <si>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</si>
  <si>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</si>
  <si>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</si>
  <si>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</si>
  <si>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</si>
  <si>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</si>
  <si>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</si>
  <si>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</si>
  <si>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</si>
  <si>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</si>
  <si>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</si>
  <si>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</si>
  <si>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</si>
  <si>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</si>
  <si>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ОГСЭ.01</t>
  </si>
  <si>
    <t>ОГСЭ.02</t>
  </si>
  <si>
    <t>ОГСЭ.03</t>
  </si>
  <si>
    <t>ОГСЭ.04</t>
  </si>
  <si>
    <t>ОГСЭ.05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</si>
  <si>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</si>
  <si>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</si>
  <si>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</si>
  <si>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</si>
  <si>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</si>
  <si>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</si>
  <si>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</si>
  <si>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</si>
  <si>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</si>
  <si>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</si>
  <si>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</si>
  <si>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</si>
  <si>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</si>
  <si>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</si>
  <si>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</si>
  <si>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</si>
  <si>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</si>
  <si>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</si>
  <si>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</si>
  <si>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</si>
  <si>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</si>
  <si>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</si>
  <si>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</si>
  <si>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</si>
  <si>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</si>
  <si>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</si>
  <si>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</si>
  <si>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</si>
  <si>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</si>
  <si>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</si>
  <si>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</si>
  <si>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</si>
  <si>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</si>
  <si>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</si>
  <si>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</si>
  <si>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</si>
  <si>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</si>
  <si>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</si>
  <si>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</si>
  <si>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</si>
  <si>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ОП.13</t>
  </si>
  <si>
    <t>ОП.14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</si>
  <si>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</si>
  <si>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</si>
  <si>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</si>
  <si>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</si>
  <si>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</si>
  <si>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</si>
  <si>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</si>
  <si>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</si>
  <si>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</si>
  <si>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</si>
  <si>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</si>
  <si>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</si>
  <si>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</si>
  <si>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</si>
  <si>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</si>
  <si>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</si>
  <si>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</si>
  <si>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ОГСЭ.06</t>
  </si>
  <si>
    <t>Русский язык и культура речи</t>
  </si>
  <si>
    <t>Основы предпринимательской деятельности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</si>
  <si>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</si>
  <si>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</si>
  <si>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</si>
  <si>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</si>
  <si>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</si>
  <si>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</si>
  <si>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</si>
  <si>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</si>
  <si>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</si>
  <si>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</si>
  <si>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</si>
  <si>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</si>
  <si>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</si>
  <si>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</si>
  <si>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</si>
  <si>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</si>
  <si>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</si>
  <si>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</si>
  <si>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</si>
  <si>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</si>
  <si>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</si>
  <si>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>Документационное обеспечение управления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</si>
  <si>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</si>
  <si>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</si>
  <si>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</si>
  <si>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</si>
  <si>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</si>
  <si>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</si>
  <si>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</si>
  <si>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УП.05</t>
  </si>
  <si>
    <t>РП</t>
  </si>
  <si>
    <t>ПП.05</t>
  </si>
  <si>
    <t>Всего часов по МДК</t>
  </si>
  <si>
    <t>ПМ.08</t>
  </si>
  <si>
    <t>Разработка дизайна веб-приложений</t>
  </si>
  <si>
    <t>Проектирование и разработка интерфейсов пользователя</t>
  </si>
  <si>
    <t>Графический дизайн и мультимедиа</t>
  </si>
  <si>
    <t>УП.08</t>
  </si>
  <si>
    <t>ПП.08</t>
  </si>
  <si>
    <t>ПМ.09</t>
  </si>
  <si>
    <t>Проектирование, разработка и оптимизация веб-приложений</t>
  </si>
  <si>
    <t>Проектирование и разработка веб-приложений</t>
  </si>
  <si>
    <t>Оптимизация веб-приложений</t>
  </si>
  <si>
    <t>Обеспечение безопасности веб-приложений</t>
  </si>
  <si>
    <t>УП.09</t>
  </si>
  <si>
    <t>ПП.09</t>
  </si>
  <si>
    <t>нед</t>
  </si>
  <si>
    <t>час</t>
  </si>
  <si>
    <t>МДК.05.01.02</t>
  </si>
  <si>
    <t>МДК.05.01.03</t>
  </si>
  <si>
    <t>МДК.08.02.01</t>
  </si>
  <si>
    <t>МДК.08.02.02</t>
  </si>
  <si>
    <t>МДК.09.03.01</t>
  </si>
  <si>
    <t>МДК.09.03.02</t>
  </si>
  <si>
    <t>МДК.09.03.03</t>
  </si>
  <si>
    <t>МДК..05.01.01</t>
  </si>
  <si>
    <t>ОП.15</t>
  </si>
  <si>
    <t>ОП.16</t>
  </si>
  <si>
    <t>Планирование карьеры выпускника ПОО</t>
  </si>
  <si>
    <t>Адаптационная дисциплина "Адаптивные информационные и коммуникационные технологии"</t>
  </si>
  <si>
    <t>3       семестр  16 недель</t>
  </si>
  <si>
    <t>5      семестр  12 (4)   недель</t>
  </si>
  <si>
    <t>4        семестр 21  (2) недель</t>
  </si>
  <si>
    <t>6      семестр  18 (6)  недель</t>
  </si>
  <si>
    <t>Математика</t>
  </si>
  <si>
    <t>Астрономия</t>
  </si>
  <si>
    <t>ОУД. 10</t>
  </si>
  <si>
    <t>ОУД .12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</si>
  <si>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</si>
  <si>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</si>
  <si>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</si>
  <si>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</si>
  <si>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раскидать</t>
  </si>
  <si>
    <t>7       семестр    14 (3)      недель</t>
  </si>
  <si>
    <t xml:space="preserve">8               семестр       10/3/4/6       недель </t>
  </si>
  <si>
    <t>ППССЗ 09.02.07 Информационные системы и программирование</t>
  </si>
  <si>
    <t>Экзамен по модулю</t>
  </si>
  <si>
    <t>ПM.08 Э</t>
  </si>
  <si>
    <t>ПM.09.Э</t>
  </si>
  <si>
    <t>ПM.05.Э</t>
  </si>
  <si>
    <t>7 семетр</t>
  </si>
  <si>
    <t>8 семестр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</si>
</sst>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9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5" applyFont="1">
      <alignment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2" xfId="0" applyNumberFormat="1" applyFont="1" applyFill="1" applyBorder="1" applyAlignment="1" applyProtection="1">
      <alignment horizontal="center" textRotation="90" wrapText="1"/>
      <protection/>
    </xf>
    <xf numFmtId="0" fontId="18" fillId="34" borderId="13" xfId="0" applyNumberFormat="1" applyFont="1" applyFill="1" applyBorder="1" applyAlignment="1" applyProtection="1">
      <alignment horizontal="center" textRotation="90" wrapText="1"/>
      <protection/>
    </xf>
    <xf numFmtId="0" fontId="18" fillId="34" borderId="14" xfId="0" applyNumberFormat="1" applyFont="1" applyFill="1" applyBorder="1" applyAlignment="1" applyProtection="1">
      <alignment horizontal="center" textRotation="90" wrapText="1"/>
      <protection/>
    </xf>
    <xf numFmtId="0" fontId="18" fillId="34" borderId="15" xfId="0" applyNumberFormat="1" applyFont="1" applyFill="1" applyBorder="1" applyAlignment="1" applyProtection="1">
      <alignment horizontal="center" textRotation="90" wrapText="1"/>
      <protection/>
    </xf>
    <xf numFmtId="0" fontId="18" fillId="34" borderId="16" xfId="0" applyNumberFormat="1" applyFont="1" applyFill="1" applyBorder="1" applyAlignment="1" applyProtection="1">
      <alignment horizontal="center" textRotation="90" wrapText="1"/>
      <protection/>
    </xf>
    <xf numFmtId="0" fontId="18" fillId="34" borderId="17" xfId="0" applyNumberFormat="1" applyFont="1" applyFill="1" applyBorder="1" applyAlignment="1" applyProtection="1">
      <alignment horizontal="center" textRotation="90" wrapText="1"/>
      <protection/>
    </xf>
    <xf numFmtId="0" fontId="19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18" xfId="0" applyNumberFormat="1" applyFont="1" applyFill="1" applyBorder="1" applyAlignment="1" applyProtection="1">
      <alignment horizontal="center" vertical="center" wrapText="1"/>
      <protection/>
    </xf>
    <xf numFmtId="1" fontId="19" fillId="34" borderId="19" xfId="0" applyNumberFormat="1" applyFont="1" applyFill="1" applyBorder="1" applyAlignment="1" applyProtection="1">
      <alignment horizontal="center" vertical="center" wrapText="1"/>
      <protection/>
    </xf>
    <xf numFmtId="1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21" xfId="0" applyNumberFormat="1" applyFont="1" applyFill="1" applyBorder="1" applyAlignment="1" applyProtection="1">
      <alignment horizontal="center" vertical="center" wrapText="1"/>
      <protection/>
    </xf>
    <xf numFmtId="0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22" xfId="0" applyNumberFormat="1" applyFont="1" applyFill="1" applyBorder="1" applyAlignment="1" applyProtection="1">
      <alignment horizontal="center" vertical="center"/>
      <protection/>
    </xf>
    <xf numFmtId="0" fontId="19" fillId="34" borderId="23" xfId="0" applyNumberFormat="1" applyFont="1" applyFill="1" applyBorder="1" applyAlignment="1" applyProtection="1">
      <alignment horizontal="center" vertical="center"/>
      <protection/>
    </xf>
    <xf numFmtId="0" fontId="19" fillId="34" borderId="24" xfId="0" applyNumberFormat="1" applyFont="1" applyFill="1" applyBorder="1" applyAlignment="1" applyProtection="1">
      <alignment horizontal="center" vertical="center"/>
      <protection/>
    </xf>
    <xf numFmtId="0" fontId="19" fillId="34" borderId="25" xfId="0" applyNumberFormat="1" applyFont="1" applyFill="1" applyBorder="1" applyAlignment="1" applyProtection="1">
      <alignment horizontal="center" vertical="center"/>
      <protection/>
    </xf>
    <xf numFmtId="0" fontId="19" fillId="34" borderId="26" xfId="0" applyNumberFormat="1" applyFont="1" applyFill="1" applyBorder="1" applyAlignment="1" applyProtection="1">
      <alignment horizontal="center" vertical="center"/>
      <protection/>
    </xf>
    <xf numFmtId="0" fontId="19" fillId="34" borderId="27" xfId="0" applyNumberFormat="1" applyFont="1" applyFill="1" applyBorder="1" applyAlignment="1" applyProtection="1">
      <alignment horizontal="center" vertical="center"/>
      <protection/>
    </xf>
    <xf numFmtId="0" fontId="19" fillId="34" borderId="28" xfId="0" applyNumberFormat="1" applyFont="1" applyFill="1" applyBorder="1" applyAlignment="1" applyProtection="1">
      <alignment horizontal="center" vertical="center"/>
      <protection/>
    </xf>
    <xf numFmtId="1" fontId="19" fillId="34" borderId="29" xfId="0" applyNumberFormat="1" applyFont="1" applyFill="1" applyBorder="1" applyAlignment="1" applyProtection="1">
      <alignment horizontal="center" vertical="center"/>
      <protection/>
    </xf>
    <xf numFmtId="1" fontId="19" fillId="34" borderId="30" xfId="0" applyNumberFormat="1" applyFont="1" applyFill="1" applyBorder="1" applyAlignment="1" applyProtection="1">
      <alignment horizontal="center" vertical="center"/>
      <protection/>
    </xf>
    <xf numFmtId="0" fontId="19" fillId="34" borderId="31" xfId="0" applyNumberFormat="1" applyFont="1" applyFill="1" applyBorder="1" applyAlignment="1" applyProtection="1">
      <alignment horizontal="center" vertical="center"/>
      <protection/>
    </xf>
    <xf numFmtId="0" fontId="19" fillId="34" borderId="30" xfId="0" applyNumberFormat="1" applyFont="1" applyFill="1" applyBorder="1" applyAlignment="1" applyProtection="1">
      <alignment horizontal="center" vertical="center"/>
      <protection/>
    </xf>
    <xf numFmtId="0" fontId="18" fillId="34" borderId="32" xfId="0" applyNumberFormat="1" applyFont="1" applyFill="1" applyBorder="1" applyAlignment="1" applyProtection="1">
      <alignment horizontal="center" vertical="center"/>
      <protection/>
    </xf>
    <xf numFmtId="0" fontId="18" fillId="34" borderId="19" xfId="0" applyNumberFormat="1" applyFont="1" applyFill="1" applyBorder="1" applyAlignment="1" applyProtection="1">
      <alignment horizontal="center" vertical="top"/>
      <protection/>
    </xf>
    <xf numFmtId="0" fontId="18" fillId="34" borderId="33" xfId="0" applyNumberFormat="1" applyFont="1" applyFill="1" applyBorder="1" applyAlignment="1" applyProtection="1">
      <alignment horizontal="center" vertical="center"/>
      <protection/>
    </xf>
    <xf numFmtId="174" fontId="18" fillId="34" borderId="34" xfId="0" applyNumberFormat="1" applyFont="1" applyFill="1" applyBorder="1" applyAlignment="1" applyProtection="1">
      <alignment horizontal="center" vertical="center"/>
      <protection/>
    </xf>
    <xf numFmtId="174" fontId="18" fillId="34" borderId="35" xfId="0" applyNumberFormat="1" applyFont="1" applyFill="1" applyBorder="1" applyAlignment="1" applyProtection="1">
      <alignment horizontal="center" vertical="center"/>
      <protection/>
    </xf>
    <xf numFmtId="174" fontId="18" fillId="34" borderId="20" xfId="0" applyNumberFormat="1" applyFont="1" applyFill="1" applyBorder="1" applyAlignment="1" applyProtection="1">
      <alignment horizontal="center" vertical="center"/>
      <protection/>
    </xf>
    <xf numFmtId="1" fontId="18" fillId="34" borderId="19" xfId="0" applyNumberFormat="1" applyFont="1" applyFill="1" applyBorder="1" applyAlignment="1" applyProtection="1">
      <alignment horizontal="center" vertical="center"/>
      <protection/>
    </xf>
    <xf numFmtId="1" fontId="18" fillId="34" borderId="20" xfId="0" applyNumberFormat="1" applyFont="1" applyFill="1" applyBorder="1" applyAlignment="1" applyProtection="1">
      <alignment horizontal="center" vertical="center"/>
      <protection/>
    </xf>
    <xf numFmtId="1" fontId="18" fillId="34" borderId="21" xfId="0" applyNumberFormat="1" applyFont="1" applyFill="1" applyBorder="1" applyAlignment="1" applyProtection="1">
      <alignment horizontal="center" vertical="center"/>
      <protection/>
    </xf>
    <xf numFmtId="1" fontId="18" fillId="34" borderId="20" xfId="0" applyNumberFormat="1" applyFont="1" applyFill="1" applyBorder="1" applyAlignment="1" applyProtection="1">
      <alignment horizontal="center" vertical="top"/>
      <protection/>
    </xf>
    <xf numFmtId="0" fontId="18" fillId="34" borderId="21" xfId="0" applyNumberFormat="1" applyFont="1" applyFill="1" applyBorder="1" applyAlignment="1" applyProtection="1">
      <alignment horizontal="center" vertical="top"/>
      <protection/>
    </xf>
    <xf numFmtId="0" fontId="18" fillId="34" borderId="36" xfId="0" applyNumberFormat="1" applyFont="1" applyFill="1" applyBorder="1" applyAlignment="1" applyProtection="1">
      <alignment horizontal="center" vertical="center"/>
      <protection/>
    </xf>
    <xf numFmtId="174" fontId="18" fillId="34" borderId="19" xfId="0" applyNumberFormat="1" applyFont="1" applyFill="1" applyBorder="1" applyAlignment="1" applyProtection="1">
      <alignment horizontal="center" vertical="center"/>
      <protection/>
    </xf>
    <xf numFmtId="174" fontId="18" fillId="34" borderId="32" xfId="0" applyNumberFormat="1" applyFont="1" applyFill="1" applyBorder="1" applyAlignment="1" applyProtection="1">
      <alignment horizontal="center" vertical="center"/>
      <protection/>
    </xf>
    <xf numFmtId="1" fontId="18" fillId="34" borderId="37" xfId="0" applyNumberFormat="1" applyFont="1" applyFill="1" applyBorder="1" applyAlignment="1" applyProtection="1">
      <alignment horizontal="center" vertical="center"/>
      <protection/>
    </xf>
    <xf numFmtId="1" fontId="18" fillId="34" borderId="38" xfId="0" applyNumberFormat="1" applyFont="1" applyFill="1" applyBorder="1" applyAlignment="1" applyProtection="1">
      <alignment horizontal="center" vertical="center"/>
      <protection/>
    </xf>
    <xf numFmtId="174" fontId="18" fillId="34" borderId="39" xfId="0" applyNumberFormat="1" applyFont="1" applyFill="1" applyBorder="1" applyAlignment="1" applyProtection="1">
      <alignment horizontal="center" vertical="center"/>
      <protection/>
    </xf>
    <xf numFmtId="174" fontId="18" fillId="34" borderId="38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>
      <alignment/>
    </xf>
    <xf numFmtId="0" fontId="19" fillId="34" borderId="40" xfId="0" applyNumberFormat="1" applyFont="1" applyFill="1" applyBorder="1" applyAlignment="1" applyProtection="1">
      <alignment horizontal="center" vertical="center"/>
      <protection/>
    </xf>
    <xf numFmtId="0" fontId="18" fillId="34" borderId="41" xfId="0" applyNumberFormat="1" applyFont="1" applyFill="1" applyBorder="1" applyAlignment="1" applyProtection="1">
      <alignment horizontal="center" vertical="center"/>
      <protection/>
    </xf>
    <xf numFmtId="0" fontId="19" fillId="34" borderId="41" xfId="0" applyNumberFormat="1" applyFont="1" applyFill="1" applyBorder="1" applyAlignment="1" applyProtection="1">
      <alignment horizontal="center" vertical="center"/>
      <protection/>
    </xf>
    <xf numFmtId="0" fontId="19" fillId="34" borderId="42" xfId="0" applyNumberFormat="1" applyFont="1" applyFill="1" applyBorder="1" applyAlignment="1" applyProtection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0" fontId="19" fillId="34" borderId="39" xfId="0" applyNumberFormat="1" applyFont="1" applyFill="1" applyBorder="1" applyAlignment="1" applyProtection="1">
      <alignment horizontal="center" vertical="center"/>
      <protection/>
    </xf>
    <xf numFmtId="0" fontId="19" fillId="34" borderId="38" xfId="0" applyNumberFormat="1" applyFont="1" applyFill="1" applyBorder="1" applyAlignment="1" applyProtection="1">
      <alignment horizontal="center" vertical="center"/>
      <protection/>
    </xf>
    <xf numFmtId="0" fontId="19" fillId="34" borderId="44" xfId="0" applyNumberFormat="1" applyFont="1" applyFill="1" applyBorder="1" applyAlignment="1" applyProtection="1">
      <alignment horizontal="center" vertical="center"/>
      <protection/>
    </xf>
    <xf numFmtId="0" fontId="19" fillId="34" borderId="45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>
      <alignment horizontal="center" vertical="center"/>
    </xf>
    <xf numFmtId="0" fontId="19" fillId="34" borderId="46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47" xfId="0" applyNumberFormat="1" applyFont="1" applyFill="1" applyBorder="1" applyAlignment="1" applyProtection="1">
      <alignment horizontal="center" vertical="center"/>
      <protection/>
    </xf>
    <xf numFmtId="0" fontId="18" fillId="34" borderId="19" xfId="0" applyNumberFormat="1" applyFont="1" applyFill="1" applyBorder="1" applyAlignment="1" applyProtection="1">
      <alignment horizontal="center" vertical="center"/>
      <protection/>
    </xf>
    <xf numFmtId="0" fontId="18" fillId="34" borderId="21" xfId="0" applyNumberFormat="1" applyFont="1" applyFill="1" applyBorder="1" applyAlignment="1" applyProtection="1">
      <alignment horizontal="center" vertical="center"/>
      <protection/>
    </xf>
    <xf numFmtId="0" fontId="18" fillId="34" borderId="34" xfId="0" applyNumberFormat="1" applyFont="1" applyFill="1" applyBorder="1" applyAlignment="1" applyProtection="1">
      <alignment horizontal="center" vertical="center"/>
      <protection/>
    </xf>
    <xf numFmtId="0" fontId="18" fillId="34" borderId="35" xfId="0" applyNumberFormat="1" applyFont="1" applyFill="1" applyBorder="1" applyAlignment="1" applyProtection="1">
      <alignment horizontal="center" vertical="center"/>
      <protection/>
    </xf>
    <xf numFmtId="0" fontId="18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48" xfId="0" applyNumberFormat="1" applyFont="1" applyFill="1" applyBorder="1" applyAlignment="1" applyProtection="1">
      <alignment horizontal="center" vertical="center"/>
      <protection/>
    </xf>
    <xf numFmtId="0" fontId="19" fillId="34" borderId="49" xfId="0" applyNumberFormat="1" applyFont="1" applyFill="1" applyBorder="1" applyAlignment="1" applyProtection="1">
      <alignment horizontal="center" vertical="center"/>
      <protection/>
    </xf>
    <xf numFmtId="0" fontId="19" fillId="34" borderId="50" xfId="0" applyNumberFormat="1" applyFont="1" applyFill="1" applyBorder="1" applyAlignment="1" applyProtection="1">
      <alignment horizontal="center" vertical="center"/>
      <protection/>
    </xf>
    <xf numFmtId="0" fontId="18" fillId="34" borderId="51" xfId="0" applyNumberFormat="1" applyFont="1" applyFill="1" applyBorder="1" applyAlignment="1" applyProtection="1">
      <alignment horizontal="center" vertical="center"/>
      <protection/>
    </xf>
    <xf numFmtId="0" fontId="18" fillId="34" borderId="52" xfId="0" applyNumberFormat="1" applyFont="1" applyFill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horizontal="center" vertical="center"/>
    </xf>
    <xf numFmtId="0" fontId="19" fillId="34" borderId="53" xfId="0" applyNumberFormat="1" applyFont="1" applyFill="1" applyBorder="1" applyAlignment="1" applyProtection="1">
      <alignment horizontal="center" vertical="center"/>
      <protection/>
    </xf>
    <xf numFmtId="0" fontId="19" fillId="34" borderId="54" xfId="0" applyNumberFormat="1" applyFont="1" applyFill="1" applyBorder="1" applyAlignment="1" applyProtection="1">
      <alignment horizontal="center" vertical="center"/>
      <protection/>
    </xf>
    <xf numFmtId="0" fontId="19" fillId="34" borderId="55" xfId="0" applyNumberFormat="1" applyFont="1" applyFill="1" applyBorder="1" applyAlignment="1" applyProtection="1">
      <alignment horizontal="center" vertical="center"/>
      <protection/>
    </xf>
    <xf numFmtId="0" fontId="18" fillId="34" borderId="50" xfId="0" applyNumberFormat="1" applyFont="1" applyFill="1" applyBorder="1" applyAlignment="1" applyProtection="1">
      <alignment horizontal="center" vertical="center"/>
      <protection/>
    </xf>
    <xf numFmtId="0" fontId="19" fillId="34" borderId="56" xfId="0" applyNumberFormat="1" applyFont="1" applyFill="1" applyBorder="1" applyAlignment="1" applyProtection="1">
      <alignment horizontal="center" vertical="center"/>
      <protection/>
    </xf>
    <xf numFmtId="0" fontId="19" fillId="34" borderId="57" xfId="0" applyNumberFormat="1" applyFont="1" applyFill="1" applyBorder="1" applyAlignment="1" applyProtection="1">
      <alignment horizontal="center" vertical="center"/>
      <protection/>
    </xf>
    <xf numFmtId="0" fontId="19" fillId="34" borderId="58" xfId="0" applyNumberFormat="1" applyFont="1" applyFill="1" applyBorder="1" applyAlignment="1" applyProtection="1">
      <alignment horizontal="center" vertical="center"/>
      <protection/>
    </xf>
    <xf numFmtId="0" fontId="18" fillId="34" borderId="51" xfId="55" applyNumberFormat="1" applyFont="1" applyFill="1" applyBorder="1" applyAlignment="1" applyProtection="1">
      <alignment horizontal="center" vertical="center"/>
      <protection locked="0"/>
    </xf>
    <xf numFmtId="0" fontId="18" fillId="34" borderId="58" xfId="55" applyNumberFormat="1" applyFont="1" applyFill="1" applyBorder="1" applyAlignment="1" applyProtection="1">
      <alignment horizontal="center" vertical="center"/>
      <protection locked="0"/>
    </xf>
    <xf numFmtId="0" fontId="18" fillId="34" borderId="50" xfId="55" applyNumberFormat="1" applyFont="1" applyFill="1" applyBorder="1" applyAlignment="1" applyProtection="1">
      <alignment horizontal="center" vertical="center"/>
      <protection locked="0"/>
    </xf>
    <xf numFmtId="0" fontId="18" fillId="34" borderId="58" xfId="0" applyNumberFormat="1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>
      <alignment horizontal="center" vertical="center"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9" xfId="0" applyNumberFormat="1" applyFont="1" applyFill="1" applyBorder="1" applyAlignment="1" applyProtection="1">
      <alignment horizontal="center" vertical="center"/>
      <protection/>
    </xf>
    <xf numFmtId="0" fontId="18" fillId="34" borderId="59" xfId="0" applyNumberFormat="1" applyFont="1" applyFill="1" applyBorder="1" applyAlignment="1" applyProtection="1">
      <alignment horizontal="center" vertical="center"/>
      <protection/>
    </xf>
    <xf numFmtId="0" fontId="18" fillId="34" borderId="56" xfId="0" applyNumberFormat="1" applyFont="1" applyFill="1" applyBorder="1" applyAlignment="1" applyProtection="1">
      <alignment horizontal="center" vertical="center"/>
      <protection/>
    </xf>
    <xf numFmtId="0" fontId="18" fillId="34" borderId="35" xfId="0" applyNumberFormat="1" applyFont="1" applyFill="1" applyBorder="1" applyAlignment="1" applyProtection="1">
      <alignment horizontal="left" vertical="center" wrapText="1"/>
      <protection/>
    </xf>
    <xf numFmtId="0" fontId="19" fillId="34" borderId="19" xfId="0" applyNumberFormat="1" applyFont="1" applyFill="1" applyBorder="1" applyAlignment="1" applyProtection="1">
      <alignment horizontal="center" vertical="center" wrapText="1"/>
      <protection/>
    </xf>
    <xf numFmtId="0" fontId="19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19" xfId="0" applyNumberFormat="1" applyFont="1" applyFill="1" applyBorder="1" applyAlignment="1" applyProtection="1">
      <alignment horizontal="center" vertical="center" wrapText="1"/>
      <protection/>
    </xf>
    <xf numFmtId="0" fontId="18" fillId="34" borderId="21" xfId="0" applyNumberFormat="1" applyFont="1" applyFill="1" applyBorder="1" applyAlignment="1" applyProtection="1">
      <alignment horizontal="center" vertical="center" wrapText="1"/>
      <protection/>
    </xf>
    <xf numFmtId="0" fontId="19" fillId="34" borderId="35" xfId="0" applyNumberFormat="1" applyFont="1" applyFill="1" applyBorder="1" applyAlignment="1" applyProtection="1">
      <alignment horizontal="center" vertical="center"/>
      <protection/>
    </xf>
    <xf numFmtId="0" fontId="19" fillId="34" borderId="21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60" xfId="0" applyNumberFormat="1" applyFont="1" applyFill="1" applyBorder="1" applyAlignment="1" applyProtection="1">
      <alignment horizontal="center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 wrapText="1"/>
      <protection/>
    </xf>
    <xf numFmtId="0" fontId="18" fillId="34" borderId="31" xfId="0" applyNumberFormat="1" applyFont="1" applyFill="1" applyBorder="1" applyAlignment="1" applyProtection="1">
      <alignment horizontal="center" vertical="center" wrapText="1"/>
      <protection/>
    </xf>
    <xf numFmtId="0" fontId="18" fillId="34" borderId="61" xfId="0" applyNumberFormat="1" applyFont="1" applyFill="1" applyBorder="1" applyAlignment="1" applyProtection="1">
      <alignment horizontal="center" vertical="center" wrapText="1"/>
      <protection/>
    </xf>
    <xf numFmtId="0" fontId="19" fillId="34" borderId="62" xfId="0" applyNumberFormat="1" applyFont="1" applyFill="1" applyBorder="1" applyAlignment="1" applyProtection="1">
      <alignment horizontal="center" vertical="center"/>
      <protection/>
    </xf>
    <xf numFmtId="0" fontId="19" fillId="34" borderId="63" xfId="0" applyNumberFormat="1" applyFont="1" applyFill="1" applyBorder="1" applyAlignment="1" applyProtection="1">
      <alignment horizontal="center" vertical="center"/>
      <protection/>
    </xf>
    <xf numFmtId="0" fontId="19" fillId="34" borderId="36" xfId="0" applyNumberFormat="1" applyFont="1" applyFill="1" applyBorder="1" applyAlignment="1" applyProtection="1">
      <alignment horizontal="center" vertical="center" wrapText="1"/>
      <protection/>
    </xf>
    <xf numFmtId="0" fontId="19" fillId="34" borderId="34" xfId="0" applyNumberFormat="1" applyFont="1" applyFill="1" applyBorder="1" applyAlignment="1" applyProtection="1">
      <alignment horizontal="center" vertical="center"/>
      <protection/>
    </xf>
    <xf numFmtId="0" fontId="19" fillId="34" borderId="15" xfId="0" applyNumberFormat="1" applyFont="1" applyFill="1" applyBorder="1" applyAlignment="1" applyProtection="1">
      <alignment horizontal="center" vertical="center"/>
      <protection/>
    </xf>
    <xf numFmtId="0" fontId="19" fillId="34" borderId="17" xfId="0" applyNumberFormat="1" applyFont="1" applyFill="1" applyBorder="1" applyAlignment="1" applyProtection="1">
      <alignment horizontal="center" vertical="center"/>
      <protection/>
    </xf>
    <xf numFmtId="0" fontId="18" fillId="34" borderId="18" xfId="0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34" borderId="17" xfId="0" applyNumberFormat="1" applyFont="1" applyFill="1" applyBorder="1" applyAlignment="1" applyProtection="1">
      <alignment horizontal="center" vertical="center"/>
      <protection/>
    </xf>
    <xf numFmtId="0" fontId="18" fillId="34" borderId="34" xfId="0" applyNumberFormat="1" applyFont="1" applyFill="1" applyBorder="1" applyAlignment="1" applyProtection="1">
      <alignment horizontal="center" vertical="center" wrapText="1"/>
      <protection/>
    </xf>
    <xf numFmtId="0" fontId="18" fillId="34" borderId="35" xfId="0" applyNumberFormat="1" applyFont="1" applyFill="1" applyBorder="1" applyAlignment="1" applyProtection="1">
      <alignment horizontal="center" vertical="center" wrapText="1"/>
      <protection/>
    </xf>
    <xf numFmtId="174" fontId="18" fillId="34" borderId="34" xfId="0" applyNumberFormat="1" applyFont="1" applyFill="1" applyBorder="1" applyAlignment="1" applyProtection="1">
      <alignment horizontal="center" vertical="center" wrapText="1"/>
      <protection/>
    </xf>
    <xf numFmtId="3" fontId="19" fillId="34" borderId="45" xfId="0" applyNumberFormat="1" applyFont="1" applyFill="1" applyBorder="1" applyAlignment="1" applyProtection="1">
      <alignment horizontal="center" vertical="center"/>
      <protection/>
    </xf>
    <xf numFmtId="0" fontId="19" fillId="34" borderId="64" xfId="0" applyNumberFormat="1" applyFont="1" applyFill="1" applyBorder="1" applyAlignment="1" applyProtection="1">
      <alignment horizontal="center" vertical="center"/>
      <protection/>
    </xf>
    <xf numFmtId="0" fontId="19" fillId="34" borderId="65" xfId="0" applyNumberFormat="1" applyFont="1" applyFill="1" applyBorder="1" applyAlignment="1" applyProtection="1">
      <alignment horizontal="center" vertical="center"/>
      <protection/>
    </xf>
    <xf numFmtId="0" fontId="19" fillId="34" borderId="0" xfId="0" applyNumberFormat="1" applyFont="1" applyFill="1" applyBorder="1" applyAlignment="1" applyProtection="1">
      <alignment horizontal="center" vertical="center"/>
      <protection/>
    </xf>
    <xf numFmtId="1" fontId="19" fillId="34" borderId="0" xfId="0" applyNumberFormat="1" applyFont="1" applyFill="1" applyBorder="1" applyAlignment="1" applyProtection="1">
      <alignment horizontal="center" vertical="center"/>
      <protection/>
    </xf>
    <xf numFmtId="0" fontId="18" fillId="34" borderId="33" xfId="55" applyNumberFormat="1" applyFont="1" applyFill="1" applyBorder="1" applyAlignment="1">
      <alignment horizontal="center" vertical="center"/>
      <protection/>
    </xf>
    <xf numFmtId="0" fontId="18" fillId="34" borderId="19" xfId="55" applyNumberFormat="1" applyFont="1" applyFill="1" applyBorder="1" applyAlignment="1">
      <alignment horizontal="center" vertical="center"/>
      <protection/>
    </xf>
    <xf numFmtId="0" fontId="18" fillId="34" borderId="18" xfId="55" applyNumberFormat="1" applyFont="1" applyFill="1" applyBorder="1" applyAlignment="1">
      <alignment horizontal="center" vertical="center"/>
      <protection/>
    </xf>
    <xf numFmtId="0" fontId="18" fillId="34" borderId="34" xfId="55" applyNumberFormat="1" applyFont="1" applyFill="1" applyBorder="1" applyAlignment="1">
      <alignment horizontal="center" vertical="center"/>
      <protection/>
    </xf>
    <xf numFmtId="0" fontId="18" fillId="34" borderId="35" xfId="55" applyNumberFormat="1" applyFont="1" applyFill="1" applyBorder="1" applyAlignment="1">
      <alignment horizontal="center" vertical="center"/>
      <protection/>
    </xf>
    <xf numFmtId="0" fontId="18" fillId="34" borderId="21" xfId="55" applyNumberFormat="1" applyFont="1" applyFill="1" applyBorder="1" applyAlignment="1">
      <alignment horizontal="center" vertical="center"/>
      <protection/>
    </xf>
    <xf numFmtId="0" fontId="18" fillId="34" borderId="20" xfId="55" applyNumberFormat="1" applyFont="1" applyFill="1" applyBorder="1" applyAlignment="1">
      <alignment horizontal="center" vertical="center"/>
      <protection/>
    </xf>
    <xf numFmtId="1" fontId="18" fillId="34" borderId="19" xfId="55" applyNumberFormat="1" applyFont="1" applyFill="1" applyBorder="1" applyAlignment="1">
      <alignment horizontal="center" vertical="center"/>
      <protection/>
    </xf>
    <xf numFmtId="1" fontId="18" fillId="34" borderId="20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66" xfId="55" applyNumberFormat="1" applyFont="1" applyFill="1" applyBorder="1" applyAlignment="1" applyProtection="1">
      <alignment horizontal="center" vertical="center"/>
      <protection locked="0"/>
    </xf>
    <xf numFmtId="0" fontId="19" fillId="34" borderId="67" xfId="55" applyNumberFormat="1" applyFont="1" applyFill="1" applyBorder="1" applyAlignment="1" applyProtection="1">
      <alignment horizontal="center" vertical="center"/>
      <protection locked="0"/>
    </xf>
    <xf numFmtId="0" fontId="19" fillId="34" borderId="49" xfId="55" applyNumberFormat="1" applyFont="1" applyFill="1" applyBorder="1" applyAlignment="1">
      <alignment horizontal="center" vertical="center"/>
      <protection/>
    </xf>
    <xf numFmtId="0" fontId="19" fillId="34" borderId="49" xfId="55" applyNumberFormat="1" applyFont="1" applyFill="1" applyBorder="1" applyAlignment="1" applyProtection="1">
      <alignment horizontal="center" vertical="center"/>
      <protection locked="0"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1" fontId="19" fillId="34" borderId="37" xfId="55" applyNumberFormat="1" applyFont="1" applyFill="1" applyBorder="1" applyAlignment="1">
      <alignment horizontal="center" vertical="center"/>
      <protection/>
    </xf>
    <xf numFmtId="1" fontId="19" fillId="34" borderId="38" xfId="55" applyNumberFormat="1" applyFont="1" applyFill="1" applyBorder="1" applyAlignment="1">
      <alignment horizontal="center" vertical="center"/>
      <protection/>
    </xf>
    <xf numFmtId="0" fontId="19" fillId="34" borderId="39" xfId="55" applyNumberFormat="1" applyFont="1" applyFill="1" applyBorder="1" applyAlignment="1">
      <alignment horizontal="center" vertical="center"/>
      <protection/>
    </xf>
    <xf numFmtId="0" fontId="19" fillId="34" borderId="38" xfId="55" applyNumberFormat="1" applyFont="1" applyFill="1" applyBorder="1" applyAlignment="1">
      <alignment horizontal="center" vertical="center"/>
      <protection/>
    </xf>
    <xf numFmtId="0" fontId="19" fillId="34" borderId="66" xfId="55" applyNumberFormat="1" applyFont="1" applyFill="1" applyBorder="1" applyAlignment="1">
      <alignment horizontal="center" vertical="center"/>
      <protection/>
    </xf>
    <xf numFmtId="1" fontId="19" fillId="34" borderId="45" xfId="55" applyNumberFormat="1" applyFont="1" applyFill="1" applyBorder="1" applyAlignment="1">
      <alignment horizontal="center" vertical="center"/>
      <protection/>
    </xf>
    <xf numFmtId="1" fontId="19" fillId="34" borderId="66" xfId="55" applyNumberFormat="1" applyFont="1" applyFill="1" applyBorder="1" applyAlignment="1">
      <alignment horizontal="center" vertical="center"/>
      <protection/>
    </xf>
    <xf numFmtId="0" fontId="19" fillId="34" borderId="59" xfId="0" applyNumberFormat="1" applyFont="1" applyFill="1" applyBorder="1" applyAlignment="1" applyProtection="1">
      <alignment horizontal="center" vertical="center"/>
      <protection/>
    </xf>
    <xf numFmtId="0" fontId="19" fillId="34" borderId="37" xfId="55" applyNumberFormat="1" applyFont="1" applyFill="1" applyBorder="1" applyAlignment="1">
      <alignment horizontal="center" vertical="center"/>
      <protection/>
    </xf>
    <xf numFmtId="0" fontId="19" fillId="34" borderId="58" xfId="55" applyNumberFormat="1" applyFont="1" applyFill="1" applyBorder="1" applyAlignment="1">
      <alignment horizontal="center" vertical="center"/>
      <protection/>
    </xf>
    <xf numFmtId="0" fontId="19" fillId="34" borderId="68" xfId="55" applyNumberFormat="1" applyFont="1" applyFill="1" applyBorder="1" applyAlignment="1">
      <alignment horizontal="center" vertical="center"/>
      <protection/>
    </xf>
    <xf numFmtId="0" fontId="19" fillId="34" borderId="47" xfId="55" applyNumberFormat="1" applyFont="1" applyFill="1" applyBorder="1" applyAlignment="1">
      <alignment horizontal="center" vertical="center"/>
      <protection/>
    </xf>
    <xf numFmtId="1" fontId="19" fillId="34" borderId="47" xfId="55" applyNumberFormat="1" applyFont="1" applyFill="1" applyBorder="1" applyAlignment="1">
      <alignment horizontal="center" vertical="center"/>
      <protection/>
    </xf>
    <xf numFmtId="0" fontId="19" fillId="34" borderId="41" xfId="55" applyNumberFormat="1" applyFont="1" applyFill="1" applyBorder="1" applyAlignment="1" applyProtection="1">
      <alignment horizontal="center" vertical="center"/>
      <protection locked="0"/>
    </xf>
    <xf numFmtId="0" fontId="19" fillId="34" borderId="37" xfId="55" applyNumberFormat="1" applyFont="1" applyFill="1" applyBorder="1" applyAlignment="1" applyProtection="1">
      <alignment horizontal="center" vertical="center"/>
      <protection locked="0"/>
    </xf>
    <xf numFmtId="0" fontId="19" fillId="34" borderId="69" xfId="55" applyNumberFormat="1" applyFont="1" applyFill="1" applyBorder="1" applyAlignment="1" applyProtection="1">
      <alignment horizontal="center" vertical="center"/>
      <protection locked="0"/>
    </xf>
    <xf numFmtId="0" fontId="19" fillId="34" borderId="43" xfId="55" applyNumberFormat="1" applyFont="1" applyFill="1" applyBorder="1" applyAlignment="1">
      <alignment horizontal="center" vertical="center"/>
      <protection/>
    </xf>
    <xf numFmtId="0" fontId="19" fillId="34" borderId="43" xfId="55" applyNumberFormat="1" applyFont="1" applyFill="1" applyBorder="1" applyAlignment="1" applyProtection="1">
      <alignment horizontal="center" vertical="center"/>
      <protection locked="0"/>
    </xf>
    <xf numFmtId="0" fontId="19" fillId="34" borderId="11" xfId="55" applyNumberFormat="1" applyFont="1" applyFill="1" applyBorder="1" applyAlignment="1">
      <alignment horizontal="center" vertical="center"/>
      <protection/>
    </xf>
    <xf numFmtId="1" fontId="19" fillId="34" borderId="70" xfId="55" applyNumberFormat="1" applyFont="1" applyFill="1" applyBorder="1" applyAlignment="1">
      <alignment horizontal="center" vertical="center"/>
      <protection/>
    </xf>
    <xf numFmtId="0" fontId="19" fillId="34" borderId="29" xfId="55" applyNumberFormat="1" applyFont="1" applyFill="1" applyBorder="1" applyAlignment="1" applyProtection="1">
      <alignment horizontal="center" vertical="center"/>
      <protection locked="0"/>
    </xf>
    <xf numFmtId="0" fontId="19" fillId="34" borderId="61" xfId="55" applyNumberFormat="1" applyFont="1" applyFill="1" applyBorder="1" applyAlignment="1" applyProtection="1">
      <alignment horizontal="center" vertical="center"/>
      <protection locked="0"/>
    </xf>
    <xf numFmtId="0" fontId="19" fillId="34" borderId="71" xfId="55" applyNumberFormat="1" applyFont="1" applyFill="1" applyBorder="1" applyAlignment="1" applyProtection="1">
      <alignment horizontal="center" vertical="center"/>
      <protection locked="0"/>
    </xf>
    <xf numFmtId="0" fontId="19" fillId="34" borderId="62" xfId="55" applyNumberFormat="1" applyFont="1" applyFill="1" applyBorder="1" applyAlignment="1" applyProtection="1">
      <alignment horizontal="center" vertical="center"/>
      <protection locked="0"/>
    </xf>
    <xf numFmtId="0" fontId="19" fillId="34" borderId="63" xfId="55" applyNumberFormat="1" applyFont="1" applyFill="1" applyBorder="1" applyAlignment="1">
      <alignment horizontal="center" vertical="center"/>
      <protection/>
    </xf>
    <xf numFmtId="0" fontId="19" fillId="34" borderId="31" xfId="55" applyNumberFormat="1" applyFont="1" applyFill="1" applyBorder="1" applyAlignment="1">
      <alignment horizontal="center" vertical="center"/>
      <protection/>
    </xf>
    <xf numFmtId="0" fontId="19" fillId="34" borderId="30" xfId="55" applyNumberFormat="1" applyFont="1" applyFill="1" applyBorder="1" applyAlignment="1">
      <alignment horizontal="center" vertical="center"/>
      <protection/>
    </xf>
    <xf numFmtId="1" fontId="19" fillId="34" borderId="72" xfId="55" applyNumberFormat="1" applyFont="1" applyFill="1" applyBorder="1" applyAlignment="1">
      <alignment horizontal="center" vertical="center"/>
      <protection/>
    </xf>
    <xf numFmtId="0" fontId="19" fillId="34" borderId="65" xfId="55" applyNumberFormat="1" applyFont="1" applyFill="1" applyBorder="1" applyAlignment="1">
      <alignment horizontal="center" vertical="center"/>
      <protection/>
    </xf>
    <xf numFmtId="0" fontId="19" fillId="34" borderId="64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>
      <alignment horizontal="center" vertical="center"/>
      <protection/>
    </xf>
    <xf numFmtId="0" fontId="19" fillId="34" borderId="48" xfId="55" applyNumberFormat="1" applyFont="1" applyFill="1" applyBorder="1" applyAlignment="1">
      <alignment horizontal="center" vertical="center"/>
      <protection/>
    </xf>
    <xf numFmtId="0" fontId="19" fillId="34" borderId="49" xfId="55" applyNumberFormat="1" applyFont="1" applyFill="1" applyBorder="1" applyAlignment="1">
      <alignment horizontal="center" vertical="center" wrapText="1"/>
      <protection/>
    </xf>
    <xf numFmtId="0" fontId="19" fillId="34" borderId="73" xfId="55" applyNumberFormat="1" applyFont="1" applyFill="1" applyBorder="1" applyAlignment="1">
      <alignment horizontal="center" vertical="center"/>
      <protection/>
    </xf>
    <xf numFmtId="0" fontId="18" fillId="34" borderId="57" xfId="55" applyNumberFormat="1" applyFont="1" applyFill="1" applyBorder="1" applyAlignment="1">
      <alignment horizontal="center" vertical="center"/>
      <protection/>
    </xf>
    <xf numFmtId="0" fontId="19" fillId="34" borderId="57" xfId="55" applyNumberFormat="1" applyFont="1" applyFill="1" applyBorder="1" applyAlignment="1">
      <alignment horizontal="center" vertical="center"/>
      <protection/>
    </xf>
    <xf numFmtId="0" fontId="18" fillId="34" borderId="58" xfId="55" applyNumberFormat="1" applyFont="1" applyFill="1" applyBorder="1" applyAlignment="1">
      <alignment horizontal="center" vertical="center"/>
      <protection/>
    </xf>
    <xf numFmtId="0" fontId="18" fillId="34" borderId="49" xfId="55" applyNumberFormat="1" applyFont="1" applyFill="1" applyBorder="1" applyAlignment="1">
      <alignment horizontal="center" vertical="center"/>
      <protection/>
    </xf>
    <xf numFmtId="0" fontId="18" fillId="34" borderId="50" xfId="55" applyNumberFormat="1" applyFont="1" applyFill="1" applyBorder="1" applyAlignment="1">
      <alignment horizontal="center" vertical="center"/>
      <protection/>
    </xf>
    <xf numFmtId="1" fontId="19" fillId="34" borderId="19" xfId="55" applyNumberFormat="1" applyFont="1" applyFill="1" applyBorder="1" applyAlignment="1">
      <alignment horizontal="center" vertical="center"/>
      <protection/>
    </xf>
    <xf numFmtId="1" fontId="19" fillId="34" borderId="20" xfId="55" applyNumberFormat="1" applyFont="1" applyFill="1" applyBorder="1" applyAlignment="1">
      <alignment horizontal="center" vertical="center"/>
      <protection/>
    </xf>
    <xf numFmtId="0" fontId="19" fillId="34" borderId="21" xfId="55" applyNumberFormat="1" applyFont="1" applyFill="1" applyBorder="1" applyAlignment="1">
      <alignment horizontal="center" vertical="center"/>
      <protection/>
    </xf>
    <xf numFmtId="0" fontId="19" fillId="34" borderId="20" xfId="55" applyNumberFormat="1" applyFont="1" applyFill="1" applyBorder="1" applyAlignment="1">
      <alignment horizontal="center" vertical="center"/>
      <protection/>
    </xf>
    <xf numFmtId="1" fontId="19" fillId="34" borderId="29" xfId="55" applyNumberFormat="1" applyFont="1" applyFill="1" applyBorder="1" applyAlignment="1">
      <alignment horizontal="center" vertical="center"/>
      <protection/>
    </xf>
    <xf numFmtId="1" fontId="19" fillId="34" borderId="30" xfId="55" applyNumberFormat="1" applyFont="1" applyFill="1" applyBorder="1" applyAlignment="1">
      <alignment horizontal="center" vertical="center"/>
      <protection/>
    </xf>
    <xf numFmtId="1" fontId="19" fillId="34" borderId="12" xfId="55" applyNumberFormat="1" applyFont="1" applyFill="1" applyBorder="1" applyAlignment="1">
      <alignment horizontal="center" vertical="center"/>
      <protection/>
    </xf>
    <xf numFmtId="0" fontId="19" fillId="34" borderId="17" xfId="55" applyNumberFormat="1" applyFont="1" applyFill="1" applyBorder="1" applyAlignment="1">
      <alignment horizontal="center" vertical="center"/>
      <protection/>
    </xf>
    <xf numFmtId="1" fontId="19" fillId="34" borderId="65" xfId="55" applyNumberFormat="1" applyFont="1" applyFill="1" applyBorder="1" applyAlignment="1">
      <alignment horizontal="center" vertical="center"/>
      <protection/>
    </xf>
    <xf numFmtId="0" fontId="19" fillId="34" borderId="0" xfId="0" applyFont="1" applyFill="1" applyBorder="1" applyAlignment="1">
      <alignment/>
    </xf>
    <xf numFmtId="1" fontId="19" fillId="34" borderId="0" xfId="55" applyNumberFormat="1" applyFont="1" applyFill="1" applyBorder="1" applyAlignment="1">
      <alignment horizontal="center" vertical="center"/>
      <protection/>
    </xf>
    <xf numFmtId="1" fontId="19" fillId="34" borderId="0" xfId="0" applyNumberFormat="1" applyFont="1" applyFill="1" applyBorder="1" applyAlignment="1">
      <alignment/>
    </xf>
    <xf numFmtId="1" fontId="19" fillId="34" borderId="0" xfId="0" applyNumberFormat="1" applyFont="1" applyFill="1" applyAlignment="1">
      <alignment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9" fillId="34" borderId="46" xfId="55" applyNumberFormat="1" applyFont="1" applyFill="1" applyBorder="1" applyAlignment="1">
      <alignment horizontal="center" vertical="center"/>
      <protection/>
    </xf>
    <xf numFmtId="0" fontId="19" fillId="34" borderId="50" xfId="55" applyNumberFormat="1" applyFont="1" applyFill="1" applyBorder="1" applyAlignment="1">
      <alignment horizontal="center" vertical="center"/>
      <protection/>
    </xf>
    <xf numFmtId="0" fontId="18" fillId="34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36" xfId="0" applyNumberFormat="1" applyFont="1" applyFill="1" applyBorder="1" applyAlignment="1" applyProtection="1">
      <alignment horizontal="center" vertical="center" wrapText="1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63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174" fontId="19" fillId="34" borderId="43" xfId="0" applyNumberFormat="1" applyFont="1" applyFill="1" applyBorder="1" applyAlignment="1" applyProtection="1">
      <alignment horizontal="center" vertical="center"/>
      <protection/>
    </xf>
    <xf numFmtId="174" fontId="23" fillId="34" borderId="38" xfId="55" applyNumberFormat="1" applyFont="1" applyFill="1" applyBorder="1" applyAlignment="1" applyProtection="1">
      <alignment horizontal="center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/>
    </xf>
    <xf numFmtId="174" fontId="23" fillId="34" borderId="45" xfId="55" applyNumberFormat="1" applyFont="1" applyFill="1" applyBorder="1" applyAlignment="1" applyProtection="1">
      <alignment horizontal="center" vertical="center"/>
      <protection locked="0"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top"/>
      <protection/>
    </xf>
    <xf numFmtId="174" fontId="23" fillId="35" borderId="45" xfId="55" applyNumberFormat="1" applyFont="1" applyFill="1" applyBorder="1" applyAlignment="1" applyProtection="1">
      <alignment horizontal="center" vertical="center"/>
      <protection locked="0"/>
    </xf>
    <xf numFmtId="174" fontId="18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174" fontId="23" fillId="34" borderId="65" xfId="55" applyNumberFormat="1" applyFont="1" applyFill="1" applyBorder="1" applyAlignment="1" applyProtection="1">
      <alignment horizontal="center" vertical="center"/>
      <protection locked="0"/>
    </xf>
    <xf numFmtId="0" fontId="18" fillId="34" borderId="21" xfId="55" applyNumberFormat="1" applyFont="1" applyFill="1" applyBorder="1" applyAlignment="1">
      <alignment horizontal="left" vertical="center" wrapText="1"/>
      <protection/>
    </xf>
    <xf numFmtId="0" fontId="18" fillId="34" borderId="21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4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39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31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50" xfId="55" applyNumberFormat="1" applyFont="1" applyFill="1" applyBorder="1" applyAlignment="1" applyProtection="1">
      <alignment horizontal="left" vertical="center"/>
      <protection locked="0"/>
    </xf>
    <xf numFmtId="0" fontId="19" fillId="34" borderId="58" xfId="55" applyNumberFormat="1" applyFont="1" applyFill="1" applyBorder="1" applyAlignment="1">
      <alignment horizontal="left" vertical="center"/>
      <protection/>
    </xf>
    <xf numFmtId="0" fontId="19" fillId="34" borderId="50" xfId="55" applyNumberFormat="1" applyFont="1" applyFill="1" applyBorder="1" applyAlignment="1">
      <alignment horizontal="left" vertical="center"/>
      <protection/>
    </xf>
    <xf numFmtId="0" fontId="19" fillId="34" borderId="63" xfId="0" applyNumberFormat="1" applyFont="1" applyFill="1" applyBorder="1" applyAlignment="1" applyProtection="1">
      <alignment horizontal="left" vertical="center" wrapText="1"/>
      <protection/>
    </xf>
    <xf numFmtId="0" fontId="19" fillId="34" borderId="35" xfId="0" applyNumberFormat="1" applyFont="1" applyFill="1" applyBorder="1" applyAlignment="1" applyProtection="1">
      <alignment horizontal="left" vertical="center" wrapText="1"/>
      <protection/>
    </xf>
    <xf numFmtId="0" fontId="18" fillId="34" borderId="34" xfId="55" applyNumberFormat="1" applyFont="1" applyFill="1" applyBorder="1" applyAlignment="1" applyProtection="1">
      <alignment horizontal="center" vertical="center"/>
      <protection locked="0"/>
    </xf>
    <xf numFmtId="174" fontId="18" fillId="34" borderId="52" xfId="0" applyNumberFormat="1" applyFont="1" applyFill="1" applyBorder="1" applyAlignment="1" applyProtection="1">
      <alignment horizontal="center" vertical="center"/>
      <protection/>
    </xf>
    <xf numFmtId="174" fontId="23" fillId="34" borderId="40" xfId="55" applyNumberFormat="1" applyFont="1" applyFill="1" applyBorder="1" applyAlignment="1" applyProtection="1">
      <alignment horizontal="center" vertical="center"/>
      <protection locked="0"/>
    </xf>
    <xf numFmtId="174" fontId="23" fillId="34" borderId="46" xfId="55" applyNumberFormat="1" applyFont="1" applyFill="1" applyBorder="1" applyAlignment="1" applyProtection="1">
      <alignment horizontal="center" vertical="center"/>
      <protection locked="0"/>
    </xf>
    <xf numFmtId="174" fontId="23" fillId="35" borderId="46" xfId="55" applyNumberFormat="1" applyFont="1" applyFill="1" applyBorder="1" applyAlignment="1" applyProtection="1">
      <alignment horizontal="center" vertical="center"/>
      <protection locked="0"/>
    </xf>
    <xf numFmtId="0" fontId="18" fillId="34" borderId="40" xfId="0" applyNumberFormat="1" applyFont="1" applyFill="1" applyBorder="1" applyAlignment="1" applyProtection="1">
      <alignment horizontal="center" vertical="center"/>
      <protection/>
    </xf>
    <xf numFmtId="174" fontId="23" fillId="34" borderId="74" xfId="55" applyNumberFormat="1" applyFont="1" applyFill="1" applyBorder="1" applyAlignment="1" applyProtection="1">
      <alignment horizontal="center" vertical="center"/>
      <protection locked="0"/>
    </xf>
    <xf numFmtId="0" fontId="18" fillId="34" borderId="75" xfId="0" applyNumberFormat="1" applyFont="1" applyFill="1" applyBorder="1" applyAlignment="1" applyProtection="1">
      <alignment horizontal="center" vertical="center"/>
      <protection/>
    </xf>
    <xf numFmtId="0" fontId="19" fillId="34" borderId="76" xfId="0" applyNumberFormat="1" applyFont="1" applyFill="1" applyBorder="1" applyAlignment="1" applyProtection="1">
      <alignment horizontal="center" vertical="center"/>
      <protection/>
    </xf>
    <xf numFmtId="0" fontId="18" fillId="34" borderId="46" xfId="0" applyNumberFormat="1" applyFont="1" applyFill="1" applyBorder="1" applyAlignment="1" applyProtection="1">
      <alignment horizontal="center" vertical="center"/>
      <protection/>
    </xf>
    <xf numFmtId="0" fontId="19" fillId="34" borderId="74" xfId="0" applyNumberFormat="1" applyFont="1" applyFill="1" applyBorder="1" applyAlignment="1" applyProtection="1">
      <alignment horizontal="center" vertical="center"/>
      <protection/>
    </xf>
    <xf numFmtId="0" fontId="19" fillId="34" borderId="77" xfId="0" applyNumberFormat="1" applyFont="1" applyFill="1" applyBorder="1" applyAlignment="1" applyProtection="1">
      <alignment horizontal="center" vertical="center"/>
      <protection/>
    </xf>
    <xf numFmtId="0" fontId="18" fillId="34" borderId="77" xfId="55" applyNumberFormat="1" applyFont="1" applyFill="1" applyBorder="1" applyAlignment="1" applyProtection="1">
      <alignment horizontal="center" vertical="center"/>
      <protection locked="0"/>
    </xf>
    <xf numFmtId="0" fontId="18" fillId="34" borderId="46" xfId="55" applyNumberFormat="1" applyFont="1" applyFill="1" applyBorder="1" applyAlignment="1" applyProtection="1">
      <alignment horizontal="center" vertical="center"/>
      <protection locked="0"/>
    </xf>
    <xf numFmtId="0" fontId="19" fillId="34" borderId="75" xfId="0" applyNumberFormat="1" applyFont="1" applyFill="1" applyBorder="1" applyAlignment="1" applyProtection="1">
      <alignment horizontal="center" vertical="center"/>
      <protection/>
    </xf>
    <xf numFmtId="0" fontId="18" fillId="34" borderId="38" xfId="0" applyNumberFormat="1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>
      <alignment horizontal="center" vertical="center"/>
    </xf>
    <xf numFmtId="0" fontId="18" fillId="34" borderId="47" xfId="55" applyNumberFormat="1" applyFont="1" applyFill="1" applyBorder="1" applyAlignment="1" applyProtection="1">
      <alignment horizontal="center" vertical="center"/>
      <protection locked="0"/>
    </xf>
    <xf numFmtId="0" fontId="18" fillId="34" borderId="45" xfId="55" applyNumberFormat="1" applyFont="1" applyFill="1" applyBorder="1" applyAlignment="1" applyProtection="1">
      <alignment horizontal="center" vertical="center"/>
      <protection locked="0"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1" fontId="18" fillId="34" borderId="29" xfId="55" applyNumberFormat="1" applyFont="1" applyFill="1" applyBorder="1" applyAlignment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top"/>
      <protection/>
    </xf>
    <xf numFmtId="0" fontId="18" fillId="34" borderId="35" xfId="0" applyNumberFormat="1" applyFont="1" applyFill="1" applyBorder="1" applyAlignment="1" applyProtection="1">
      <alignment horizontal="left" vertical="top"/>
      <protection/>
    </xf>
    <xf numFmtId="0" fontId="19" fillId="34" borderId="11" xfId="0" applyNumberFormat="1" applyFont="1" applyFill="1" applyBorder="1" applyAlignment="1" applyProtection="1">
      <alignment horizontal="left" vertical="top"/>
      <protection/>
    </xf>
    <xf numFmtId="0" fontId="19" fillId="34" borderId="50" xfId="0" applyNumberFormat="1" applyFont="1" applyFill="1" applyBorder="1" applyAlignment="1" applyProtection="1">
      <alignment horizontal="left" vertical="top"/>
      <protection/>
    </xf>
    <xf numFmtId="0" fontId="19" fillId="34" borderId="50" xfId="0" applyNumberFormat="1" applyFont="1" applyFill="1" applyBorder="1" applyAlignment="1" applyProtection="1">
      <alignment horizontal="left" vertical="top" wrapText="1"/>
      <protection/>
    </xf>
    <xf numFmtId="0" fontId="19" fillId="34" borderId="50" xfId="0" applyNumberFormat="1" applyFont="1" applyFill="1" applyBorder="1" applyAlignment="1" applyProtection="1">
      <alignment horizontal="left" vertical="center" wrapText="1"/>
      <protection/>
    </xf>
    <xf numFmtId="0" fontId="18" fillId="34" borderId="35" xfId="0" applyNumberFormat="1" applyFont="1" applyFill="1" applyBorder="1" applyAlignment="1" applyProtection="1">
      <alignment horizontal="left" vertical="top" wrapText="1"/>
      <protection/>
    </xf>
    <xf numFmtId="0" fontId="18" fillId="34" borderId="50" xfId="0" applyNumberFormat="1" applyFont="1" applyFill="1" applyBorder="1" applyAlignment="1" applyProtection="1">
      <alignment horizontal="left" vertical="top"/>
      <protection/>
    </xf>
    <xf numFmtId="0" fontId="19" fillId="34" borderId="58" xfId="0" applyNumberFormat="1" applyFont="1" applyFill="1" applyBorder="1" applyAlignment="1" applyProtection="1">
      <alignment horizontal="left" vertical="top" wrapText="1"/>
      <protection/>
    </xf>
    <xf numFmtId="0" fontId="0" fillId="0" borderId="0" xfId="55" applyBorder="1">
      <alignment/>
      <protection/>
    </xf>
    <xf numFmtId="0" fontId="0" fillId="0" borderId="0" xfId="55" applyFont="1" applyBorder="1" applyAlignment="1" applyProtection="1">
      <alignment horizontal="center" vertical="center"/>
      <protection locked="0"/>
    </xf>
    <xf numFmtId="0" fontId="19" fillId="34" borderId="43" xfId="0" applyNumberFormat="1" applyFont="1" applyFill="1" applyBorder="1" applyAlignment="1" applyProtection="1">
      <alignment horizontal="left" vertical="center"/>
      <protection/>
    </xf>
    <xf numFmtId="0" fontId="19" fillId="34" borderId="49" xfId="0" applyNumberFormat="1" applyFont="1" applyFill="1" applyBorder="1" applyAlignment="1" applyProtection="1">
      <alignment horizontal="left" vertical="center"/>
      <protection/>
    </xf>
    <xf numFmtId="0" fontId="18" fillId="34" borderId="34" xfId="0" applyNumberFormat="1" applyFont="1" applyFill="1" applyBorder="1" applyAlignment="1" applyProtection="1">
      <alignment horizontal="left" vertical="center"/>
      <protection/>
    </xf>
    <xf numFmtId="174" fontId="18" fillId="34" borderId="76" xfId="0" applyNumberFormat="1" applyFont="1" applyFill="1" applyBorder="1" applyAlignment="1" applyProtection="1">
      <alignment horizontal="center" vertical="center"/>
      <protection/>
    </xf>
    <xf numFmtId="174" fontId="18" fillId="34" borderId="55" xfId="0" applyNumberFormat="1" applyFont="1" applyFill="1" applyBorder="1" applyAlignment="1" applyProtection="1">
      <alignment horizontal="center" vertical="center"/>
      <protection/>
    </xf>
    <xf numFmtId="0" fontId="1" fillId="0" borderId="0" xfId="54" applyFont="1">
      <alignment/>
      <protection/>
    </xf>
    <xf numFmtId="0" fontId="19" fillId="34" borderId="44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9" fillId="34" borderId="46" xfId="55" applyNumberFormat="1" applyFont="1" applyFill="1" applyBorder="1" applyAlignment="1">
      <alignment horizontal="center" vertical="center"/>
      <protection/>
    </xf>
    <xf numFmtId="0" fontId="19" fillId="34" borderId="50" xfId="55" applyNumberFormat="1" applyFont="1" applyFill="1" applyBorder="1" applyAlignment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60" fillId="34" borderId="44" xfId="55" applyNumberFormat="1" applyFont="1" applyFill="1" applyBorder="1" applyAlignment="1" applyProtection="1">
      <alignment horizontal="left" vertical="center" wrapText="1"/>
      <protection locked="0"/>
    </xf>
    <xf numFmtId="0" fontId="60" fillId="34" borderId="66" xfId="55" applyNumberFormat="1" applyFont="1" applyFill="1" applyBorder="1" applyAlignment="1" applyProtection="1">
      <alignment horizontal="center" vertical="center"/>
      <protection locked="0"/>
    </xf>
    <xf numFmtId="0" fontId="60" fillId="34" borderId="10" xfId="55" applyNumberFormat="1" applyFont="1" applyFill="1" applyBorder="1" applyAlignment="1" applyProtection="1">
      <alignment horizontal="center" vertical="center"/>
      <protection locked="0"/>
    </xf>
    <xf numFmtId="0" fontId="60" fillId="34" borderId="67" xfId="55" applyNumberFormat="1" applyFont="1" applyFill="1" applyBorder="1" applyAlignment="1" applyProtection="1">
      <alignment horizontal="center" vertical="center"/>
      <protection locked="0"/>
    </xf>
    <xf numFmtId="174" fontId="60" fillId="34" borderId="49" xfId="55" applyNumberFormat="1" applyFont="1" applyFill="1" applyBorder="1" applyAlignment="1">
      <alignment horizontal="center" vertical="center"/>
      <protection/>
    </xf>
    <xf numFmtId="0" fontId="60" fillId="34" borderId="49" xfId="55" applyNumberFormat="1" applyFont="1" applyFill="1" applyBorder="1" applyAlignment="1" applyProtection="1">
      <alignment horizontal="center" vertical="center"/>
      <protection locked="0"/>
    </xf>
    <xf numFmtId="0" fontId="60" fillId="34" borderId="50" xfId="55" applyNumberFormat="1" applyFont="1" applyFill="1" applyBorder="1" applyAlignment="1">
      <alignment horizontal="center" vertical="center"/>
      <protection/>
    </xf>
    <xf numFmtId="0" fontId="60" fillId="34" borderId="44" xfId="55" applyNumberFormat="1" applyFont="1" applyFill="1" applyBorder="1" applyAlignment="1">
      <alignment horizontal="center" vertical="center"/>
      <protection/>
    </xf>
    <xf numFmtId="0" fontId="60" fillId="34" borderId="45" xfId="55" applyNumberFormat="1" applyFont="1" applyFill="1" applyBorder="1" applyAlignment="1">
      <alignment horizontal="center" vertical="center"/>
      <protection/>
    </xf>
    <xf numFmtId="174" fontId="61" fillId="34" borderId="43" xfId="55" applyNumberFormat="1" applyFont="1" applyFill="1" applyBorder="1" applyAlignment="1" applyProtection="1">
      <alignment horizontal="center" vertical="center"/>
      <protection locked="0"/>
    </xf>
    <xf numFmtId="174" fontId="61" fillId="34" borderId="11" xfId="55" applyNumberFormat="1" applyFont="1" applyFill="1" applyBorder="1" applyAlignment="1" applyProtection="1">
      <alignment horizontal="center" vertical="center"/>
      <protection locked="0"/>
    </xf>
    <xf numFmtId="174" fontId="60" fillId="34" borderId="11" xfId="55" applyNumberFormat="1" applyFont="1" applyFill="1" applyBorder="1" applyAlignment="1" applyProtection="1">
      <alignment horizontal="center" vertical="center"/>
      <protection locked="0"/>
    </xf>
    <xf numFmtId="174" fontId="61" fillId="34" borderId="40" xfId="55" applyNumberFormat="1" applyFont="1" applyFill="1" applyBorder="1" applyAlignment="1" applyProtection="1">
      <alignment horizontal="center" vertical="center"/>
      <protection locked="0"/>
    </xf>
    <xf numFmtId="174" fontId="61" fillId="34" borderId="38" xfId="55" applyNumberFormat="1" applyFont="1" applyFill="1" applyBorder="1" applyAlignment="1" applyProtection="1">
      <alignment horizontal="center" vertical="center"/>
      <protection locked="0"/>
    </xf>
    <xf numFmtId="0" fontId="60" fillId="34" borderId="37" xfId="55" applyNumberFormat="1" applyFont="1" applyFill="1" applyBorder="1" applyAlignment="1">
      <alignment horizontal="center" vertical="center"/>
      <protection/>
    </xf>
    <xf numFmtId="1" fontId="60" fillId="34" borderId="38" xfId="55" applyNumberFormat="1" applyFont="1" applyFill="1" applyBorder="1" applyAlignment="1">
      <alignment horizontal="center" vertical="center"/>
      <protection/>
    </xf>
    <xf numFmtId="0" fontId="60" fillId="34" borderId="39" xfId="55" applyNumberFormat="1" applyFont="1" applyFill="1" applyBorder="1" applyAlignment="1">
      <alignment horizontal="center" vertical="center"/>
      <protection/>
    </xf>
    <xf numFmtId="0" fontId="60" fillId="34" borderId="38" xfId="55" applyNumberFormat="1" applyFont="1" applyFill="1" applyBorder="1" applyAlignment="1">
      <alignment horizontal="center" vertical="center"/>
      <protection/>
    </xf>
    <xf numFmtId="0" fontId="61" fillId="34" borderId="0" xfId="0" applyFont="1" applyFill="1" applyAlignment="1">
      <alignment horizontal="center" vertical="center"/>
    </xf>
    <xf numFmtId="0" fontId="60" fillId="34" borderId="49" xfId="0" applyNumberFormat="1" applyFont="1" applyFill="1" applyBorder="1" applyAlignment="1" applyProtection="1">
      <alignment horizontal="center" vertical="center"/>
      <protection/>
    </xf>
    <xf numFmtId="0" fontId="60" fillId="34" borderId="50" xfId="0" applyNumberFormat="1" applyFont="1" applyFill="1" applyBorder="1" applyAlignment="1" applyProtection="1">
      <alignment horizontal="center" vertical="center"/>
      <protection/>
    </xf>
    <xf numFmtId="0" fontId="60" fillId="34" borderId="46" xfId="0" applyNumberFormat="1" applyFont="1" applyFill="1" applyBorder="1" applyAlignment="1" applyProtection="1">
      <alignment horizontal="center" vertical="center"/>
      <protection/>
    </xf>
    <xf numFmtId="0" fontId="60" fillId="34" borderId="45" xfId="0" applyNumberFormat="1" applyFont="1" applyFill="1" applyBorder="1" applyAlignment="1" applyProtection="1">
      <alignment horizontal="center" vertical="center"/>
      <protection/>
    </xf>
    <xf numFmtId="0" fontId="60" fillId="34" borderId="66" xfId="55" applyNumberFormat="1" applyFont="1" applyFill="1" applyBorder="1" applyAlignment="1">
      <alignment horizontal="center" vertical="center"/>
      <protection/>
    </xf>
    <xf numFmtId="1" fontId="60" fillId="34" borderId="45" xfId="55" applyNumberFormat="1" applyFont="1" applyFill="1" applyBorder="1" applyAlignment="1">
      <alignment horizontal="center" vertical="center"/>
      <protection/>
    </xf>
    <xf numFmtId="0" fontId="60" fillId="34" borderId="0" xfId="0" applyFont="1" applyFill="1" applyAlignment="1">
      <alignment horizontal="center" vertical="center"/>
    </xf>
    <xf numFmtId="0" fontId="60" fillId="34" borderId="68" xfId="55" applyNumberFormat="1" applyFont="1" applyFill="1" applyBorder="1" applyAlignment="1" applyProtection="1">
      <alignment horizontal="left" vertical="center" wrapText="1"/>
      <protection locked="0"/>
    </xf>
    <xf numFmtId="0" fontId="60" fillId="34" borderId="70" xfId="55" applyNumberFormat="1" applyFont="1" applyFill="1" applyBorder="1" applyAlignment="1" applyProtection="1">
      <alignment horizontal="center" vertical="center"/>
      <protection locked="0"/>
    </xf>
    <xf numFmtId="0" fontId="60" fillId="34" borderId="78" xfId="55" applyNumberFormat="1" applyFont="1" applyFill="1" applyBorder="1" applyAlignment="1" applyProtection="1">
      <alignment horizontal="center" vertical="center"/>
      <protection locked="0"/>
    </xf>
    <xf numFmtId="0" fontId="60" fillId="34" borderId="79" xfId="55" applyNumberFormat="1" applyFont="1" applyFill="1" applyBorder="1" applyAlignment="1" applyProtection="1">
      <alignment horizontal="center" vertical="center"/>
      <protection locked="0"/>
    </xf>
    <xf numFmtId="0" fontId="60" fillId="34" borderId="57" xfId="55" applyNumberFormat="1" applyFont="1" applyFill="1" applyBorder="1" applyAlignment="1" applyProtection="1">
      <alignment horizontal="center" vertical="center"/>
      <protection locked="0"/>
    </xf>
    <xf numFmtId="0" fontId="60" fillId="34" borderId="58" xfId="55" applyNumberFormat="1" applyFont="1" applyFill="1" applyBorder="1" applyAlignment="1">
      <alignment horizontal="center" vertical="center"/>
      <protection/>
    </xf>
    <xf numFmtId="0" fontId="60" fillId="34" borderId="68" xfId="55" applyNumberFormat="1" applyFont="1" applyFill="1" applyBorder="1" applyAlignment="1">
      <alignment horizontal="center" vertical="center"/>
      <protection/>
    </xf>
    <xf numFmtId="0" fontId="60" fillId="34" borderId="47" xfId="55" applyNumberFormat="1" applyFont="1" applyFill="1" applyBorder="1" applyAlignment="1">
      <alignment horizontal="center" vertical="center"/>
      <protection/>
    </xf>
    <xf numFmtId="0" fontId="60" fillId="34" borderId="57" xfId="0" applyNumberFormat="1" applyFont="1" applyFill="1" applyBorder="1" applyAlignment="1" applyProtection="1">
      <alignment horizontal="center" vertical="center"/>
      <protection/>
    </xf>
    <xf numFmtId="0" fontId="60" fillId="34" borderId="58" xfId="0" applyNumberFormat="1" applyFont="1" applyFill="1" applyBorder="1" applyAlignment="1" applyProtection="1">
      <alignment horizontal="center" vertical="center"/>
      <protection/>
    </xf>
    <xf numFmtId="0" fontId="60" fillId="34" borderId="77" xfId="0" applyNumberFormat="1" applyFont="1" applyFill="1" applyBorder="1" applyAlignment="1" applyProtection="1">
      <alignment horizontal="center" vertical="center"/>
      <protection/>
    </xf>
    <xf numFmtId="0" fontId="60" fillId="34" borderId="47" xfId="0" applyNumberFormat="1" applyFont="1" applyFill="1" applyBorder="1" applyAlignment="1" applyProtection="1">
      <alignment horizontal="center" vertical="center"/>
      <protection/>
    </xf>
    <xf numFmtId="0" fontId="60" fillId="34" borderId="70" xfId="55" applyNumberFormat="1" applyFont="1" applyFill="1" applyBorder="1" applyAlignment="1">
      <alignment horizontal="center" vertical="center"/>
      <protection/>
    </xf>
    <xf numFmtId="1" fontId="60" fillId="34" borderId="47" xfId="55" applyNumberFormat="1" applyFont="1" applyFill="1" applyBorder="1" applyAlignment="1">
      <alignment horizontal="center" vertical="center"/>
      <protection/>
    </xf>
    <xf numFmtId="0" fontId="18" fillId="34" borderId="66" xfId="55" applyNumberFormat="1" applyFont="1" applyFill="1" applyBorder="1" applyAlignment="1">
      <alignment horizontal="center" vertical="center"/>
      <protection/>
    </xf>
    <xf numFmtId="0" fontId="18" fillId="34" borderId="36" xfId="55" applyNumberFormat="1" applyFont="1" applyFill="1" applyBorder="1" applyAlignment="1">
      <alignment horizontal="center" vertical="center"/>
      <protection/>
    </xf>
    <xf numFmtId="0" fontId="19" fillId="34" borderId="42" xfId="55" applyNumberFormat="1" applyFont="1" applyFill="1" applyBorder="1" applyAlignment="1">
      <alignment horizontal="center" vertical="center"/>
      <protection/>
    </xf>
    <xf numFmtId="0" fontId="19" fillId="34" borderId="80" xfId="55" applyNumberFormat="1" applyFont="1" applyFill="1" applyBorder="1" applyAlignment="1">
      <alignment horizontal="center" vertical="center"/>
      <protection/>
    </xf>
    <xf numFmtId="0" fontId="19" fillId="34" borderId="55" xfId="55" applyNumberFormat="1" applyFont="1" applyFill="1" applyBorder="1" applyAlignment="1">
      <alignment horizontal="center" vertical="center"/>
      <protection/>
    </xf>
    <xf numFmtId="0" fontId="19" fillId="34" borderId="77" xfId="55" applyNumberFormat="1" applyFont="1" applyFill="1" applyBorder="1" applyAlignment="1">
      <alignment horizontal="center" vertical="center"/>
      <protection/>
    </xf>
    <xf numFmtId="0" fontId="19" fillId="34" borderId="74" xfId="55" applyNumberFormat="1" applyFont="1" applyFill="1" applyBorder="1" applyAlignment="1">
      <alignment horizontal="center" vertical="center"/>
      <protection/>
    </xf>
    <xf numFmtId="0" fontId="19" fillId="34" borderId="56" xfId="55" applyNumberFormat="1" applyFont="1" applyFill="1" applyBorder="1" applyAlignment="1">
      <alignment horizontal="center" vertical="center"/>
      <protection/>
    </xf>
    <xf numFmtId="0" fontId="19" fillId="34" borderId="66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1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 locked="0"/>
    </xf>
    <xf numFmtId="0" fontId="13" fillId="0" borderId="0" xfId="55" applyFont="1" applyBorder="1" applyAlignment="1" applyProtection="1">
      <alignment horizontal="center" vertical="center"/>
      <protection locked="0"/>
    </xf>
    <xf numFmtId="0" fontId="11" fillId="0" borderId="0" xfId="55" applyNumberFormat="1" applyFont="1" applyBorder="1" applyAlignment="1" applyProtection="1">
      <alignment horizontal="center" vertical="center"/>
      <protection locked="0"/>
    </xf>
    <xf numFmtId="0" fontId="14" fillId="0" borderId="0" xfId="55" applyFont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center" vertical="top"/>
      <protection locked="0"/>
    </xf>
    <xf numFmtId="0" fontId="15" fillId="33" borderId="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7" fillId="0" borderId="0" xfId="55" applyFont="1" applyBorder="1" applyAlignment="1" applyProtection="1">
      <alignment horizontal="center" vertical="center"/>
      <protection locked="0"/>
    </xf>
    <xf numFmtId="14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6" fillId="33" borderId="0" xfId="55" applyNumberFormat="1" applyFont="1" applyFill="1" applyBorder="1" applyAlignment="1" applyProtection="1">
      <alignment horizontal="left" vertical="top" wrapText="1"/>
      <protection locked="0"/>
    </xf>
    <xf numFmtId="0" fontId="16" fillId="33" borderId="0" xfId="55" applyNumberFormat="1" applyFont="1" applyFill="1" applyBorder="1" applyAlignment="1" applyProtection="1">
      <alignment horizontal="center" vertical="top"/>
      <protection locked="0"/>
    </xf>
    <xf numFmtId="0" fontId="16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14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8" xfId="55" applyNumberFormat="1" applyFont="1" applyBorder="1" applyAlignment="1" applyProtection="1">
      <alignment horizontal="center" vertical="center" textRotation="90"/>
      <protection locked="0"/>
    </xf>
    <xf numFmtId="0" fontId="0" fillId="0" borderId="41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36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 wrapText="1"/>
      <protection locked="0"/>
    </xf>
    <xf numFmtId="0" fontId="0" fillId="36" borderId="0" xfId="55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3" fillId="36" borderId="0" xfId="55" applyFont="1" applyFill="1" applyBorder="1" applyAlignment="1" applyProtection="1">
      <alignment horizontal="center" vertical="center"/>
      <protection locked="0"/>
    </xf>
    <xf numFmtId="0" fontId="18" fillId="34" borderId="74" xfId="0" applyNumberFormat="1" applyFont="1" applyFill="1" applyBorder="1" applyAlignment="1" applyProtection="1">
      <alignment horizontal="left" vertical="center" wrapText="1"/>
      <protection/>
    </xf>
    <xf numFmtId="0" fontId="18" fillId="34" borderId="81" xfId="0" applyNumberFormat="1" applyFont="1" applyFill="1" applyBorder="1" applyAlignment="1" applyProtection="1">
      <alignment horizontal="left" vertical="center" wrapText="1"/>
      <protection/>
    </xf>
    <xf numFmtId="0" fontId="18" fillId="34" borderId="56" xfId="0" applyNumberFormat="1" applyFont="1" applyFill="1" applyBorder="1" applyAlignment="1" applyProtection="1">
      <alignment horizontal="left" vertical="center" wrapText="1"/>
      <protection/>
    </xf>
    <xf numFmtId="0" fontId="18" fillId="34" borderId="46" xfId="0" applyNumberFormat="1" applyFont="1" applyFill="1" applyBorder="1" applyAlignment="1" applyProtection="1">
      <alignment horizontal="left" vertical="center" wrapText="1"/>
      <protection/>
    </xf>
    <xf numFmtId="0" fontId="18" fillId="34" borderId="48" xfId="0" applyNumberFormat="1" applyFont="1" applyFill="1" applyBorder="1" applyAlignment="1" applyProtection="1">
      <alignment horizontal="left" vertical="center" wrapText="1"/>
      <protection/>
    </xf>
    <xf numFmtId="0" fontId="18" fillId="34" borderId="50" xfId="0" applyNumberFormat="1" applyFont="1" applyFill="1" applyBorder="1" applyAlignment="1" applyProtection="1">
      <alignment horizontal="left" vertical="center" wrapText="1"/>
      <protection/>
    </xf>
    <xf numFmtId="0" fontId="18" fillId="34" borderId="46" xfId="0" applyNumberFormat="1" applyFont="1" applyFill="1" applyBorder="1" applyAlignment="1" applyProtection="1">
      <alignment horizontal="left" vertical="center"/>
      <protection/>
    </xf>
    <xf numFmtId="0" fontId="18" fillId="34" borderId="48" xfId="0" applyNumberFormat="1" applyFont="1" applyFill="1" applyBorder="1" applyAlignment="1" applyProtection="1">
      <alignment horizontal="left" vertical="center"/>
      <protection/>
    </xf>
    <xf numFmtId="0" fontId="18" fillId="34" borderId="50" xfId="0" applyNumberFormat="1" applyFont="1" applyFill="1" applyBorder="1" applyAlignment="1" applyProtection="1">
      <alignment horizontal="left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18" fillId="34" borderId="76" xfId="0" applyNumberFormat="1" applyFont="1" applyFill="1" applyBorder="1" applyAlignment="1" applyProtection="1">
      <alignment horizontal="center" vertical="center" wrapText="1"/>
      <protection/>
    </xf>
    <xf numFmtId="0" fontId="18" fillId="34" borderId="82" xfId="0" applyNumberFormat="1" applyFont="1" applyFill="1" applyBorder="1" applyAlignment="1" applyProtection="1">
      <alignment horizontal="center" vertical="center" wrapText="1"/>
      <protection/>
    </xf>
    <xf numFmtId="0" fontId="18" fillId="34" borderId="54" xfId="0" applyNumberFormat="1" applyFont="1" applyFill="1" applyBorder="1" applyAlignment="1" applyProtection="1">
      <alignment horizontal="center" vertical="center" wrapText="1"/>
      <protection/>
    </xf>
    <xf numFmtId="0" fontId="18" fillId="34" borderId="80" xfId="0" applyNumberFormat="1" applyFont="1" applyFill="1" applyBorder="1" applyAlignment="1" applyProtection="1">
      <alignment horizontal="center" wrapText="1"/>
      <protection/>
    </xf>
    <xf numFmtId="0" fontId="18" fillId="34" borderId="55" xfId="0" applyNumberFormat="1" applyFont="1" applyFill="1" applyBorder="1" applyAlignment="1" applyProtection="1">
      <alignment horizontal="center" wrapText="1"/>
      <protection/>
    </xf>
    <xf numFmtId="0" fontId="19" fillId="34" borderId="66" xfId="55" applyNumberFormat="1" applyFont="1" applyFill="1" applyBorder="1" applyAlignment="1">
      <alignment horizontal="center" vertical="center"/>
      <protection/>
    </xf>
    <xf numFmtId="0" fontId="19" fillId="34" borderId="45" xfId="55" applyNumberFormat="1" applyFont="1" applyFill="1" applyBorder="1" applyAlignment="1">
      <alignment horizontal="center" vertical="center"/>
      <protection/>
    </xf>
    <xf numFmtId="0" fontId="18" fillId="34" borderId="0" xfId="0" applyNumberFormat="1" applyFont="1" applyFill="1" applyBorder="1" applyAlignment="1" applyProtection="1">
      <alignment horizontal="center" vertical="top"/>
      <protection/>
    </xf>
    <xf numFmtId="0" fontId="18" fillId="34" borderId="13" xfId="0" applyNumberFormat="1" applyFont="1" applyFill="1" applyBorder="1" applyAlignment="1" applyProtection="1">
      <alignment horizontal="center" vertical="top"/>
      <protection/>
    </xf>
    <xf numFmtId="0" fontId="18" fillId="34" borderId="22" xfId="0" applyNumberFormat="1" applyFont="1" applyFill="1" applyBorder="1" applyAlignment="1" applyProtection="1">
      <alignment horizontal="center" vertical="center" textRotation="90"/>
      <protection/>
    </xf>
    <xf numFmtId="0" fontId="18" fillId="34" borderId="62" xfId="0" applyNumberFormat="1" applyFont="1" applyFill="1" applyBorder="1" applyAlignment="1" applyProtection="1">
      <alignment horizontal="center" vertical="center" textRotation="90"/>
      <protection/>
    </xf>
    <xf numFmtId="0" fontId="18" fillId="34" borderId="51" xfId="0" applyNumberFormat="1" applyFont="1" applyFill="1" applyBorder="1" applyAlignment="1" applyProtection="1">
      <alignment horizontal="center" vertical="center" textRotation="90"/>
      <protection/>
    </xf>
    <xf numFmtId="0" fontId="18" fillId="34" borderId="26" xfId="0" applyNumberFormat="1" applyFont="1" applyFill="1" applyBorder="1" applyAlignment="1" applyProtection="1">
      <alignment horizontal="center" vertical="center" wrapText="1"/>
      <protection/>
    </xf>
    <xf numFmtId="0" fontId="18" fillId="34" borderId="63" xfId="0" applyNumberFormat="1" applyFont="1" applyFill="1" applyBorder="1" applyAlignment="1" applyProtection="1">
      <alignment horizontal="center" vertical="center" wrapText="1"/>
      <protection/>
    </xf>
    <xf numFmtId="0" fontId="18" fillId="34" borderId="52" xfId="0" applyNumberFormat="1" applyFont="1" applyFill="1" applyBorder="1" applyAlignment="1" applyProtection="1">
      <alignment horizontal="center" vertical="center" wrapText="1"/>
      <protection/>
    </xf>
    <xf numFmtId="0" fontId="18" fillId="34" borderId="22" xfId="0" applyNumberFormat="1" applyFont="1" applyFill="1" applyBorder="1" applyAlignment="1" applyProtection="1">
      <alignment horizontal="center" textRotation="90" wrapText="1"/>
      <protection/>
    </xf>
    <xf numFmtId="0" fontId="18" fillId="34" borderId="62" xfId="0" applyNumberFormat="1" applyFont="1" applyFill="1" applyBorder="1" applyAlignment="1" applyProtection="1">
      <alignment horizontal="center" textRotation="90" wrapText="1"/>
      <protection/>
    </xf>
    <xf numFmtId="0" fontId="18" fillId="34" borderId="51" xfId="0" applyNumberFormat="1" applyFont="1" applyFill="1" applyBorder="1" applyAlignment="1" applyProtection="1">
      <alignment horizontal="center" textRotation="90" wrapText="1"/>
      <protection/>
    </xf>
    <xf numFmtId="0" fontId="18" fillId="34" borderId="83" xfId="0" applyNumberFormat="1" applyFont="1" applyFill="1" applyBorder="1" applyAlignment="1" applyProtection="1">
      <alignment horizontal="center" vertical="center" wrapText="1"/>
      <protection/>
    </xf>
    <xf numFmtId="0" fontId="18" fillId="34" borderId="25" xfId="0" applyNumberFormat="1" applyFont="1" applyFill="1" applyBorder="1" applyAlignment="1" applyProtection="1">
      <alignment horizontal="center" vertical="center" wrapText="1"/>
      <protection/>
    </xf>
    <xf numFmtId="0" fontId="18" fillId="34" borderId="75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60" xfId="0" applyNumberFormat="1" applyFont="1" applyFill="1" applyBorder="1" applyAlignment="1" applyProtection="1">
      <alignment horizontal="center" vertical="center" wrapText="1"/>
      <protection/>
    </xf>
    <xf numFmtId="0" fontId="18" fillId="34" borderId="54" xfId="0" applyNumberFormat="1" applyFont="1" applyFill="1" applyBorder="1" applyAlignment="1" applyProtection="1">
      <alignment horizontal="center" textRotation="90" wrapText="1"/>
      <protection/>
    </xf>
    <xf numFmtId="0" fontId="18" fillId="34" borderId="50" xfId="0" applyNumberFormat="1" applyFont="1" applyFill="1" applyBorder="1" applyAlignment="1" applyProtection="1">
      <alignment horizontal="center" textRotation="90" wrapText="1"/>
      <protection/>
    </xf>
    <xf numFmtId="0" fontId="18" fillId="34" borderId="56" xfId="0" applyNumberFormat="1" applyFont="1" applyFill="1" applyBorder="1" applyAlignment="1" applyProtection="1">
      <alignment horizontal="center" textRotation="90" wrapText="1"/>
      <protection/>
    </xf>
    <xf numFmtId="0" fontId="18" fillId="34" borderId="63" xfId="0" applyNumberFormat="1" applyFont="1" applyFill="1" applyBorder="1" applyAlignment="1" applyProtection="1">
      <alignment horizontal="center" textRotation="90" wrapText="1"/>
      <protection/>
    </xf>
    <xf numFmtId="0" fontId="18" fillId="34" borderId="52" xfId="0" applyNumberFormat="1" applyFont="1" applyFill="1" applyBorder="1" applyAlignment="1" applyProtection="1">
      <alignment horizontal="center" textRotation="90" wrapText="1"/>
      <protection/>
    </xf>
    <xf numFmtId="0" fontId="18" fillId="34" borderId="32" xfId="0" applyNumberFormat="1" applyFont="1" applyFill="1" applyBorder="1" applyAlignment="1" applyProtection="1">
      <alignment horizontal="center" vertical="center" wrapText="1"/>
      <protection/>
    </xf>
    <xf numFmtId="0" fontId="18" fillId="34" borderId="36" xfId="0" applyNumberFormat="1" applyFont="1" applyFill="1" applyBorder="1" applyAlignment="1" applyProtection="1">
      <alignment horizontal="center" vertical="center" wrapText="1"/>
      <protection/>
    </xf>
    <xf numFmtId="0" fontId="18" fillId="34" borderId="35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55" applyNumberFormat="1" applyFont="1" applyFill="1" applyBorder="1" applyAlignment="1">
      <alignment horizontal="center" vertical="center"/>
      <protection/>
    </xf>
    <xf numFmtId="0" fontId="19" fillId="34" borderId="50" xfId="55" applyNumberFormat="1" applyFont="1" applyFill="1" applyBorder="1" applyAlignment="1">
      <alignment horizontal="center" vertical="center"/>
      <protection/>
    </xf>
    <xf numFmtId="0" fontId="19" fillId="34" borderId="19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29" xfId="0" applyNumberFormat="1" applyFont="1" applyFill="1" applyBorder="1" applyAlignment="1" applyProtection="1">
      <alignment horizontal="center" vertical="center"/>
      <protection/>
    </xf>
    <xf numFmtId="0" fontId="19" fillId="34" borderId="37" xfId="0" applyNumberFormat="1" applyFont="1" applyFill="1" applyBorder="1" applyAlignment="1" applyProtection="1">
      <alignment horizontal="center" vertical="center"/>
      <protection/>
    </xf>
    <xf numFmtId="0" fontId="19" fillId="34" borderId="62" xfId="0" applyNumberFormat="1" applyFont="1" applyFill="1" applyBorder="1" applyAlignment="1" applyProtection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25" xfId="0" applyNumberFormat="1" applyFont="1" applyFill="1" applyBorder="1" applyAlignment="1" applyProtection="1">
      <alignment horizontal="left" vertical="top" wrapText="1"/>
      <protection/>
    </xf>
    <xf numFmtId="0" fontId="18" fillId="34" borderId="26" xfId="0" applyNumberFormat="1" applyFont="1" applyFill="1" applyBorder="1" applyAlignment="1" applyProtection="1">
      <alignment horizontal="left" vertical="top" wrapText="1"/>
      <protection/>
    </xf>
    <xf numFmtId="0" fontId="18" fillId="34" borderId="0" xfId="0" applyNumberFormat="1" applyFont="1" applyFill="1" applyBorder="1" applyAlignment="1" applyProtection="1">
      <alignment horizontal="left" vertical="top" wrapText="1"/>
      <protection/>
    </xf>
    <xf numFmtId="0" fontId="18" fillId="34" borderId="63" xfId="0" applyNumberFormat="1" applyFont="1" applyFill="1" applyBorder="1" applyAlignment="1" applyProtection="1">
      <alignment horizontal="left" vertical="top" wrapText="1"/>
      <protection/>
    </xf>
    <xf numFmtId="0" fontId="18" fillId="34" borderId="76" xfId="0" applyNumberFormat="1" applyFont="1" applyFill="1" applyBorder="1" applyAlignment="1" applyProtection="1">
      <alignment horizontal="left" vertical="center" wrapText="1"/>
      <protection/>
    </xf>
    <xf numFmtId="0" fontId="18" fillId="34" borderId="82" xfId="0" applyNumberFormat="1" applyFont="1" applyFill="1" applyBorder="1" applyAlignment="1" applyProtection="1">
      <alignment horizontal="left" vertical="center" wrapText="1"/>
      <protection/>
    </xf>
    <xf numFmtId="0" fontId="18" fillId="34" borderId="54" xfId="0" applyNumberFormat="1" applyFont="1" applyFill="1" applyBorder="1" applyAlignment="1" applyProtection="1">
      <alignment horizontal="left" vertical="center" wrapText="1"/>
      <protection/>
    </xf>
    <xf numFmtId="1" fontId="19" fillId="34" borderId="19" xfId="0" applyNumberFormat="1" applyFont="1" applyFill="1" applyBorder="1" applyAlignment="1" applyProtection="1">
      <alignment horizontal="center" vertical="center"/>
      <protection/>
    </xf>
    <xf numFmtId="1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24" xfId="0" applyNumberFormat="1" applyFont="1" applyFill="1" applyBorder="1" applyAlignment="1" applyProtection="1">
      <alignment horizontal="center" vertical="top"/>
      <protection/>
    </xf>
    <xf numFmtId="0" fontId="19" fillId="34" borderId="61" xfId="0" applyNumberFormat="1" applyFont="1" applyFill="1" applyBorder="1" applyAlignment="1" applyProtection="1">
      <alignment horizontal="center" vertical="top"/>
      <protection/>
    </xf>
    <xf numFmtId="0" fontId="19" fillId="34" borderId="41" xfId="0" applyNumberFormat="1" applyFont="1" applyFill="1" applyBorder="1" applyAlignment="1" applyProtection="1">
      <alignment horizontal="center" vertical="top"/>
      <protection/>
    </xf>
    <xf numFmtId="0" fontId="19" fillId="34" borderId="27" xfId="0" applyNumberFormat="1" applyFont="1" applyFill="1" applyBorder="1" applyAlignment="1" applyProtection="1">
      <alignment horizontal="center" vertical="top"/>
      <protection/>
    </xf>
    <xf numFmtId="0" fontId="19" fillId="34" borderId="30" xfId="0" applyNumberFormat="1" applyFont="1" applyFill="1" applyBorder="1" applyAlignment="1" applyProtection="1">
      <alignment horizontal="center" vertical="top"/>
      <protection/>
    </xf>
    <xf numFmtId="0" fontId="19" fillId="34" borderId="38" xfId="0" applyNumberFormat="1" applyFont="1" applyFill="1" applyBorder="1" applyAlignment="1" applyProtection="1">
      <alignment horizontal="center" vertical="top"/>
      <protection/>
    </xf>
    <xf numFmtId="0" fontId="19" fillId="34" borderId="48" xfId="55" applyNumberFormat="1" applyFont="1" applyFill="1" applyBorder="1" applyAlignment="1" applyProtection="1">
      <alignment horizontal="left" vertical="center" wrapText="1"/>
      <protection locked="0"/>
    </xf>
    <xf numFmtId="0" fontId="18" fillId="34" borderId="36" xfId="55" applyNumberFormat="1" applyFont="1" applyFill="1" applyBorder="1" applyAlignment="1" applyProtection="1">
      <alignment horizontal="left" vertical="center" wrapText="1"/>
      <protection locked="0"/>
    </xf>
    <xf numFmtId="0" fontId="60" fillId="34" borderId="48" xfId="55" applyNumberFormat="1" applyFont="1" applyFill="1" applyBorder="1" applyAlignment="1" applyProtection="1">
      <alignment horizontal="left" vertical="center" wrapText="1"/>
      <protection locked="0"/>
    </xf>
    <xf numFmtId="0" fontId="60" fillId="34" borderId="73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2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0" xfId="55" applyNumberFormat="1" applyFont="1" applyFill="1" applyBorder="1" applyAlignment="1" applyProtection="1">
      <alignment horizontal="left" vertical="center" wrapText="1"/>
      <protection locked="0"/>
    </xf>
    <xf numFmtId="0" fontId="19" fillId="34" borderId="48" xfId="55" applyNumberFormat="1" applyFont="1" applyFill="1" applyBorder="1" applyAlignment="1" applyProtection="1">
      <alignment horizontal="left" vertical="center"/>
      <protection locked="0"/>
    </xf>
    <xf numFmtId="0" fontId="19" fillId="34" borderId="73" xfId="55" applyNumberFormat="1" applyFont="1" applyFill="1" applyBorder="1" applyAlignment="1">
      <alignment horizontal="left" vertical="center"/>
      <protection/>
    </xf>
    <xf numFmtId="0" fontId="19" fillId="34" borderId="44" xfId="55" applyNumberFormat="1" applyFont="1" applyFill="1" applyBorder="1" applyAlignment="1" applyProtection="1">
      <alignment horizontal="center" vertical="center"/>
      <protection locked="0"/>
    </xf>
    <xf numFmtId="0" fontId="18" fillId="34" borderId="44" xfId="55" applyNumberFormat="1" applyFont="1" applyFill="1" applyBorder="1" applyAlignment="1">
      <alignment horizontal="center" vertical="center"/>
      <protection/>
    </xf>
    <xf numFmtId="0" fontId="60" fillId="34" borderId="44" xfId="55" applyNumberFormat="1" applyFont="1" applyFill="1" applyBorder="1" applyAlignment="1" applyProtection="1">
      <alignment horizontal="center" vertical="center"/>
      <protection locked="0"/>
    </xf>
    <xf numFmtId="0" fontId="19" fillId="34" borderId="45" xfId="55" applyNumberFormat="1" applyFont="1" applyFill="1" applyBorder="1" applyAlignment="1" applyProtection="1">
      <alignment horizontal="center" vertical="center"/>
      <protection locked="0"/>
    </xf>
    <xf numFmtId="0" fontId="18" fillId="34" borderId="45" xfId="55" applyNumberFormat="1" applyFont="1" applyFill="1" applyBorder="1" applyAlignment="1">
      <alignment horizontal="center" vertical="center"/>
      <protection/>
    </xf>
    <xf numFmtId="0" fontId="60" fillId="34" borderId="45" xfId="55" applyNumberFormat="1" applyFont="1" applyFill="1" applyBorder="1" applyAlignment="1" applyProtection="1">
      <alignment horizontal="center" vertical="center"/>
      <protection locked="0"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174" fontId="18" fillId="34" borderId="44" xfId="0" applyNumberFormat="1" applyFont="1" applyFill="1" applyBorder="1" applyAlignment="1" applyProtection="1">
      <alignment horizontal="center" vertical="center"/>
      <protection/>
    </xf>
    <xf numFmtId="174" fontId="60" fillId="34" borderId="44" xfId="55" applyNumberFormat="1" applyFont="1" applyFill="1" applyBorder="1" applyAlignment="1" applyProtection="1">
      <alignment horizontal="center" vertical="center"/>
      <protection locked="0"/>
    </xf>
    <xf numFmtId="0" fontId="60" fillId="34" borderId="44" xfId="0" applyNumberFormat="1" applyFont="1" applyFill="1" applyBorder="1" applyAlignment="1" applyProtection="1">
      <alignment horizontal="center" vertical="center"/>
      <protection/>
    </xf>
    <xf numFmtId="0" fontId="18" fillId="34" borderId="44" xfId="55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34" borderId="81" xfId="55" applyNumberFormat="1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/>
    </xf>
    <xf numFmtId="0" fontId="0" fillId="0" borderId="55" xfId="0" applyBorder="1" applyAlignment="1">
      <alignment horizontal="center"/>
    </xf>
    <xf numFmtId="0" fontId="19" fillId="34" borderId="72" xfId="55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19050</xdr:rowOff>
    </xdr:from>
    <xdr:to>
      <xdr:col>37</xdr:col>
      <xdr:colOff>142875</xdr:colOff>
      <xdr:row>64</xdr:row>
      <xdr:rowOff>76200</xdr:rowOff>
    </xdr:to>
    <xdr:pic>
      <xdr:nvPicPr>
        <xdr:cNvPr id="1" name="Рисунок 1" descr="image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752475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2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7">
      <selection activeCell="A1" sqref="A1:IV16384"/>
    </sheetView>
  </sheetViews>
  <sheetFormatPr defaultColWidth="14.66015625" defaultRowHeight="13.5" customHeight="1"/>
  <cols>
    <col min="1" max="3" width="3.33203125" style="278" customWidth="1"/>
    <col min="4" max="4" width="17.16015625" style="278" customWidth="1"/>
    <col min="5" max="48" width="3.33203125" style="278" customWidth="1"/>
    <col min="49" max="16384" width="14.66015625" style="278" customWidth="1"/>
  </cols>
  <sheetData>
    <row r="1" spans="4:48" ht="24" customHeight="1">
      <c r="D1" s="6"/>
      <c r="E1" s="6"/>
      <c r="F1" s="6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</row>
    <row r="2" spans="4:48" ht="26.25" customHeight="1">
      <c r="D2" s="6"/>
      <c r="E2" s="6"/>
      <c r="F2" s="6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3" spans="1:6" ht="3.75" customHeight="1">
      <c r="A3" s="6"/>
      <c r="B3" s="6"/>
      <c r="C3" s="6"/>
      <c r="D3" s="6"/>
      <c r="E3" s="6"/>
      <c r="F3" s="6"/>
    </row>
    <row r="4" spans="4:48" ht="26.25" customHeight="1">
      <c r="D4" s="6"/>
      <c r="E4" s="6"/>
      <c r="F4" s="6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</row>
    <row r="5" spans="4:48" ht="23.25" customHeight="1">
      <c r="D5" s="6"/>
      <c r="E5" s="6"/>
      <c r="F5" s="6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</row>
    <row r="6" spans="1:48" ht="8.25" customHeight="1">
      <c r="A6" s="6"/>
      <c r="B6" s="6"/>
      <c r="C6" s="6"/>
      <c r="D6" s="6"/>
      <c r="E6" s="6"/>
      <c r="F6" s="6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</row>
    <row r="7" spans="4:48" ht="8.25" customHeight="1">
      <c r="D7" s="6"/>
      <c r="E7" s="6"/>
      <c r="F7" s="6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</row>
    <row r="8" spans="4:6" ht="8.25" customHeight="1">
      <c r="D8" s="6"/>
      <c r="E8" s="6"/>
      <c r="F8" s="6"/>
    </row>
    <row r="9" spans="1:48" ht="38.2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</row>
    <row r="10" spans="1:48" ht="13.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</row>
    <row r="11" spans="1:48" ht="17.25" customHeight="1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</row>
    <row r="12" spans="1:48" ht="18.75" customHeight="1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</row>
    <row r="13" spans="1:48" ht="26.2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</row>
    <row r="14" spans="1:48" ht="17.25" customHeight="1">
      <c r="A14" s="350"/>
      <c r="B14" s="351"/>
      <c r="C14" s="351"/>
      <c r="D14" s="351"/>
      <c r="E14" s="351"/>
      <c r="F14" s="6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</row>
    <row r="15" spans="1:48" ht="19.5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2"/>
    </row>
    <row r="16" spans="1:48" ht="19.5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AV16" s="2"/>
    </row>
    <row r="17" spans="1:48" ht="18" customHeight="1">
      <c r="A17" s="353"/>
      <c r="B17" s="353"/>
      <c r="C17" s="353"/>
      <c r="D17" s="353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</row>
    <row r="18" spans="1:4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8"/>
      <c r="AL18" s="6"/>
      <c r="AM18" s="6"/>
      <c r="AN18" s="6"/>
      <c r="AO18" s="6"/>
      <c r="AP18" s="6"/>
      <c r="AQ18" s="6"/>
      <c r="AR18" s="2"/>
      <c r="AS18" s="2"/>
      <c r="AT18" s="6"/>
      <c r="AU18" s="2"/>
      <c r="AV18" s="2"/>
    </row>
    <row r="19" spans="1:48" ht="13.5" customHeight="1" hidden="1">
      <c r="A19" s="354"/>
      <c r="B19" s="354"/>
      <c r="C19" s="354"/>
      <c r="D19" s="354"/>
      <c r="E19" s="354"/>
      <c r="F19" s="354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</row>
    <row r="20" spans="1:48" ht="13.5" customHeight="1" hidden="1">
      <c r="A20" s="19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</row>
    <row r="21" spans="1:48" ht="13.5" customHeight="1" hidden="1">
      <c r="A21" s="19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</row>
    <row r="22" spans="1:48" ht="13.5" customHeight="1" hidden="1">
      <c r="A22" s="19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</row>
    <row r="23" spans="1:48" ht="13.5" customHeight="1" hidden="1">
      <c r="A23" s="19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</row>
    <row r="24" spans="1:48" ht="13.5" customHeight="1" hidden="1">
      <c r="A24" s="19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</row>
    <row r="25" spans="1:48" ht="13.5" customHeight="1" hidden="1">
      <c r="A25" s="19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</row>
    <row r="26" spans="1:4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"/>
      <c r="AS26" s="2"/>
      <c r="AT26" s="6"/>
      <c r="AU26" s="2"/>
      <c r="AV26" s="2"/>
    </row>
    <row r="27" spans="1:48" ht="17.25" customHeight="1">
      <c r="A27" s="353"/>
      <c r="B27" s="353"/>
      <c r="C27" s="353"/>
      <c r="D27" s="353"/>
      <c r="E27" s="353"/>
      <c r="F27" s="353"/>
      <c r="G27" s="356"/>
      <c r="H27" s="356"/>
      <c r="I27" s="356"/>
      <c r="J27" s="356"/>
      <c r="K27" s="356"/>
      <c r="L27" s="356"/>
      <c r="M27" s="356"/>
      <c r="N27" s="356"/>
      <c r="O27" s="6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6"/>
      <c r="AD27" s="356"/>
      <c r="AE27" s="356"/>
      <c r="AF27" s="356"/>
      <c r="AG27" s="356"/>
      <c r="AH27" s="6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6"/>
      <c r="AT27" s="356"/>
      <c r="AU27" s="356"/>
      <c r="AV27" s="356"/>
    </row>
    <row r="28" spans="1:4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"/>
      <c r="AS28" s="2"/>
      <c r="AT28" s="6"/>
      <c r="AU28" s="2"/>
      <c r="AV28" s="2"/>
    </row>
    <row r="29" spans="1:48" ht="18.75" customHeight="1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</row>
    <row r="30" spans="1:48" ht="13.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</row>
    <row r="31" ht="7.5" customHeight="1"/>
    <row r="32" spans="1:26" ht="13.5" customHeight="1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9"/>
      <c r="M32" s="359"/>
      <c r="N32" s="360"/>
      <c r="O32" s="361"/>
      <c r="P32" s="361"/>
      <c r="Q32" s="361"/>
      <c r="R32" s="361"/>
      <c r="S32" s="359"/>
      <c r="T32" s="359"/>
      <c r="U32" s="351"/>
      <c r="V32" s="351"/>
      <c r="W32" s="351"/>
      <c r="X32" s="351"/>
      <c r="Y32" s="351"/>
      <c r="Z32" s="351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90"/>
  <sheetViews>
    <sheetView showGridLines="0" zoomScale="115" zoomScaleNormal="115" zoomScalePageLayoutView="0" workbookViewId="0" topLeftCell="A8">
      <selection activeCell="O14" sqref="O14:R14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ht="13.5" customHeight="1">
      <c r="AG1" s="20" t="s">
        <v>235</v>
      </c>
    </row>
    <row r="2" ht="13.5" customHeight="1">
      <c r="AG2" s="20" t="s">
        <v>158</v>
      </c>
    </row>
    <row r="3" ht="13.5" customHeight="1">
      <c r="AG3" s="20" t="s">
        <v>236</v>
      </c>
    </row>
    <row r="6" spans="6:36" ht="13.5" customHeight="1">
      <c r="F6" s="21"/>
      <c r="AJ6" s="23" t="s">
        <v>238</v>
      </c>
    </row>
    <row r="7" spans="6:36" ht="13.5" customHeight="1">
      <c r="F7" s="22"/>
      <c r="AJ7" s="22" t="s">
        <v>247</v>
      </c>
    </row>
    <row r="9" ht="13.5" customHeight="1">
      <c r="AQ9" s="22"/>
    </row>
    <row r="11" spans="6:36" ht="13.5" customHeight="1">
      <c r="F11" s="22"/>
      <c r="AJ11" s="22" t="s">
        <v>237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25" ht="19.5" customHeight="1">
      <c r="A13" s="362" t="s">
        <v>239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24" t="s">
        <v>330</v>
      </c>
      <c r="Y13" s="285"/>
    </row>
    <row r="14" spans="1:53" ht="11.25" customHeight="1">
      <c r="A14" s="363" t="s">
        <v>69</v>
      </c>
      <c r="B14" s="363" t="s">
        <v>70</v>
      </c>
      <c r="C14" s="363"/>
      <c r="D14" s="363"/>
      <c r="E14" s="363"/>
      <c r="F14" s="364" t="s">
        <v>71</v>
      </c>
      <c r="G14" s="363" t="s">
        <v>72</v>
      </c>
      <c r="H14" s="363"/>
      <c r="I14" s="363"/>
      <c r="J14" s="364" t="s">
        <v>73</v>
      </c>
      <c r="K14" s="363" t="s">
        <v>74</v>
      </c>
      <c r="L14" s="363"/>
      <c r="M14" s="363"/>
      <c r="N14" s="3"/>
      <c r="O14" s="363" t="s">
        <v>75</v>
      </c>
      <c r="P14" s="363"/>
      <c r="Q14" s="363"/>
      <c r="R14" s="363"/>
      <c r="S14" s="364" t="s">
        <v>76</v>
      </c>
      <c r="T14" s="363" t="s">
        <v>77</v>
      </c>
      <c r="U14" s="363"/>
      <c r="V14" s="363"/>
      <c r="W14" s="364" t="s">
        <v>78</v>
      </c>
      <c r="X14" s="363" t="s">
        <v>79</v>
      </c>
      <c r="Y14" s="363"/>
      <c r="Z14" s="363"/>
      <c r="AA14" s="364" t="s">
        <v>80</v>
      </c>
      <c r="AB14" s="363" t="s">
        <v>81</v>
      </c>
      <c r="AC14" s="363"/>
      <c r="AD14" s="363"/>
      <c r="AE14" s="363"/>
      <c r="AF14" s="364" t="s">
        <v>82</v>
      </c>
      <c r="AG14" s="363" t="s">
        <v>83</v>
      </c>
      <c r="AH14" s="363"/>
      <c r="AI14" s="363"/>
      <c r="AJ14" s="364" t="s">
        <v>84</v>
      </c>
      <c r="AK14" s="363" t="s">
        <v>85</v>
      </c>
      <c r="AL14" s="363"/>
      <c r="AM14" s="363"/>
      <c r="AN14" s="363"/>
      <c r="AO14" s="363" t="s">
        <v>86</v>
      </c>
      <c r="AP14" s="363"/>
      <c r="AQ14" s="363"/>
      <c r="AR14" s="363"/>
      <c r="AS14" s="364" t="s">
        <v>87</v>
      </c>
      <c r="AT14" s="363" t="s">
        <v>88</v>
      </c>
      <c r="AU14" s="363"/>
      <c r="AV14" s="363"/>
      <c r="AW14" s="364" t="s">
        <v>89</v>
      </c>
      <c r="AX14" s="363" t="s">
        <v>90</v>
      </c>
      <c r="AY14" s="363"/>
      <c r="AZ14" s="363"/>
      <c r="BA14" s="363"/>
    </row>
    <row r="15" spans="1:53" ht="60.75" customHeight="1">
      <c r="A15" s="363"/>
      <c r="B15" s="16" t="s">
        <v>91</v>
      </c>
      <c r="C15" s="16" t="s">
        <v>92</v>
      </c>
      <c r="D15" s="16" t="s">
        <v>93</v>
      </c>
      <c r="E15" s="16" t="s">
        <v>94</v>
      </c>
      <c r="F15" s="365"/>
      <c r="G15" s="16" t="s">
        <v>95</v>
      </c>
      <c r="H15" s="16" t="s">
        <v>96</v>
      </c>
      <c r="I15" s="16" t="s">
        <v>97</v>
      </c>
      <c r="J15" s="365"/>
      <c r="K15" s="16" t="s">
        <v>98</v>
      </c>
      <c r="L15" s="16" t="s">
        <v>99</v>
      </c>
      <c r="M15" s="16" t="s">
        <v>100</v>
      </c>
      <c r="N15" s="16" t="s">
        <v>101</v>
      </c>
      <c r="O15" s="16" t="s">
        <v>91</v>
      </c>
      <c r="P15" s="16" t="s">
        <v>92</v>
      </c>
      <c r="Q15" s="16" t="s">
        <v>93</v>
      </c>
      <c r="R15" s="16" t="s">
        <v>94</v>
      </c>
      <c r="S15" s="365"/>
      <c r="T15" s="16" t="s">
        <v>102</v>
      </c>
      <c r="U15" s="16" t="s">
        <v>103</v>
      </c>
      <c r="V15" s="16" t="s">
        <v>104</v>
      </c>
      <c r="W15" s="365"/>
      <c r="X15" s="16" t="s">
        <v>105</v>
      </c>
      <c r="Y15" s="16" t="s">
        <v>106</v>
      </c>
      <c r="Z15" s="16" t="s">
        <v>107</v>
      </c>
      <c r="AA15" s="365"/>
      <c r="AB15" s="16" t="s">
        <v>105</v>
      </c>
      <c r="AC15" s="16" t="s">
        <v>106</v>
      </c>
      <c r="AD15" s="16" t="s">
        <v>107</v>
      </c>
      <c r="AE15" s="16" t="s">
        <v>108</v>
      </c>
      <c r="AF15" s="365"/>
      <c r="AG15" s="16" t="s">
        <v>95</v>
      </c>
      <c r="AH15" s="16" t="s">
        <v>96</v>
      </c>
      <c r="AI15" s="16" t="s">
        <v>97</v>
      </c>
      <c r="AJ15" s="365"/>
      <c r="AK15" s="16" t="s">
        <v>109</v>
      </c>
      <c r="AL15" s="16" t="s">
        <v>110</v>
      </c>
      <c r="AM15" s="16" t="s">
        <v>111</v>
      </c>
      <c r="AN15" s="16" t="s">
        <v>112</v>
      </c>
      <c r="AO15" s="16" t="s">
        <v>91</v>
      </c>
      <c r="AP15" s="16" t="s">
        <v>92</v>
      </c>
      <c r="AQ15" s="16" t="s">
        <v>93</v>
      </c>
      <c r="AR15" s="16" t="s">
        <v>94</v>
      </c>
      <c r="AS15" s="365"/>
      <c r="AT15" s="16" t="s">
        <v>95</v>
      </c>
      <c r="AU15" s="16" t="s">
        <v>96</v>
      </c>
      <c r="AV15" s="16" t="s">
        <v>97</v>
      </c>
      <c r="AW15" s="365"/>
      <c r="AX15" s="16" t="s">
        <v>98</v>
      </c>
      <c r="AY15" s="16" t="s">
        <v>99</v>
      </c>
      <c r="AZ15" s="16" t="s">
        <v>100</v>
      </c>
      <c r="BA15" s="17" t="s">
        <v>113</v>
      </c>
    </row>
    <row r="16" spans="1:53" ht="9.75" customHeight="1">
      <c r="A16" s="363"/>
      <c r="B16" s="4" t="s">
        <v>3</v>
      </c>
      <c r="C16" s="4" t="s">
        <v>5</v>
      </c>
      <c r="D16" s="4" t="s">
        <v>7</v>
      </c>
      <c r="E16" s="4" t="s">
        <v>9</v>
      </c>
      <c r="F16" s="4" t="s">
        <v>11</v>
      </c>
      <c r="G16" s="4" t="s">
        <v>1</v>
      </c>
      <c r="H16" s="4" t="s">
        <v>12</v>
      </c>
      <c r="I16" s="4" t="s">
        <v>13</v>
      </c>
      <c r="J16" s="4" t="s">
        <v>14</v>
      </c>
      <c r="K16" s="4" t="s">
        <v>15</v>
      </c>
      <c r="L16" s="4" t="s">
        <v>16</v>
      </c>
      <c r="M16" s="4" t="s">
        <v>17</v>
      </c>
      <c r="N16" s="4" t="s">
        <v>18</v>
      </c>
      <c r="O16" s="4" t="s">
        <v>19</v>
      </c>
      <c r="P16" s="4" t="s">
        <v>20</v>
      </c>
      <c r="Q16" s="4" t="s">
        <v>21</v>
      </c>
      <c r="R16" s="4" t="s">
        <v>23</v>
      </c>
      <c r="S16" s="4" t="s">
        <v>25</v>
      </c>
      <c r="T16" s="4" t="s">
        <v>26</v>
      </c>
      <c r="U16" s="4" t="s">
        <v>28</v>
      </c>
      <c r="V16" s="4" t="s">
        <v>30</v>
      </c>
      <c r="W16" s="4" t="s">
        <v>31</v>
      </c>
      <c r="X16" s="4" t="s">
        <v>32</v>
      </c>
      <c r="Y16" s="4" t="s">
        <v>33</v>
      </c>
      <c r="Z16" s="4" t="s">
        <v>34</v>
      </c>
      <c r="AA16" s="4" t="s">
        <v>35</v>
      </c>
      <c r="AB16" s="4" t="s">
        <v>36</v>
      </c>
      <c r="AC16" s="4" t="s">
        <v>37</v>
      </c>
      <c r="AD16" s="4" t="s">
        <v>38</v>
      </c>
      <c r="AE16" s="4" t="s">
        <v>39</v>
      </c>
      <c r="AF16" s="4" t="s">
        <v>40</v>
      </c>
      <c r="AG16" s="4" t="s">
        <v>41</v>
      </c>
      <c r="AH16" s="4" t="s">
        <v>42</v>
      </c>
      <c r="AI16" s="4" t="s">
        <v>43</v>
      </c>
      <c r="AJ16" s="4" t="s">
        <v>47</v>
      </c>
      <c r="AK16" s="4" t="s">
        <v>48</v>
      </c>
      <c r="AL16" s="4" t="s">
        <v>49</v>
      </c>
      <c r="AM16" s="4" t="s">
        <v>50</v>
      </c>
      <c r="AN16" s="4" t="s">
        <v>51</v>
      </c>
      <c r="AO16" s="4" t="s">
        <v>52</v>
      </c>
      <c r="AP16" s="4" t="s">
        <v>53</v>
      </c>
      <c r="AQ16" s="4" t="s">
        <v>54</v>
      </c>
      <c r="AR16" s="4" t="s">
        <v>55</v>
      </c>
      <c r="AS16" s="4" t="s">
        <v>56</v>
      </c>
      <c r="AT16" s="4" t="s">
        <v>57</v>
      </c>
      <c r="AU16" s="4" t="s">
        <v>58</v>
      </c>
      <c r="AV16" s="4" t="s">
        <v>59</v>
      </c>
      <c r="AW16" s="4" t="s">
        <v>60</v>
      </c>
      <c r="AX16" s="4" t="s">
        <v>61</v>
      </c>
      <c r="AY16" s="4" t="s">
        <v>62</v>
      </c>
      <c r="AZ16" s="4" t="s">
        <v>63</v>
      </c>
      <c r="BA16" s="8" t="s">
        <v>64</v>
      </c>
    </row>
    <row r="17" spans="1:53" ht="13.5" customHeight="1" hidden="1">
      <c r="A17" s="4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</row>
    <row r="18" spans="1:55" ht="13.5" customHeight="1" hidden="1">
      <c r="A18" s="367" t="s">
        <v>114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9"/>
      <c r="BC18" s="5"/>
    </row>
    <row r="19" spans="1:53" ht="13.5" customHeight="1" hidden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</row>
    <row r="20" spans="1:53" ht="13.5" customHeight="1" hidden="1">
      <c r="A20" s="4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</row>
    <row r="21" spans="1:61" ht="13.5" customHeight="1" hidden="1">
      <c r="A21" s="367" t="s">
        <v>115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67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367" t="s">
        <v>116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67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367" t="s">
        <v>117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67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367" t="s">
        <v>118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367" t="s">
        <v>119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67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367" t="s">
        <v>120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367" t="s">
        <v>121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367" t="s">
        <v>122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367" t="s">
        <v>123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367" t="s">
        <v>124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67" t="s">
        <v>114</v>
      </c>
      <c r="B51" s="369"/>
      <c r="C51" s="369"/>
      <c r="D51" s="369"/>
      <c r="E51" s="369"/>
      <c r="F51" s="369"/>
      <c r="G51" s="369"/>
      <c r="H51" s="369"/>
      <c r="I51" s="369"/>
      <c r="J51" s="369">
        <v>17</v>
      </c>
      <c r="K51" s="369"/>
      <c r="L51" s="369"/>
      <c r="M51" s="369"/>
      <c r="N51" s="369"/>
      <c r="O51" s="369"/>
      <c r="P51" s="369"/>
      <c r="Q51" s="369"/>
      <c r="R51" s="369"/>
      <c r="S51" s="369" t="s">
        <v>125</v>
      </c>
      <c r="T51" s="369" t="s">
        <v>125</v>
      </c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>
        <v>22</v>
      </c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 t="s">
        <v>126</v>
      </c>
      <c r="AR51" s="369" t="s">
        <v>126</v>
      </c>
      <c r="AS51" s="369" t="s">
        <v>125</v>
      </c>
      <c r="AT51" s="369" t="s">
        <v>125</v>
      </c>
      <c r="AU51" s="369" t="s">
        <v>125</v>
      </c>
      <c r="AV51" s="369" t="s">
        <v>125</v>
      </c>
      <c r="AW51" s="369" t="s">
        <v>125</v>
      </c>
      <c r="AX51" s="369" t="s">
        <v>125</v>
      </c>
      <c r="AY51" s="369" t="s">
        <v>125</v>
      </c>
      <c r="AZ51" s="369" t="s">
        <v>125</v>
      </c>
      <c r="BA51" s="369" t="s">
        <v>125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67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367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67"/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67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67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67" t="s">
        <v>115</v>
      </c>
      <c r="B58" s="369"/>
      <c r="C58" s="369"/>
      <c r="D58" s="369"/>
      <c r="E58" s="369"/>
      <c r="F58" s="369"/>
      <c r="G58" s="369"/>
      <c r="H58" s="369"/>
      <c r="I58" s="369"/>
      <c r="J58" s="369">
        <v>16</v>
      </c>
      <c r="K58" s="369"/>
      <c r="L58" s="369"/>
      <c r="M58" s="369"/>
      <c r="N58" s="369"/>
      <c r="O58" s="369"/>
      <c r="P58" s="369"/>
      <c r="Q58" s="369"/>
      <c r="R58" s="369" t="s">
        <v>126</v>
      </c>
      <c r="S58" s="369" t="s">
        <v>125</v>
      </c>
      <c r="T58" s="369" t="s">
        <v>125</v>
      </c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>
        <v>21</v>
      </c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>
        <v>0</v>
      </c>
      <c r="AQ58" s="369">
        <v>0</v>
      </c>
      <c r="AR58" s="369" t="s">
        <v>126</v>
      </c>
      <c r="AS58" s="369" t="s">
        <v>125</v>
      </c>
      <c r="AT58" s="369" t="s">
        <v>125</v>
      </c>
      <c r="AU58" s="369" t="s">
        <v>125</v>
      </c>
      <c r="AV58" s="369" t="s">
        <v>125</v>
      </c>
      <c r="AW58" s="369" t="s">
        <v>125</v>
      </c>
      <c r="AX58" s="369" t="s">
        <v>125</v>
      </c>
      <c r="AY58" s="369" t="s">
        <v>125</v>
      </c>
      <c r="AZ58" s="369" t="s">
        <v>125</v>
      </c>
      <c r="BA58" s="369" t="s">
        <v>125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67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367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67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67"/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67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67" t="s">
        <v>116</v>
      </c>
      <c r="B65" s="369"/>
      <c r="C65" s="369"/>
      <c r="D65" s="369"/>
      <c r="E65" s="369"/>
      <c r="F65" s="369"/>
      <c r="G65" s="369"/>
      <c r="H65" s="369"/>
      <c r="I65" s="369"/>
      <c r="J65" s="369">
        <v>12</v>
      </c>
      <c r="K65" s="369"/>
      <c r="L65" s="369"/>
      <c r="M65" s="369"/>
      <c r="N65" s="369">
        <v>8</v>
      </c>
      <c r="O65" s="369">
        <v>8</v>
      </c>
      <c r="P65" s="369">
        <v>8</v>
      </c>
      <c r="Q65" s="369">
        <v>8</v>
      </c>
      <c r="R65" s="369" t="s">
        <v>126</v>
      </c>
      <c r="S65" s="369" t="s">
        <v>125</v>
      </c>
      <c r="T65" s="369" t="s">
        <v>125</v>
      </c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>
        <v>18</v>
      </c>
      <c r="AF65" s="369"/>
      <c r="AG65" s="369"/>
      <c r="AH65" s="369"/>
      <c r="AI65" s="369"/>
      <c r="AJ65" s="369"/>
      <c r="AK65" s="369"/>
      <c r="AL65" s="369"/>
      <c r="AM65" s="369">
        <v>0</v>
      </c>
      <c r="AN65" s="369">
        <v>0</v>
      </c>
      <c r="AO65" s="369" t="s">
        <v>13</v>
      </c>
      <c r="AP65" s="369" t="s">
        <v>13</v>
      </c>
      <c r="AQ65" s="369" t="s">
        <v>13</v>
      </c>
      <c r="AR65" s="369" t="s">
        <v>13</v>
      </c>
      <c r="AS65" s="369" t="s">
        <v>126</v>
      </c>
      <c r="AT65" s="369" t="s">
        <v>125</v>
      </c>
      <c r="AU65" s="369" t="s">
        <v>125</v>
      </c>
      <c r="AV65" s="369" t="s">
        <v>125</v>
      </c>
      <c r="AW65" s="369" t="s">
        <v>125</v>
      </c>
      <c r="AX65" s="369" t="s">
        <v>125</v>
      </c>
      <c r="AY65" s="369" t="s">
        <v>125</v>
      </c>
      <c r="AZ65" s="369" t="s">
        <v>125</v>
      </c>
      <c r="BA65" s="369" t="s">
        <v>125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67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367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367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367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367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367" t="s">
        <v>117</v>
      </c>
      <c r="B72" s="369"/>
      <c r="C72" s="369"/>
      <c r="D72" s="369"/>
      <c r="E72" s="369"/>
      <c r="F72" s="369"/>
      <c r="G72" s="369"/>
      <c r="H72" s="369"/>
      <c r="I72" s="369"/>
      <c r="J72" s="369">
        <v>14</v>
      </c>
      <c r="K72" s="369"/>
      <c r="L72" s="369"/>
      <c r="M72" s="369"/>
      <c r="N72" s="369"/>
      <c r="O72" s="369"/>
      <c r="P72" s="369">
        <v>0</v>
      </c>
      <c r="Q72" s="369">
        <v>0</v>
      </c>
      <c r="R72" s="369" t="s">
        <v>13</v>
      </c>
      <c r="S72" s="369" t="s">
        <v>125</v>
      </c>
      <c r="T72" s="369" t="s">
        <v>125</v>
      </c>
      <c r="U72" s="369"/>
      <c r="V72" s="369"/>
      <c r="W72" s="369"/>
      <c r="X72" s="369"/>
      <c r="Y72" s="369">
        <v>10</v>
      </c>
      <c r="Z72" s="369"/>
      <c r="AA72" s="369"/>
      <c r="AB72" s="369"/>
      <c r="AC72" s="369"/>
      <c r="AD72" s="369"/>
      <c r="AE72" s="369" t="s">
        <v>13</v>
      </c>
      <c r="AF72" s="369" t="s">
        <v>13</v>
      </c>
      <c r="AG72" s="369" t="s">
        <v>13</v>
      </c>
      <c r="AH72" s="369" t="s">
        <v>126</v>
      </c>
      <c r="AI72" s="369" t="s">
        <v>123</v>
      </c>
      <c r="AJ72" s="369" t="s">
        <v>123</v>
      </c>
      <c r="AK72" s="369" t="s">
        <v>123</v>
      </c>
      <c r="AL72" s="369" t="s">
        <v>123</v>
      </c>
      <c r="AM72" s="371" t="s">
        <v>127</v>
      </c>
      <c r="AN72" s="371" t="s">
        <v>127</v>
      </c>
      <c r="AO72" s="371" t="s">
        <v>127</v>
      </c>
      <c r="AP72" s="371" t="s">
        <v>127</v>
      </c>
      <c r="AQ72" s="369" t="s">
        <v>116</v>
      </c>
      <c r="AR72" s="369" t="s">
        <v>116</v>
      </c>
      <c r="AS72" s="369" t="s">
        <v>45</v>
      </c>
      <c r="AT72" s="369" t="s">
        <v>45</v>
      </c>
      <c r="AU72" s="369" t="s">
        <v>45</v>
      </c>
      <c r="AV72" s="369" t="s">
        <v>45</v>
      </c>
      <c r="AW72" s="369" t="s">
        <v>45</v>
      </c>
      <c r="AX72" s="369" t="s">
        <v>45</v>
      </c>
      <c r="AY72" s="369" t="s">
        <v>45</v>
      </c>
      <c r="AZ72" s="369" t="s">
        <v>45</v>
      </c>
      <c r="BA72" s="369" t="s">
        <v>45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367"/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71"/>
      <c r="AN73" s="371"/>
      <c r="AO73" s="371"/>
      <c r="AP73" s="371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367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71"/>
      <c r="AN74" s="371"/>
      <c r="AO74" s="371"/>
      <c r="AP74" s="371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367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71"/>
      <c r="AN75" s="371"/>
      <c r="AO75" s="371"/>
      <c r="AP75" s="371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367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71"/>
      <c r="AN76" s="371"/>
      <c r="AO76" s="371"/>
      <c r="AP76" s="371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367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71"/>
      <c r="AN77" s="371"/>
      <c r="AO77" s="371"/>
      <c r="AP77" s="371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6"/>
      <c r="AX78" s="366"/>
      <c r="AY78" s="366"/>
      <c r="AZ78" s="366"/>
      <c r="BA78" s="366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67" t="s">
        <v>118</v>
      </c>
      <c r="B79" s="372" t="s">
        <v>45</v>
      </c>
      <c r="C79" s="372" t="s">
        <v>45</v>
      </c>
      <c r="D79" s="372" t="s">
        <v>45</v>
      </c>
      <c r="E79" s="372" t="s">
        <v>45</v>
      </c>
      <c r="F79" s="372" t="s">
        <v>45</v>
      </c>
      <c r="G79" s="372" t="s">
        <v>45</v>
      </c>
      <c r="H79" s="372" t="s">
        <v>45</v>
      </c>
      <c r="I79" s="372" t="s">
        <v>45</v>
      </c>
      <c r="J79" s="372" t="s">
        <v>45</v>
      </c>
      <c r="K79" s="372" t="s">
        <v>45</v>
      </c>
      <c r="L79" s="372" t="s">
        <v>45</v>
      </c>
      <c r="M79" s="372" t="s">
        <v>45</v>
      </c>
      <c r="N79" s="372" t="s">
        <v>45</v>
      </c>
      <c r="O79" s="372" t="s">
        <v>45</v>
      </c>
      <c r="P79" s="372" t="s">
        <v>45</v>
      </c>
      <c r="Q79" s="372" t="s">
        <v>45</v>
      </c>
      <c r="R79" s="372" t="s">
        <v>45</v>
      </c>
      <c r="S79" s="372" t="s">
        <v>45</v>
      </c>
      <c r="T79" s="372" t="s">
        <v>45</v>
      </c>
      <c r="U79" s="372" t="s">
        <v>45</v>
      </c>
      <c r="V79" s="372" t="s">
        <v>45</v>
      </c>
      <c r="W79" s="372" t="s">
        <v>45</v>
      </c>
      <c r="X79" s="372" t="s">
        <v>45</v>
      </c>
      <c r="Y79" s="372" t="s">
        <v>45</v>
      </c>
      <c r="Z79" s="372" t="s">
        <v>45</v>
      </c>
      <c r="AA79" s="372" t="s">
        <v>45</v>
      </c>
      <c r="AB79" s="372" t="s">
        <v>45</v>
      </c>
      <c r="AC79" s="372" t="s">
        <v>45</v>
      </c>
      <c r="AD79" s="372" t="s">
        <v>45</v>
      </c>
      <c r="AE79" s="372" t="s">
        <v>45</v>
      </c>
      <c r="AF79" s="372" t="s">
        <v>45</v>
      </c>
      <c r="AG79" s="372" t="s">
        <v>45</v>
      </c>
      <c r="AH79" s="372" t="s">
        <v>45</v>
      </c>
      <c r="AI79" s="372" t="s">
        <v>45</v>
      </c>
      <c r="AJ79" s="372" t="s">
        <v>45</v>
      </c>
      <c r="AK79" s="372" t="s">
        <v>45</v>
      </c>
      <c r="AL79" s="372" t="s">
        <v>45</v>
      </c>
      <c r="AM79" s="372" t="s">
        <v>45</v>
      </c>
      <c r="AN79" s="372" t="s">
        <v>45</v>
      </c>
      <c r="AO79" s="372" t="s">
        <v>45</v>
      </c>
      <c r="AP79" s="372" t="s">
        <v>45</v>
      </c>
      <c r="AQ79" s="372" t="s">
        <v>45</v>
      </c>
      <c r="AR79" s="372" t="s">
        <v>45</v>
      </c>
      <c r="AS79" s="372" t="s">
        <v>45</v>
      </c>
      <c r="AT79" s="372" t="s">
        <v>45</v>
      </c>
      <c r="AU79" s="372" t="s">
        <v>45</v>
      </c>
      <c r="AV79" s="372" t="s">
        <v>45</v>
      </c>
      <c r="AW79" s="372" t="s">
        <v>45</v>
      </c>
      <c r="AX79" s="372" t="s">
        <v>45</v>
      </c>
      <c r="AY79" s="372" t="s">
        <v>45</v>
      </c>
      <c r="AZ79" s="372" t="s">
        <v>45</v>
      </c>
      <c r="BA79" s="372" t="s">
        <v>45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67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367"/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367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67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67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67" t="s">
        <v>119</v>
      </c>
      <c r="B86" s="372" t="s">
        <v>45</v>
      </c>
      <c r="C86" s="372" t="s">
        <v>45</v>
      </c>
      <c r="D86" s="372" t="s">
        <v>45</v>
      </c>
      <c r="E86" s="372" t="s">
        <v>45</v>
      </c>
      <c r="F86" s="372" t="s">
        <v>45</v>
      </c>
      <c r="G86" s="372" t="s">
        <v>45</v>
      </c>
      <c r="H86" s="372" t="s">
        <v>45</v>
      </c>
      <c r="I86" s="372" t="s">
        <v>45</v>
      </c>
      <c r="J86" s="372" t="s">
        <v>45</v>
      </c>
      <c r="K86" s="372" t="s">
        <v>45</v>
      </c>
      <c r="L86" s="372" t="s">
        <v>45</v>
      </c>
      <c r="M86" s="372" t="s">
        <v>45</v>
      </c>
      <c r="N86" s="372" t="s">
        <v>45</v>
      </c>
      <c r="O86" s="372" t="s">
        <v>45</v>
      </c>
      <c r="P86" s="372" t="s">
        <v>45</v>
      </c>
      <c r="Q86" s="372" t="s">
        <v>45</v>
      </c>
      <c r="R86" s="372" t="s">
        <v>45</v>
      </c>
      <c r="S86" s="372" t="s">
        <v>45</v>
      </c>
      <c r="T86" s="372" t="s">
        <v>45</v>
      </c>
      <c r="U86" s="372" t="s">
        <v>45</v>
      </c>
      <c r="V86" s="372" t="s">
        <v>45</v>
      </c>
      <c r="W86" s="372" t="s">
        <v>45</v>
      </c>
      <c r="X86" s="372" t="s">
        <v>45</v>
      </c>
      <c r="Y86" s="372" t="s">
        <v>45</v>
      </c>
      <c r="Z86" s="372" t="s">
        <v>45</v>
      </c>
      <c r="AA86" s="372" t="s">
        <v>45</v>
      </c>
      <c r="AB86" s="372" t="s">
        <v>45</v>
      </c>
      <c r="AC86" s="372" t="s">
        <v>45</v>
      </c>
      <c r="AD86" s="372" t="s">
        <v>45</v>
      </c>
      <c r="AE86" s="372" t="s">
        <v>45</v>
      </c>
      <c r="AF86" s="372" t="s">
        <v>45</v>
      </c>
      <c r="AG86" s="372" t="s">
        <v>45</v>
      </c>
      <c r="AH86" s="372" t="s">
        <v>45</v>
      </c>
      <c r="AI86" s="372" t="s">
        <v>45</v>
      </c>
      <c r="AJ86" s="372" t="s">
        <v>45</v>
      </c>
      <c r="AK86" s="372" t="s">
        <v>45</v>
      </c>
      <c r="AL86" s="372" t="s">
        <v>45</v>
      </c>
      <c r="AM86" s="372" t="s">
        <v>45</v>
      </c>
      <c r="AN86" s="372" t="s">
        <v>45</v>
      </c>
      <c r="AO86" s="372" t="s">
        <v>45</v>
      </c>
      <c r="AP86" s="372" t="s">
        <v>45</v>
      </c>
      <c r="AQ86" s="372" t="s">
        <v>45</v>
      </c>
      <c r="AR86" s="372" t="s">
        <v>45</v>
      </c>
      <c r="AS86" s="372" t="s">
        <v>45</v>
      </c>
      <c r="AT86" s="372" t="s">
        <v>45</v>
      </c>
      <c r="AU86" s="372" t="s">
        <v>45</v>
      </c>
      <c r="AV86" s="372" t="s">
        <v>45</v>
      </c>
      <c r="AW86" s="372" t="s">
        <v>45</v>
      </c>
      <c r="AX86" s="372" t="s">
        <v>45</v>
      </c>
      <c r="AY86" s="372" t="s">
        <v>45</v>
      </c>
      <c r="AZ86" s="372" t="s">
        <v>45</v>
      </c>
      <c r="BA86" s="372" t="s">
        <v>45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67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367"/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367"/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67"/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67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67" t="s">
        <v>120</v>
      </c>
      <c r="B93" s="372" t="s">
        <v>45</v>
      </c>
      <c r="C93" s="372" t="s">
        <v>45</v>
      </c>
      <c r="D93" s="372" t="s">
        <v>45</v>
      </c>
      <c r="E93" s="372" t="s">
        <v>45</v>
      </c>
      <c r="F93" s="372" t="s">
        <v>45</v>
      </c>
      <c r="G93" s="372" t="s">
        <v>45</v>
      </c>
      <c r="H93" s="372" t="s">
        <v>45</v>
      </c>
      <c r="I93" s="372" t="s">
        <v>45</v>
      </c>
      <c r="J93" s="372" t="s">
        <v>45</v>
      </c>
      <c r="K93" s="372" t="s">
        <v>45</v>
      </c>
      <c r="L93" s="372" t="s">
        <v>45</v>
      </c>
      <c r="M93" s="372" t="s">
        <v>45</v>
      </c>
      <c r="N93" s="372" t="s">
        <v>45</v>
      </c>
      <c r="O93" s="372" t="s">
        <v>45</v>
      </c>
      <c r="P93" s="372" t="s">
        <v>45</v>
      </c>
      <c r="Q93" s="372" t="s">
        <v>45</v>
      </c>
      <c r="R93" s="372" t="s">
        <v>45</v>
      </c>
      <c r="S93" s="372" t="s">
        <v>45</v>
      </c>
      <c r="T93" s="372" t="s">
        <v>45</v>
      </c>
      <c r="U93" s="372" t="s">
        <v>45</v>
      </c>
      <c r="V93" s="372" t="s">
        <v>45</v>
      </c>
      <c r="W93" s="372" t="s">
        <v>45</v>
      </c>
      <c r="X93" s="372" t="s">
        <v>45</v>
      </c>
      <c r="Y93" s="372" t="s">
        <v>45</v>
      </c>
      <c r="Z93" s="372" t="s">
        <v>45</v>
      </c>
      <c r="AA93" s="372" t="s">
        <v>45</v>
      </c>
      <c r="AB93" s="372" t="s">
        <v>45</v>
      </c>
      <c r="AC93" s="372" t="s">
        <v>45</v>
      </c>
      <c r="AD93" s="372" t="s">
        <v>45</v>
      </c>
      <c r="AE93" s="372" t="s">
        <v>45</v>
      </c>
      <c r="AF93" s="372" t="s">
        <v>45</v>
      </c>
      <c r="AG93" s="372" t="s">
        <v>45</v>
      </c>
      <c r="AH93" s="372" t="s">
        <v>45</v>
      </c>
      <c r="AI93" s="372" t="s">
        <v>45</v>
      </c>
      <c r="AJ93" s="372" t="s">
        <v>45</v>
      </c>
      <c r="AK93" s="372" t="s">
        <v>45</v>
      </c>
      <c r="AL93" s="372" t="s">
        <v>45</v>
      </c>
      <c r="AM93" s="372" t="s">
        <v>45</v>
      </c>
      <c r="AN93" s="372" t="s">
        <v>45</v>
      </c>
      <c r="AO93" s="372" t="s">
        <v>45</v>
      </c>
      <c r="AP93" s="372" t="s">
        <v>45</v>
      </c>
      <c r="AQ93" s="372" t="s">
        <v>45</v>
      </c>
      <c r="AR93" s="372" t="s">
        <v>45</v>
      </c>
      <c r="AS93" s="372" t="s">
        <v>45</v>
      </c>
      <c r="AT93" s="372" t="s">
        <v>45</v>
      </c>
      <c r="AU93" s="372" t="s">
        <v>45</v>
      </c>
      <c r="AV93" s="372" t="s">
        <v>45</v>
      </c>
      <c r="AW93" s="372" t="s">
        <v>45</v>
      </c>
      <c r="AX93" s="372" t="s">
        <v>45</v>
      </c>
      <c r="AY93" s="372" t="s">
        <v>45</v>
      </c>
      <c r="AZ93" s="372" t="s">
        <v>45</v>
      </c>
      <c r="BA93" s="372" t="s">
        <v>45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67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367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367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67"/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67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6"/>
      <c r="AY99" s="366"/>
      <c r="AZ99" s="366"/>
      <c r="BA99" s="366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67" t="s">
        <v>121</v>
      </c>
      <c r="B100" s="372" t="s">
        <v>45</v>
      </c>
      <c r="C100" s="372" t="s">
        <v>45</v>
      </c>
      <c r="D100" s="372" t="s">
        <v>45</v>
      </c>
      <c r="E100" s="372" t="s">
        <v>45</v>
      </c>
      <c r="F100" s="372" t="s">
        <v>45</v>
      </c>
      <c r="G100" s="372" t="s">
        <v>45</v>
      </c>
      <c r="H100" s="372" t="s">
        <v>45</v>
      </c>
      <c r="I100" s="372" t="s">
        <v>45</v>
      </c>
      <c r="J100" s="372" t="s">
        <v>45</v>
      </c>
      <c r="K100" s="372" t="s">
        <v>45</v>
      </c>
      <c r="L100" s="372" t="s">
        <v>45</v>
      </c>
      <c r="M100" s="372" t="s">
        <v>45</v>
      </c>
      <c r="N100" s="372" t="s">
        <v>45</v>
      </c>
      <c r="O100" s="372" t="s">
        <v>45</v>
      </c>
      <c r="P100" s="372" t="s">
        <v>45</v>
      </c>
      <c r="Q100" s="372" t="s">
        <v>45</v>
      </c>
      <c r="R100" s="372" t="s">
        <v>45</v>
      </c>
      <c r="S100" s="372" t="s">
        <v>45</v>
      </c>
      <c r="T100" s="372" t="s">
        <v>45</v>
      </c>
      <c r="U100" s="372" t="s">
        <v>45</v>
      </c>
      <c r="V100" s="372" t="s">
        <v>45</v>
      </c>
      <c r="W100" s="372" t="s">
        <v>45</v>
      </c>
      <c r="X100" s="372" t="s">
        <v>45</v>
      </c>
      <c r="Y100" s="372" t="s">
        <v>45</v>
      </c>
      <c r="Z100" s="372" t="s">
        <v>45</v>
      </c>
      <c r="AA100" s="372" t="s">
        <v>45</v>
      </c>
      <c r="AB100" s="372" t="s">
        <v>45</v>
      </c>
      <c r="AC100" s="372" t="s">
        <v>45</v>
      </c>
      <c r="AD100" s="372" t="s">
        <v>45</v>
      </c>
      <c r="AE100" s="372" t="s">
        <v>45</v>
      </c>
      <c r="AF100" s="372" t="s">
        <v>45</v>
      </c>
      <c r="AG100" s="372" t="s">
        <v>45</v>
      </c>
      <c r="AH100" s="372" t="s">
        <v>45</v>
      </c>
      <c r="AI100" s="372" t="s">
        <v>45</v>
      </c>
      <c r="AJ100" s="372" t="s">
        <v>45</v>
      </c>
      <c r="AK100" s="372" t="s">
        <v>45</v>
      </c>
      <c r="AL100" s="372" t="s">
        <v>45</v>
      </c>
      <c r="AM100" s="372" t="s">
        <v>45</v>
      </c>
      <c r="AN100" s="372" t="s">
        <v>45</v>
      </c>
      <c r="AO100" s="372" t="s">
        <v>45</v>
      </c>
      <c r="AP100" s="372" t="s">
        <v>45</v>
      </c>
      <c r="AQ100" s="372" t="s">
        <v>45</v>
      </c>
      <c r="AR100" s="372" t="s">
        <v>45</v>
      </c>
      <c r="AS100" s="372" t="s">
        <v>45</v>
      </c>
      <c r="AT100" s="372" t="s">
        <v>45</v>
      </c>
      <c r="AU100" s="372" t="s">
        <v>45</v>
      </c>
      <c r="AV100" s="372" t="s">
        <v>45</v>
      </c>
      <c r="AW100" s="372" t="s">
        <v>45</v>
      </c>
      <c r="AX100" s="372" t="s">
        <v>45</v>
      </c>
      <c r="AY100" s="372" t="s">
        <v>45</v>
      </c>
      <c r="AZ100" s="372" t="s">
        <v>45</v>
      </c>
      <c r="BA100" s="372" t="s">
        <v>45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67"/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367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367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67"/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67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6"/>
      <c r="AX106" s="366"/>
      <c r="AY106" s="366"/>
      <c r="AZ106" s="366"/>
      <c r="BA106" s="366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67" t="s">
        <v>122</v>
      </c>
      <c r="B107" s="372" t="s">
        <v>45</v>
      </c>
      <c r="C107" s="372" t="s">
        <v>45</v>
      </c>
      <c r="D107" s="372" t="s">
        <v>45</v>
      </c>
      <c r="E107" s="372" t="s">
        <v>45</v>
      </c>
      <c r="F107" s="372" t="s">
        <v>45</v>
      </c>
      <c r="G107" s="372" t="s">
        <v>45</v>
      </c>
      <c r="H107" s="372" t="s">
        <v>45</v>
      </c>
      <c r="I107" s="372" t="s">
        <v>45</v>
      </c>
      <c r="J107" s="372" t="s">
        <v>45</v>
      </c>
      <c r="K107" s="372" t="s">
        <v>45</v>
      </c>
      <c r="L107" s="372" t="s">
        <v>45</v>
      </c>
      <c r="M107" s="372" t="s">
        <v>45</v>
      </c>
      <c r="N107" s="372" t="s">
        <v>45</v>
      </c>
      <c r="O107" s="372" t="s">
        <v>45</v>
      </c>
      <c r="P107" s="372" t="s">
        <v>45</v>
      </c>
      <c r="Q107" s="372" t="s">
        <v>45</v>
      </c>
      <c r="R107" s="372" t="s">
        <v>45</v>
      </c>
      <c r="S107" s="372" t="s">
        <v>45</v>
      </c>
      <c r="T107" s="372" t="s">
        <v>45</v>
      </c>
      <c r="U107" s="372" t="s">
        <v>45</v>
      </c>
      <c r="V107" s="372" t="s">
        <v>45</v>
      </c>
      <c r="W107" s="372" t="s">
        <v>45</v>
      </c>
      <c r="X107" s="372" t="s">
        <v>45</v>
      </c>
      <c r="Y107" s="372" t="s">
        <v>45</v>
      </c>
      <c r="Z107" s="372" t="s">
        <v>45</v>
      </c>
      <c r="AA107" s="372" t="s">
        <v>45</v>
      </c>
      <c r="AB107" s="372" t="s">
        <v>45</v>
      </c>
      <c r="AC107" s="372" t="s">
        <v>45</v>
      </c>
      <c r="AD107" s="372" t="s">
        <v>45</v>
      </c>
      <c r="AE107" s="372" t="s">
        <v>45</v>
      </c>
      <c r="AF107" s="372" t="s">
        <v>45</v>
      </c>
      <c r="AG107" s="372" t="s">
        <v>45</v>
      </c>
      <c r="AH107" s="372" t="s">
        <v>45</v>
      </c>
      <c r="AI107" s="372" t="s">
        <v>45</v>
      </c>
      <c r="AJ107" s="372" t="s">
        <v>45</v>
      </c>
      <c r="AK107" s="372" t="s">
        <v>45</v>
      </c>
      <c r="AL107" s="372" t="s">
        <v>45</v>
      </c>
      <c r="AM107" s="372" t="s">
        <v>45</v>
      </c>
      <c r="AN107" s="372" t="s">
        <v>45</v>
      </c>
      <c r="AO107" s="372" t="s">
        <v>45</v>
      </c>
      <c r="AP107" s="372" t="s">
        <v>45</v>
      </c>
      <c r="AQ107" s="372" t="s">
        <v>45</v>
      </c>
      <c r="AR107" s="372" t="s">
        <v>45</v>
      </c>
      <c r="AS107" s="372" t="s">
        <v>45</v>
      </c>
      <c r="AT107" s="372" t="s">
        <v>45</v>
      </c>
      <c r="AU107" s="372" t="s">
        <v>45</v>
      </c>
      <c r="AV107" s="372" t="s">
        <v>45</v>
      </c>
      <c r="AW107" s="372" t="s">
        <v>45</v>
      </c>
      <c r="AX107" s="372" t="s">
        <v>45</v>
      </c>
      <c r="AY107" s="372" t="s">
        <v>45</v>
      </c>
      <c r="AZ107" s="372" t="s">
        <v>45</v>
      </c>
      <c r="BA107" s="372" t="s">
        <v>45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67"/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372"/>
      <c r="AQ108" s="372"/>
      <c r="AR108" s="372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367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367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367"/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367"/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  <c r="AL113" s="366"/>
      <c r="AM113" s="366"/>
      <c r="AN113" s="366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367" t="s">
        <v>123</v>
      </c>
      <c r="B114" s="372" t="s">
        <v>45</v>
      </c>
      <c r="C114" s="372" t="s">
        <v>45</v>
      </c>
      <c r="D114" s="372" t="s">
        <v>45</v>
      </c>
      <c r="E114" s="372" t="s">
        <v>45</v>
      </c>
      <c r="F114" s="372" t="s">
        <v>45</v>
      </c>
      <c r="G114" s="372" t="s">
        <v>45</v>
      </c>
      <c r="H114" s="372" t="s">
        <v>45</v>
      </c>
      <c r="I114" s="372" t="s">
        <v>45</v>
      </c>
      <c r="J114" s="372" t="s">
        <v>45</v>
      </c>
      <c r="K114" s="372" t="s">
        <v>45</v>
      </c>
      <c r="L114" s="372" t="s">
        <v>45</v>
      </c>
      <c r="M114" s="372" t="s">
        <v>45</v>
      </c>
      <c r="N114" s="372" t="s">
        <v>45</v>
      </c>
      <c r="O114" s="372" t="s">
        <v>45</v>
      </c>
      <c r="P114" s="372" t="s">
        <v>45</v>
      </c>
      <c r="Q114" s="372" t="s">
        <v>45</v>
      </c>
      <c r="R114" s="372" t="s">
        <v>45</v>
      </c>
      <c r="S114" s="372" t="s">
        <v>45</v>
      </c>
      <c r="T114" s="372" t="s">
        <v>45</v>
      </c>
      <c r="U114" s="372" t="s">
        <v>45</v>
      </c>
      <c r="V114" s="372" t="s">
        <v>45</v>
      </c>
      <c r="W114" s="372" t="s">
        <v>45</v>
      </c>
      <c r="X114" s="372" t="s">
        <v>45</v>
      </c>
      <c r="Y114" s="372" t="s">
        <v>45</v>
      </c>
      <c r="Z114" s="372" t="s">
        <v>45</v>
      </c>
      <c r="AA114" s="372" t="s">
        <v>45</v>
      </c>
      <c r="AB114" s="372" t="s">
        <v>45</v>
      </c>
      <c r="AC114" s="372" t="s">
        <v>45</v>
      </c>
      <c r="AD114" s="372" t="s">
        <v>45</v>
      </c>
      <c r="AE114" s="372" t="s">
        <v>45</v>
      </c>
      <c r="AF114" s="372" t="s">
        <v>45</v>
      </c>
      <c r="AG114" s="372" t="s">
        <v>45</v>
      </c>
      <c r="AH114" s="372" t="s">
        <v>45</v>
      </c>
      <c r="AI114" s="372" t="s">
        <v>45</v>
      </c>
      <c r="AJ114" s="372" t="s">
        <v>45</v>
      </c>
      <c r="AK114" s="372" t="s">
        <v>45</v>
      </c>
      <c r="AL114" s="372" t="s">
        <v>45</v>
      </c>
      <c r="AM114" s="372" t="s">
        <v>45</v>
      </c>
      <c r="AN114" s="372" t="s">
        <v>45</v>
      </c>
      <c r="AO114" s="372" t="s">
        <v>45</v>
      </c>
      <c r="AP114" s="372" t="s">
        <v>45</v>
      </c>
      <c r="AQ114" s="372" t="s">
        <v>45</v>
      </c>
      <c r="AR114" s="372" t="s">
        <v>45</v>
      </c>
      <c r="AS114" s="372" t="s">
        <v>45</v>
      </c>
      <c r="AT114" s="372" t="s">
        <v>45</v>
      </c>
      <c r="AU114" s="372" t="s">
        <v>45</v>
      </c>
      <c r="AV114" s="372" t="s">
        <v>45</v>
      </c>
      <c r="AW114" s="372" t="s">
        <v>45</v>
      </c>
      <c r="AX114" s="372" t="s">
        <v>45</v>
      </c>
      <c r="AY114" s="372" t="s">
        <v>45</v>
      </c>
      <c r="AZ114" s="372" t="s">
        <v>45</v>
      </c>
      <c r="BA114" s="372" t="s">
        <v>45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367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367"/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367"/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367"/>
      <c r="B118" s="372"/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367"/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/>
      <c r="AZ119" s="372"/>
      <c r="BA119" s="372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6"/>
      <c r="AN120" s="366"/>
      <c r="AO120" s="366"/>
      <c r="AP120" s="366"/>
      <c r="AQ120" s="366"/>
      <c r="AR120" s="366"/>
      <c r="AS120" s="366"/>
      <c r="AT120" s="366"/>
      <c r="AU120" s="366"/>
      <c r="AV120" s="366"/>
      <c r="AW120" s="366"/>
      <c r="AX120" s="366"/>
      <c r="AY120" s="366"/>
      <c r="AZ120" s="366"/>
      <c r="BA120" s="366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367" t="s">
        <v>124</v>
      </c>
      <c r="B121" s="372" t="s">
        <v>45</v>
      </c>
      <c r="C121" s="372" t="s">
        <v>45</v>
      </c>
      <c r="D121" s="372" t="s">
        <v>45</v>
      </c>
      <c r="E121" s="372" t="s">
        <v>45</v>
      </c>
      <c r="F121" s="372" t="s">
        <v>45</v>
      </c>
      <c r="G121" s="372" t="s">
        <v>45</v>
      </c>
      <c r="H121" s="372" t="s">
        <v>45</v>
      </c>
      <c r="I121" s="372" t="s">
        <v>45</v>
      </c>
      <c r="J121" s="372" t="s">
        <v>45</v>
      </c>
      <c r="K121" s="372" t="s">
        <v>45</v>
      </c>
      <c r="L121" s="372" t="s">
        <v>45</v>
      </c>
      <c r="M121" s="372" t="s">
        <v>45</v>
      </c>
      <c r="N121" s="372" t="s">
        <v>45</v>
      </c>
      <c r="O121" s="372" t="s">
        <v>45</v>
      </c>
      <c r="P121" s="372" t="s">
        <v>45</v>
      </c>
      <c r="Q121" s="372" t="s">
        <v>45</v>
      </c>
      <c r="R121" s="372" t="s">
        <v>45</v>
      </c>
      <c r="S121" s="372" t="s">
        <v>45</v>
      </c>
      <c r="T121" s="372" t="s">
        <v>45</v>
      </c>
      <c r="U121" s="372" t="s">
        <v>45</v>
      </c>
      <c r="V121" s="372" t="s">
        <v>45</v>
      </c>
      <c r="W121" s="372" t="s">
        <v>45</v>
      </c>
      <c r="X121" s="372" t="s">
        <v>45</v>
      </c>
      <c r="Y121" s="372" t="s">
        <v>45</v>
      </c>
      <c r="Z121" s="372" t="s">
        <v>45</v>
      </c>
      <c r="AA121" s="372" t="s">
        <v>45</v>
      </c>
      <c r="AB121" s="372" t="s">
        <v>45</v>
      </c>
      <c r="AC121" s="372" t="s">
        <v>45</v>
      </c>
      <c r="AD121" s="372" t="s">
        <v>45</v>
      </c>
      <c r="AE121" s="372" t="s">
        <v>45</v>
      </c>
      <c r="AF121" s="372" t="s">
        <v>45</v>
      </c>
      <c r="AG121" s="372" t="s">
        <v>45</v>
      </c>
      <c r="AH121" s="372" t="s">
        <v>45</v>
      </c>
      <c r="AI121" s="372" t="s">
        <v>45</v>
      </c>
      <c r="AJ121" s="372" t="s">
        <v>45</v>
      </c>
      <c r="AK121" s="372" t="s">
        <v>45</v>
      </c>
      <c r="AL121" s="372" t="s">
        <v>45</v>
      </c>
      <c r="AM121" s="372" t="s">
        <v>45</v>
      </c>
      <c r="AN121" s="372" t="s">
        <v>45</v>
      </c>
      <c r="AO121" s="372" t="s">
        <v>45</v>
      </c>
      <c r="AP121" s="372" t="s">
        <v>45</v>
      </c>
      <c r="AQ121" s="372" t="s">
        <v>45</v>
      </c>
      <c r="AR121" s="372" t="s">
        <v>45</v>
      </c>
      <c r="AS121" s="372" t="s">
        <v>45</v>
      </c>
      <c r="AT121" s="372" t="s">
        <v>45</v>
      </c>
      <c r="AU121" s="372" t="s">
        <v>45</v>
      </c>
      <c r="AV121" s="372" t="s">
        <v>45</v>
      </c>
      <c r="AW121" s="372" t="s">
        <v>45</v>
      </c>
      <c r="AX121" s="372" t="s">
        <v>45</v>
      </c>
      <c r="AY121" s="372" t="s">
        <v>45</v>
      </c>
      <c r="AZ121" s="372" t="s">
        <v>45</v>
      </c>
      <c r="BA121" s="372" t="s">
        <v>45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367"/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367"/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  <c r="AS123" s="372"/>
      <c r="AT123" s="372"/>
      <c r="AU123" s="372"/>
      <c r="AV123" s="372"/>
      <c r="AW123" s="372"/>
      <c r="AX123" s="372"/>
      <c r="AY123" s="372"/>
      <c r="AZ123" s="372"/>
      <c r="BA123" s="372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367"/>
      <c r="B124" s="372"/>
      <c r="C124" s="372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72"/>
      <c r="AZ124" s="372"/>
      <c r="BA124" s="372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367"/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 s="372"/>
      <c r="AP125" s="372"/>
      <c r="AQ125" s="372"/>
      <c r="AR125" s="372"/>
      <c r="AS125" s="372"/>
      <c r="AT125" s="372"/>
      <c r="AU125" s="372"/>
      <c r="AV125" s="372"/>
      <c r="AW125" s="372"/>
      <c r="AX125" s="372"/>
      <c r="AY125" s="372"/>
      <c r="AZ125" s="372"/>
      <c r="BA125" s="372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367"/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373" t="s">
        <v>128</v>
      </c>
      <c r="B128" s="373"/>
      <c r="C128" s="373"/>
      <c r="D128" s="373"/>
      <c r="E128" s="373"/>
      <c r="F128" s="373"/>
      <c r="G128" s="3"/>
      <c r="H128" s="374" t="s">
        <v>129</v>
      </c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5"/>
      <c r="Y128" s="3" t="s">
        <v>0</v>
      </c>
      <c r="Z128" s="375" t="s">
        <v>130</v>
      </c>
      <c r="AA128" s="375"/>
      <c r="AB128" s="375"/>
      <c r="AC128" s="375"/>
      <c r="AD128" s="375"/>
      <c r="AE128" s="375"/>
      <c r="AF128" s="375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127</v>
      </c>
      <c r="AS128" s="375" t="s">
        <v>131</v>
      </c>
      <c r="AT128" s="375"/>
      <c r="AU128" s="375"/>
      <c r="AV128" s="375"/>
      <c r="AW128" s="375"/>
      <c r="AX128" s="375"/>
      <c r="AY128" s="375"/>
      <c r="AZ128" s="375"/>
      <c r="BA128" s="375"/>
      <c r="BB128" s="375"/>
      <c r="BC128" s="375"/>
      <c r="BD128" s="375"/>
      <c r="BE128" s="375"/>
      <c r="BF128" s="375"/>
      <c r="BG128" s="375"/>
      <c r="BH128" s="375"/>
      <c r="BI128" s="375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126</v>
      </c>
      <c r="H130" s="374" t="s">
        <v>132</v>
      </c>
      <c r="I130" s="374"/>
      <c r="J130" s="374"/>
      <c r="K130" s="374"/>
      <c r="L130" s="374"/>
      <c r="M130" s="374"/>
      <c r="N130" s="374"/>
      <c r="O130" s="374"/>
      <c r="P130" s="374"/>
      <c r="Q130" s="374"/>
      <c r="R130" s="5"/>
      <c r="S130" s="5"/>
      <c r="T130" s="5"/>
      <c r="U130" s="9"/>
      <c r="V130" s="5"/>
      <c r="W130" s="5"/>
      <c r="X130" s="5"/>
      <c r="Y130" s="3" t="s">
        <v>13</v>
      </c>
      <c r="Z130" s="374" t="s">
        <v>133</v>
      </c>
      <c r="AA130" s="374"/>
      <c r="AB130" s="374"/>
      <c r="AC130" s="374"/>
      <c r="AD130" s="374"/>
      <c r="AE130" s="374"/>
      <c r="AF130" s="374"/>
      <c r="AG130" s="374"/>
      <c r="AH130" s="374"/>
      <c r="AI130" s="374"/>
      <c r="AJ130" s="374"/>
      <c r="AK130" s="374"/>
      <c r="AL130" s="374"/>
      <c r="AM130" s="374"/>
      <c r="AN130" s="374"/>
      <c r="AO130" s="374"/>
      <c r="AP130" s="374"/>
      <c r="AQ130" s="5"/>
      <c r="AR130" s="3" t="s">
        <v>116</v>
      </c>
      <c r="AS130" s="375" t="s">
        <v>134</v>
      </c>
      <c r="AT130" s="375"/>
      <c r="AU130" s="375"/>
      <c r="AV130" s="375"/>
      <c r="AW130" s="375"/>
      <c r="AX130" s="375"/>
      <c r="AY130" s="375"/>
      <c r="AZ130" s="375"/>
      <c r="BA130" s="375"/>
      <c r="BB130" s="375"/>
      <c r="BC130" s="375"/>
      <c r="BD130" s="375"/>
      <c r="BE130" s="375"/>
      <c r="BF130" s="375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125</v>
      </c>
      <c r="H132" s="374" t="s">
        <v>135</v>
      </c>
      <c r="I132" s="374"/>
      <c r="J132" s="374"/>
      <c r="K132" s="374"/>
      <c r="L132" s="374"/>
      <c r="M132" s="374"/>
      <c r="N132" s="374"/>
      <c r="O132" s="374"/>
      <c r="P132" s="374"/>
      <c r="Q132" s="374"/>
      <c r="R132" s="5"/>
      <c r="S132" s="5"/>
      <c r="T132" s="5"/>
      <c r="U132" s="9"/>
      <c r="V132" s="5"/>
      <c r="W132" s="5"/>
      <c r="X132" s="5"/>
      <c r="Y132" s="3" t="s">
        <v>123</v>
      </c>
      <c r="Z132" s="374" t="s">
        <v>136</v>
      </c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5"/>
      <c r="AR132" s="3" t="s">
        <v>45</v>
      </c>
      <c r="AS132" s="374" t="s">
        <v>137</v>
      </c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376" t="s">
        <v>138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376"/>
      <c r="AK134" s="376"/>
      <c r="AL134" s="376"/>
      <c r="AM134" s="376"/>
      <c r="AN134" s="376"/>
      <c r="AO134" s="376"/>
      <c r="AP134" s="376"/>
      <c r="AQ134" s="376"/>
      <c r="AR134" s="376"/>
      <c r="AS134" s="376"/>
      <c r="AT134" s="376"/>
      <c r="AU134" s="376"/>
      <c r="AV134" s="376"/>
      <c r="AW134" s="376"/>
      <c r="AX134" s="376"/>
      <c r="AY134" s="376"/>
      <c r="AZ134" s="376"/>
      <c r="BA134" s="376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376"/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  <c r="AJ135" s="376"/>
      <c r="AK135" s="376"/>
      <c r="AL135" s="376"/>
      <c r="AM135" s="376"/>
      <c r="AN135" s="376"/>
      <c r="AO135" s="376"/>
      <c r="AP135" s="376"/>
      <c r="AQ135" s="376"/>
      <c r="AR135" s="376"/>
      <c r="AS135" s="376"/>
      <c r="AT135" s="376"/>
      <c r="AU135" s="376"/>
      <c r="AV135" s="376"/>
      <c r="AW135" s="376"/>
      <c r="AX135" s="376"/>
      <c r="AY135" s="376"/>
      <c r="AZ135" s="376"/>
      <c r="BA135" s="376"/>
      <c r="BB135" s="376"/>
      <c r="BC135" s="376"/>
      <c r="BD135" s="376"/>
      <c r="BE135" s="376"/>
      <c r="BF135" s="376"/>
      <c r="BG135" s="376"/>
      <c r="BH135" s="376"/>
      <c r="BI135" s="376"/>
    </row>
    <row r="136" spans="1:61" ht="12.75" customHeight="1">
      <c r="A136" s="363" t="s">
        <v>69</v>
      </c>
      <c r="B136" s="377" t="s">
        <v>139</v>
      </c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 t="s">
        <v>140</v>
      </c>
      <c r="U136" s="377"/>
      <c r="V136" s="377"/>
      <c r="W136" s="377"/>
      <c r="X136" s="377"/>
      <c r="Y136" s="377"/>
      <c r="Z136" s="377"/>
      <c r="AA136" s="377"/>
      <c r="AB136" s="377"/>
      <c r="AC136" s="377" t="s">
        <v>141</v>
      </c>
      <c r="AD136" s="377"/>
      <c r="AE136" s="377"/>
      <c r="AF136" s="377"/>
      <c r="AG136" s="377"/>
      <c r="AH136" s="377"/>
      <c r="AI136" s="377"/>
      <c r="AJ136" s="377"/>
      <c r="AK136" s="377"/>
      <c r="AL136" s="377"/>
      <c r="AM136" s="377"/>
      <c r="AN136" s="377"/>
      <c r="AO136" s="377"/>
      <c r="AP136" s="377"/>
      <c r="AQ136" s="377"/>
      <c r="AR136" s="377"/>
      <c r="AS136" s="377"/>
      <c r="AT136" s="377"/>
      <c r="AU136" s="377"/>
      <c r="AV136" s="377"/>
      <c r="AW136" s="377"/>
      <c r="AX136" s="363" t="s">
        <v>142</v>
      </c>
      <c r="AY136" s="363"/>
      <c r="AZ136" s="363"/>
      <c r="BA136" s="363"/>
      <c r="BB136" s="363"/>
      <c r="BC136" s="363"/>
      <c r="BD136" s="377" t="s">
        <v>143</v>
      </c>
      <c r="BE136" s="377"/>
      <c r="BF136" s="377"/>
      <c r="BG136" s="377" t="s">
        <v>46</v>
      </c>
      <c r="BH136" s="377"/>
      <c r="BI136" s="377"/>
    </row>
    <row r="137" spans="1:61" ht="32.25" customHeight="1">
      <c r="A137" s="363"/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 t="s">
        <v>27</v>
      </c>
      <c r="AD137" s="377"/>
      <c r="AE137" s="377"/>
      <c r="AF137" s="377"/>
      <c r="AG137" s="377"/>
      <c r="AH137" s="377"/>
      <c r="AI137" s="377"/>
      <c r="AJ137" s="377" t="s">
        <v>146</v>
      </c>
      <c r="AK137" s="377"/>
      <c r="AL137" s="377"/>
      <c r="AM137" s="377"/>
      <c r="AN137" s="377"/>
      <c r="AO137" s="377"/>
      <c r="AP137" s="377"/>
      <c r="AQ137" s="377" t="s">
        <v>67</v>
      </c>
      <c r="AR137" s="377"/>
      <c r="AS137" s="377"/>
      <c r="AT137" s="377"/>
      <c r="AU137" s="377"/>
      <c r="AV137" s="377"/>
      <c r="AW137" s="377"/>
      <c r="AX137" s="377" t="s">
        <v>147</v>
      </c>
      <c r="AY137" s="377"/>
      <c r="AZ137" s="377"/>
      <c r="BA137" s="377" t="s">
        <v>148</v>
      </c>
      <c r="BB137" s="377"/>
      <c r="BC137" s="377"/>
      <c r="BD137" s="377"/>
      <c r="BE137" s="378"/>
      <c r="BF137" s="377"/>
      <c r="BG137" s="377"/>
      <c r="BH137" s="378"/>
      <c r="BI137" s="377"/>
    </row>
    <row r="138" spans="1:61" ht="12" customHeight="1">
      <c r="A138" s="363"/>
      <c r="B138" s="377" t="s">
        <v>46</v>
      </c>
      <c r="C138" s="377"/>
      <c r="D138" s="377"/>
      <c r="E138" s="377"/>
      <c r="F138" s="377"/>
      <c r="G138" s="377"/>
      <c r="H138" s="377" t="s">
        <v>149</v>
      </c>
      <c r="I138" s="377"/>
      <c r="J138" s="377"/>
      <c r="K138" s="377"/>
      <c r="L138" s="377"/>
      <c r="M138" s="377"/>
      <c r="N138" s="377" t="s">
        <v>150</v>
      </c>
      <c r="O138" s="377"/>
      <c r="P138" s="377"/>
      <c r="Q138" s="377"/>
      <c r="R138" s="377"/>
      <c r="S138" s="377"/>
      <c r="T138" s="377" t="s">
        <v>46</v>
      </c>
      <c r="U138" s="377"/>
      <c r="V138" s="377"/>
      <c r="W138" s="377" t="s">
        <v>149</v>
      </c>
      <c r="X138" s="377"/>
      <c r="Y138" s="377"/>
      <c r="Z138" s="377" t="s">
        <v>150</v>
      </c>
      <c r="AA138" s="377"/>
      <c r="AB138" s="377"/>
      <c r="AC138" s="377" t="s">
        <v>46</v>
      </c>
      <c r="AD138" s="377"/>
      <c r="AE138" s="377"/>
      <c r="AF138" s="377" t="s">
        <v>149</v>
      </c>
      <c r="AG138" s="377"/>
      <c r="AH138" s="377" t="s">
        <v>150</v>
      </c>
      <c r="AI138" s="377"/>
      <c r="AJ138" s="377" t="s">
        <v>46</v>
      </c>
      <c r="AK138" s="377"/>
      <c r="AL138" s="377"/>
      <c r="AM138" s="377" t="s">
        <v>149</v>
      </c>
      <c r="AN138" s="377"/>
      <c r="AO138" s="377" t="s">
        <v>150</v>
      </c>
      <c r="AP138" s="377"/>
      <c r="AQ138" s="377" t="s">
        <v>46</v>
      </c>
      <c r="AR138" s="377"/>
      <c r="AS138" s="377"/>
      <c r="AT138" s="377" t="s">
        <v>149</v>
      </c>
      <c r="AU138" s="377"/>
      <c r="AV138" s="377" t="s">
        <v>150</v>
      </c>
      <c r="AW138" s="377"/>
      <c r="AX138" s="377"/>
      <c r="AY138" s="377"/>
      <c r="AZ138" s="377"/>
      <c r="BA138" s="377"/>
      <c r="BB138" s="377"/>
      <c r="BC138" s="377"/>
      <c r="BD138" s="377"/>
      <c r="BE138" s="377"/>
      <c r="BF138" s="377"/>
      <c r="BG138" s="377"/>
      <c r="BH138" s="377"/>
      <c r="BI138" s="377"/>
    </row>
    <row r="139" spans="1:61" ht="21.75" customHeight="1">
      <c r="A139" s="363"/>
      <c r="B139" s="379" t="s">
        <v>151</v>
      </c>
      <c r="C139" s="379"/>
      <c r="D139" s="379"/>
      <c r="E139" s="380" t="s">
        <v>152</v>
      </c>
      <c r="F139" s="380"/>
      <c r="G139" s="380"/>
      <c r="H139" s="379" t="s">
        <v>151</v>
      </c>
      <c r="I139" s="379"/>
      <c r="J139" s="379"/>
      <c r="K139" s="380" t="s">
        <v>152</v>
      </c>
      <c r="L139" s="380"/>
      <c r="M139" s="380"/>
      <c r="N139" s="379" t="s">
        <v>151</v>
      </c>
      <c r="O139" s="379"/>
      <c r="P139" s="379"/>
      <c r="Q139" s="380" t="s">
        <v>152</v>
      </c>
      <c r="R139" s="380"/>
      <c r="S139" s="380"/>
      <c r="T139" s="379" t="s">
        <v>151</v>
      </c>
      <c r="U139" s="379"/>
      <c r="V139" s="379"/>
      <c r="W139" s="379" t="s">
        <v>151</v>
      </c>
      <c r="X139" s="379"/>
      <c r="Y139" s="379"/>
      <c r="Z139" s="379" t="s">
        <v>151</v>
      </c>
      <c r="AA139" s="379"/>
      <c r="AB139" s="379"/>
      <c r="AC139" s="379" t="s">
        <v>151</v>
      </c>
      <c r="AD139" s="379"/>
      <c r="AE139" s="379"/>
      <c r="AF139" s="379" t="s">
        <v>151</v>
      </c>
      <c r="AG139" s="379"/>
      <c r="AH139" s="379" t="s">
        <v>151</v>
      </c>
      <c r="AI139" s="379"/>
      <c r="AJ139" s="379" t="s">
        <v>151</v>
      </c>
      <c r="AK139" s="379"/>
      <c r="AL139" s="379"/>
      <c r="AM139" s="379" t="s">
        <v>151</v>
      </c>
      <c r="AN139" s="379"/>
      <c r="AO139" s="379" t="s">
        <v>151</v>
      </c>
      <c r="AP139" s="379"/>
      <c r="AQ139" s="379" t="s">
        <v>151</v>
      </c>
      <c r="AR139" s="379"/>
      <c r="AS139" s="379"/>
      <c r="AT139" s="379" t="s">
        <v>151</v>
      </c>
      <c r="AU139" s="379"/>
      <c r="AV139" s="379" t="s">
        <v>151</v>
      </c>
      <c r="AW139" s="379"/>
      <c r="AX139" s="379" t="s">
        <v>151</v>
      </c>
      <c r="AY139" s="379"/>
      <c r="AZ139" s="379"/>
      <c r="BA139" s="379" t="s">
        <v>151</v>
      </c>
      <c r="BB139" s="379"/>
      <c r="BC139" s="379"/>
      <c r="BD139" s="379" t="s">
        <v>151</v>
      </c>
      <c r="BE139" s="379"/>
      <c r="BF139" s="379"/>
      <c r="BG139" s="379" t="s">
        <v>151</v>
      </c>
      <c r="BH139" s="379"/>
      <c r="BI139" s="379"/>
    </row>
    <row r="140" spans="1:61" ht="12" customHeight="1">
      <c r="A140" s="3" t="s">
        <v>114</v>
      </c>
      <c r="B140" s="381">
        <v>39</v>
      </c>
      <c r="C140" s="381"/>
      <c r="D140" s="381"/>
      <c r="E140" s="382">
        <f>K140+Q140</f>
        <v>1404</v>
      </c>
      <c r="F140" s="382"/>
      <c r="G140" s="382"/>
      <c r="H140" s="381">
        <v>17</v>
      </c>
      <c r="I140" s="381"/>
      <c r="J140" s="381"/>
      <c r="K140" s="381">
        <v>612</v>
      </c>
      <c r="L140" s="381"/>
      <c r="M140" s="381"/>
      <c r="N140" s="381">
        <v>22</v>
      </c>
      <c r="O140" s="381"/>
      <c r="P140" s="381"/>
      <c r="Q140" s="381">
        <v>792</v>
      </c>
      <c r="R140" s="381"/>
      <c r="S140" s="381"/>
      <c r="T140" s="381">
        <v>2</v>
      </c>
      <c r="U140" s="381"/>
      <c r="V140" s="381"/>
      <c r="W140" s="381">
        <v>0</v>
      </c>
      <c r="X140" s="381"/>
      <c r="Y140" s="381"/>
      <c r="Z140" s="381">
        <v>2</v>
      </c>
      <c r="AA140" s="381"/>
      <c r="AB140" s="381"/>
      <c r="AC140" s="381">
        <v>0</v>
      </c>
      <c r="AD140" s="381"/>
      <c r="AE140" s="381"/>
      <c r="AF140" s="381">
        <v>0</v>
      </c>
      <c r="AG140" s="381"/>
      <c r="AH140" s="381">
        <v>0</v>
      </c>
      <c r="AI140" s="381"/>
      <c r="AJ140" s="381">
        <v>0</v>
      </c>
      <c r="AK140" s="381"/>
      <c r="AL140" s="381"/>
      <c r="AM140" s="381">
        <v>0</v>
      </c>
      <c r="AN140" s="381"/>
      <c r="AO140" s="381">
        <v>0</v>
      </c>
      <c r="AP140" s="381"/>
      <c r="AQ140" s="381"/>
      <c r="AR140" s="381"/>
      <c r="AS140" s="381"/>
      <c r="AT140" s="381"/>
      <c r="AU140" s="381"/>
      <c r="AV140" s="381"/>
      <c r="AW140" s="381"/>
      <c r="AX140" s="381"/>
      <c r="AY140" s="381"/>
      <c r="AZ140" s="381"/>
      <c r="BA140" s="381"/>
      <c r="BB140" s="381"/>
      <c r="BC140" s="381"/>
      <c r="BD140" s="381">
        <v>11</v>
      </c>
      <c r="BE140" s="381"/>
      <c r="BF140" s="381"/>
      <c r="BG140" s="382">
        <f>B140+T140+AC140+AJ140+AQ140+AX140+BA140+BD140</f>
        <v>52</v>
      </c>
      <c r="BH140" s="382"/>
      <c r="BI140" s="382"/>
    </row>
    <row r="141" spans="1:61" ht="12" customHeight="1">
      <c r="A141" s="3" t="s">
        <v>115</v>
      </c>
      <c r="B141" s="381">
        <v>37</v>
      </c>
      <c r="C141" s="381"/>
      <c r="D141" s="381"/>
      <c r="E141" s="382">
        <f>K141+Q141</f>
        <v>1332</v>
      </c>
      <c r="F141" s="382"/>
      <c r="G141" s="382"/>
      <c r="H141" s="381">
        <v>16</v>
      </c>
      <c r="I141" s="381"/>
      <c r="J141" s="381"/>
      <c r="K141" s="381">
        <v>576</v>
      </c>
      <c r="L141" s="381"/>
      <c r="M141" s="381"/>
      <c r="N141" s="381">
        <v>21</v>
      </c>
      <c r="O141" s="381"/>
      <c r="P141" s="381"/>
      <c r="Q141" s="381">
        <v>756</v>
      </c>
      <c r="R141" s="381"/>
      <c r="S141" s="381"/>
      <c r="T141" s="381">
        <v>2</v>
      </c>
      <c r="U141" s="381"/>
      <c r="V141" s="381"/>
      <c r="W141" s="381">
        <v>1</v>
      </c>
      <c r="X141" s="381"/>
      <c r="Y141" s="381"/>
      <c r="Z141" s="381">
        <v>1</v>
      </c>
      <c r="AA141" s="381"/>
      <c r="AB141" s="381"/>
      <c r="AC141" s="381">
        <v>2</v>
      </c>
      <c r="AD141" s="381"/>
      <c r="AE141" s="381"/>
      <c r="AF141" s="381">
        <v>0</v>
      </c>
      <c r="AG141" s="381"/>
      <c r="AH141" s="381">
        <v>2</v>
      </c>
      <c r="AI141" s="381"/>
      <c r="AJ141" s="381">
        <v>0</v>
      </c>
      <c r="AK141" s="381"/>
      <c r="AL141" s="381"/>
      <c r="AM141" s="381">
        <v>0</v>
      </c>
      <c r="AN141" s="381"/>
      <c r="AO141" s="381">
        <v>0</v>
      </c>
      <c r="AP141" s="381"/>
      <c r="AQ141" s="381"/>
      <c r="AR141" s="381"/>
      <c r="AS141" s="381"/>
      <c r="AT141" s="381"/>
      <c r="AU141" s="381"/>
      <c r="AV141" s="381"/>
      <c r="AW141" s="381"/>
      <c r="AX141" s="381"/>
      <c r="AY141" s="381"/>
      <c r="AZ141" s="381"/>
      <c r="BA141" s="381"/>
      <c r="BB141" s="381"/>
      <c r="BC141" s="381"/>
      <c r="BD141" s="381">
        <v>11</v>
      </c>
      <c r="BE141" s="381"/>
      <c r="BF141" s="381"/>
      <c r="BG141" s="382">
        <f>B141+T141+AC141+AJ141+AQ141+AX141+BA141+BD141</f>
        <v>52</v>
      </c>
      <c r="BH141" s="382"/>
      <c r="BI141" s="382"/>
    </row>
    <row r="142" spans="1:61" ht="12" customHeight="1">
      <c r="A142" s="3" t="s">
        <v>116</v>
      </c>
      <c r="B142" s="381">
        <v>30</v>
      </c>
      <c r="C142" s="381"/>
      <c r="D142" s="381"/>
      <c r="E142" s="382">
        <f>K142+Q142</f>
        <v>1080</v>
      </c>
      <c r="F142" s="382"/>
      <c r="G142" s="382"/>
      <c r="H142" s="381">
        <v>12</v>
      </c>
      <c r="I142" s="381"/>
      <c r="J142" s="381"/>
      <c r="K142" s="381">
        <v>432</v>
      </c>
      <c r="L142" s="381"/>
      <c r="M142" s="381"/>
      <c r="N142" s="381">
        <v>18</v>
      </c>
      <c r="O142" s="381"/>
      <c r="P142" s="381"/>
      <c r="Q142" s="381">
        <v>648</v>
      </c>
      <c r="R142" s="381"/>
      <c r="S142" s="381"/>
      <c r="T142" s="381">
        <v>2</v>
      </c>
      <c r="U142" s="381"/>
      <c r="V142" s="381"/>
      <c r="W142" s="381">
        <v>1</v>
      </c>
      <c r="X142" s="381"/>
      <c r="Y142" s="381"/>
      <c r="Z142" s="381">
        <v>1</v>
      </c>
      <c r="AA142" s="381"/>
      <c r="AB142" s="381"/>
      <c r="AC142" s="381">
        <v>2</v>
      </c>
      <c r="AD142" s="381"/>
      <c r="AE142" s="381"/>
      <c r="AF142" s="381">
        <v>0</v>
      </c>
      <c r="AG142" s="381"/>
      <c r="AH142" s="381">
        <v>2</v>
      </c>
      <c r="AI142" s="381"/>
      <c r="AJ142" s="381">
        <v>8</v>
      </c>
      <c r="AK142" s="381"/>
      <c r="AL142" s="381"/>
      <c r="AM142" s="381">
        <v>4</v>
      </c>
      <c r="AN142" s="381"/>
      <c r="AO142" s="381">
        <v>4</v>
      </c>
      <c r="AP142" s="381"/>
      <c r="AQ142" s="381"/>
      <c r="AR142" s="381"/>
      <c r="AS142" s="381"/>
      <c r="AT142" s="381"/>
      <c r="AU142" s="381"/>
      <c r="AV142" s="381"/>
      <c r="AW142" s="381"/>
      <c r="AX142" s="381"/>
      <c r="AY142" s="381"/>
      <c r="AZ142" s="381"/>
      <c r="BA142" s="381"/>
      <c r="BB142" s="381"/>
      <c r="BC142" s="381"/>
      <c r="BD142" s="381">
        <v>10</v>
      </c>
      <c r="BE142" s="381"/>
      <c r="BF142" s="381"/>
      <c r="BG142" s="382">
        <f>B142+T142+AC142+AJ142+AQ142+AX142+BA142+BD142</f>
        <v>52</v>
      </c>
      <c r="BH142" s="382"/>
      <c r="BI142" s="382"/>
    </row>
    <row r="143" spans="1:61" ht="12" customHeight="1">
      <c r="A143" s="3" t="s">
        <v>117</v>
      </c>
      <c r="B143" s="381">
        <v>24</v>
      </c>
      <c r="C143" s="381"/>
      <c r="D143" s="381"/>
      <c r="E143" s="382">
        <f>K143+Q143</f>
        <v>864</v>
      </c>
      <c r="F143" s="382"/>
      <c r="G143" s="382"/>
      <c r="H143" s="381">
        <v>14</v>
      </c>
      <c r="I143" s="381"/>
      <c r="J143" s="381"/>
      <c r="K143" s="381">
        <v>504</v>
      </c>
      <c r="L143" s="381"/>
      <c r="M143" s="381"/>
      <c r="N143" s="381">
        <v>10</v>
      </c>
      <c r="O143" s="381"/>
      <c r="P143" s="381"/>
      <c r="Q143" s="381">
        <v>360</v>
      </c>
      <c r="R143" s="381"/>
      <c r="S143" s="381"/>
      <c r="T143" s="381">
        <v>1</v>
      </c>
      <c r="U143" s="381"/>
      <c r="V143" s="381"/>
      <c r="W143" s="381">
        <v>0</v>
      </c>
      <c r="X143" s="381"/>
      <c r="Y143" s="381"/>
      <c r="Z143" s="381">
        <v>1</v>
      </c>
      <c r="AA143" s="381"/>
      <c r="AB143" s="381"/>
      <c r="AC143" s="381">
        <v>1</v>
      </c>
      <c r="AD143" s="381"/>
      <c r="AE143" s="381"/>
      <c r="AF143" s="381">
        <v>1</v>
      </c>
      <c r="AG143" s="381"/>
      <c r="AH143" s="381">
        <v>0</v>
      </c>
      <c r="AI143" s="381"/>
      <c r="AJ143" s="381">
        <v>5</v>
      </c>
      <c r="AK143" s="381"/>
      <c r="AL143" s="381"/>
      <c r="AM143" s="381">
        <v>2</v>
      </c>
      <c r="AN143" s="381"/>
      <c r="AO143" s="381">
        <v>3</v>
      </c>
      <c r="AP143" s="381"/>
      <c r="AQ143" s="381">
        <v>4</v>
      </c>
      <c r="AR143" s="381"/>
      <c r="AS143" s="381"/>
      <c r="AT143" s="381">
        <v>0</v>
      </c>
      <c r="AU143" s="381"/>
      <c r="AV143" s="381">
        <v>4</v>
      </c>
      <c r="AW143" s="381"/>
      <c r="AX143" s="381">
        <v>4</v>
      </c>
      <c r="AY143" s="381"/>
      <c r="AZ143" s="381"/>
      <c r="BA143" s="381">
        <v>2</v>
      </c>
      <c r="BB143" s="381"/>
      <c r="BC143" s="381"/>
      <c r="BD143" s="381">
        <v>2</v>
      </c>
      <c r="BE143" s="381"/>
      <c r="BF143" s="381"/>
      <c r="BG143" s="382">
        <f>B143+T143+AC143+AJ143+AQ143+AX143+BA143+BD143</f>
        <v>43</v>
      </c>
      <c r="BH143" s="382"/>
      <c r="BI143" s="382"/>
    </row>
    <row r="144" spans="1:61" ht="13.5" customHeight="1" hidden="1">
      <c r="A144" s="3" t="s">
        <v>118</v>
      </c>
      <c r="B144" s="381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  <c r="AM144" s="381"/>
      <c r="AN144" s="381"/>
      <c r="AO144" s="381"/>
      <c r="AP144" s="381"/>
      <c r="AQ144" s="381"/>
      <c r="AR144" s="381"/>
      <c r="AS144" s="381"/>
      <c r="AT144" s="381"/>
      <c r="AU144" s="381"/>
      <c r="AV144" s="381"/>
      <c r="AW144" s="381"/>
      <c r="AX144" s="381"/>
      <c r="AY144" s="381"/>
      <c r="AZ144" s="381"/>
      <c r="BA144" s="381"/>
      <c r="BB144" s="381"/>
      <c r="BC144" s="381"/>
      <c r="BD144" s="381"/>
      <c r="BE144" s="381"/>
      <c r="BF144" s="381"/>
      <c r="BG144" s="381"/>
      <c r="BH144" s="381"/>
      <c r="BI144" s="381"/>
    </row>
    <row r="145" spans="1:61" ht="13.5" customHeight="1" hidden="1">
      <c r="A145" s="3" t="s">
        <v>119</v>
      </c>
      <c r="B145" s="381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1"/>
      <c r="AE145" s="381"/>
      <c r="AF145" s="381"/>
      <c r="AG145" s="381"/>
      <c r="AH145" s="381"/>
      <c r="AI145" s="381"/>
      <c r="AJ145" s="381"/>
      <c r="AK145" s="381"/>
      <c r="AL145" s="381"/>
      <c r="AM145" s="381"/>
      <c r="AN145" s="381"/>
      <c r="AO145" s="381"/>
      <c r="AP145" s="381"/>
      <c r="AQ145" s="381"/>
      <c r="AR145" s="381"/>
      <c r="AS145" s="381"/>
      <c r="AT145" s="381"/>
      <c r="AU145" s="381"/>
      <c r="AV145" s="381"/>
      <c r="AW145" s="381"/>
      <c r="AX145" s="381"/>
      <c r="AY145" s="381"/>
      <c r="AZ145" s="381"/>
      <c r="BA145" s="381"/>
      <c r="BB145" s="381"/>
      <c r="BC145" s="381"/>
      <c r="BD145" s="381"/>
      <c r="BE145" s="381"/>
      <c r="BF145" s="381"/>
      <c r="BG145" s="381"/>
      <c r="BH145" s="381"/>
      <c r="BI145" s="381"/>
    </row>
    <row r="146" spans="1:61" ht="13.5" customHeight="1" hidden="1">
      <c r="A146" s="3" t="s">
        <v>120</v>
      </c>
      <c r="B146" s="381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381"/>
      <c r="AG146" s="381"/>
      <c r="AH146" s="381"/>
      <c r="AI146" s="381"/>
      <c r="AJ146" s="381"/>
      <c r="AK146" s="381"/>
      <c r="AL146" s="381"/>
      <c r="AM146" s="381"/>
      <c r="AN146" s="381"/>
      <c r="AO146" s="381"/>
      <c r="AP146" s="381"/>
      <c r="AQ146" s="381"/>
      <c r="AR146" s="381"/>
      <c r="AS146" s="381"/>
      <c r="AT146" s="381"/>
      <c r="AU146" s="381"/>
      <c r="AV146" s="381"/>
      <c r="AW146" s="381"/>
      <c r="AX146" s="381"/>
      <c r="AY146" s="381"/>
      <c r="AZ146" s="381"/>
      <c r="BA146" s="381"/>
      <c r="BB146" s="381"/>
      <c r="BC146" s="381"/>
      <c r="BD146" s="381"/>
      <c r="BE146" s="381"/>
      <c r="BF146" s="381"/>
      <c r="BG146" s="381"/>
      <c r="BH146" s="381"/>
      <c r="BI146" s="381"/>
    </row>
    <row r="147" spans="1:61" ht="13.5" customHeight="1" hidden="1">
      <c r="A147" s="3" t="s">
        <v>121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  <c r="AM147" s="381"/>
      <c r="AN147" s="381"/>
      <c r="AO147" s="381"/>
      <c r="AP147" s="381"/>
      <c r="AQ147" s="381"/>
      <c r="AR147" s="381"/>
      <c r="AS147" s="381"/>
      <c r="AT147" s="381"/>
      <c r="AU147" s="381"/>
      <c r="AV147" s="381"/>
      <c r="AW147" s="381"/>
      <c r="AX147" s="381"/>
      <c r="AY147" s="381"/>
      <c r="AZ147" s="381"/>
      <c r="BA147" s="381"/>
      <c r="BB147" s="381"/>
      <c r="BC147" s="381"/>
      <c r="BD147" s="381"/>
      <c r="BE147" s="381"/>
      <c r="BF147" s="381"/>
      <c r="BG147" s="381"/>
      <c r="BH147" s="381"/>
      <c r="BI147" s="381"/>
    </row>
    <row r="148" spans="1:61" ht="13.5" customHeight="1" hidden="1">
      <c r="A148" s="3" t="s">
        <v>122</v>
      </c>
      <c r="B148" s="381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381"/>
      <c r="AG148" s="381"/>
      <c r="AH148" s="381"/>
      <c r="AI148" s="381"/>
      <c r="AJ148" s="381"/>
      <c r="AK148" s="381"/>
      <c r="AL148" s="381"/>
      <c r="AM148" s="381"/>
      <c r="AN148" s="381"/>
      <c r="AO148" s="381"/>
      <c r="AP148" s="381"/>
      <c r="AQ148" s="381"/>
      <c r="AR148" s="381"/>
      <c r="AS148" s="381"/>
      <c r="AT148" s="381"/>
      <c r="AU148" s="381"/>
      <c r="AV148" s="381"/>
      <c r="AW148" s="381"/>
      <c r="AX148" s="381"/>
      <c r="AY148" s="381"/>
      <c r="AZ148" s="381"/>
      <c r="BA148" s="381"/>
      <c r="BB148" s="381"/>
      <c r="BC148" s="381"/>
      <c r="BD148" s="381"/>
      <c r="BE148" s="381"/>
      <c r="BF148" s="381"/>
      <c r="BG148" s="381"/>
      <c r="BH148" s="381"/>
      <c r="BI148" s="381"/>
    </row>
    <row r="149" spans="1:61" ht="13.5" customHeight="1" hidden="1">
      <c r="A149" s="3" t="s">
        <v>123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1"/>
      <c r="AE149" s="381"/>
      <c r="AF149" s="381"/>
      <c r="AG149" s="381"/>
      <c r="AH149" s="381"/>
      <c r="AI149" s="381"/>
      <c r="AJ149" s="381"/>
      <c r="AK149" s="381"/>
      <c r="AL149" s="381"/>
      <c r="AM149" s="381"/>
      <c r="AN149" s="381"/>
      <c r="AO149" s="381"/>
      <c r="AP149" s="381"/>
      <c r="AQ149" s="381"/>
      <c r="AR149" s="381"/>
      <c r="AS149" s="381"/>
      <c r="AT149" s="381"/>
      <c r="AU149" s="381"/>
      <c r="AV149" s="381"/>
      <c r="AW149" s="381"/>
      <c r="AX149" s="381"/>
      <c r="AY149" s="381"/>
      <c r="AZ149" s="381"/>
      <c r="BA149" s="381"/>
      <c r="BB149" s="381"/>
      <c r="BC149" s="381"/>
      <c r="BD149" s="381"/>
      <c r="BE149" s="381"/>
      <c r="BF149" s="381"/>
      <c r="BG149" s="381"/>
      <c r="BH149" s="381"/>
      <c r="BI149" s="381"/>
    </row>
    <row r="150" spans="1:61" ht="13.5" customHeight="1" hidden="1">
      <c r="A150" s="3" t="s">
        <v>124</v>
      </c>
      <c r="B150" s="381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381"/>
      <c r="AG150" s="381"/>
      <c r="AH150" s="381"/>
      <c r="AI150" s="381"/>
      <c r="AJ150" s="381"/>
      <c r="AK150" s="381"/>
      <c r="AL150" s="381"/>
      <c r="AM150" s="381"/>
      <c r="AN150" s="381"/>
      <c r="AO150" s="381"/>
      <c r="AP150" s="381"/>
      <c r="AQ150" s="381"/>
      <c r="AR150" s="381"/>
      <c r="AS150" s="381"/>
      <c r="AT150" s="381"/>
      <c r="AU150" s="381"/>
      <c r="AV150" s="381"/>
      <c r="AW150" s="381"/>
      <c r="AX150" s="381"/>
      <c r="AY150" s="381"/>
      <c r="AZ150" s="381"/>
      <c r="BA150" s="381"/>
      <c r="BB150" s="381"/>
      <c r="BC150" s="381"/>
      <c r="BD150" s="381"/>
      <c r="BE150" s="381"/>
      <c r="BF150" s="381"/>
      <c r="BG150" s="381"/>
      <c r="BH150" s="381"/>
      <c r="BI150" s="381"/>
    </row>
    <row r="151" spans="1:61" ht="12" customHeight="1">
      <c r="A151" s="12" t="s">
        <v>46</v>
      </c>
      <c r="B151" s="383">
        <f>SUM(B140:D150)</f>
        <v>130</v>
      </c>
      <c r="C151" s="383"/>
      <c r="D151" s="383"/>
      <c r="E151" s="383">
        <f>SUM(E140:G150)</f>
        <v>4680</v>
      </c>
      <c r="F151" s="383"/>
      <c r="G151" s="383"/>
      <c r="H151" s="367"/>
      <c r="I151" s="367"/>
      <c r="J151" s="367"/>
      <c r="K151" s="383">
        <f>SUM(K140:M150)</f>
        <v>2124</v>
      </c>
      <c r="L151" s="383"/>
      <c r="M151" s="383"/>
      <c r="N151" s="367"/>
      <c r="O151" s="367"/>
      <c r="P151" s="367"/>
      <c r="Q151" s="383">
        <f>SUM(Q140:S150)</f>
        <v>2556</v>
      </c>
      <c r="R151" s="383"/>
      <c r="S151" s="383"/>
      <c r="T151" s="367">
        <v>7</v>
      </c>
      <c r="U151" s="367"/>
      <c r="V151" s="367"/>
      <c r="W151" s="367"/>
      <c r="X151" s="367"/>
      <c r="Y151" s="367"/>
      <c r="Z151" s="367"/>
      <c r="AA151" s="367"/>
      <c r="AB151" s="367"/>
      <c r="AC151" s="383">
        <f>SUM(AC140:AE150)</f>
        <v>5</v>
      </c>
      <c r="AD151" s="383"/>
      <c r="AE151" s="383"/>
      <c r="AF151" s="367"/>
      <c r="AG151" s="367"/>
      <c r="AH151" s="367"/>
      <c r="AI151" s="367"/>
      <c r="AJ151" s="383">
        <f>SUM(AJ140:AL143)</f>
        <v>13</v>
      </c>
      <c r="AK151" s="383"/>
      <c r="AL151" s="383"/>
      <c r="AM151" s="367"/>
      <c r="AN151" s="367"/>
      <c r="AO151" s="367"/>
      <c r="AP151" s="367"/>
      <c r="AQ151" s="383">
        <f>SUM(AQ143:AS150)</f>
        <v>4</v>
      </c>
      <c r="AR151" s="383"/>
      <c r="AS151" s="383"/>
      <c r="AT151" s="367"/>
      <c r="AU151" s="367"/>
      <c r="AV151" s="367"/>
      <c r="AW151" s="367"/>
      <c r="AX151" s="367" t="s">
        <v>65</v>
      </c>
      <c r="AY151" s="367"/>
      <c r="AZ151" s="367"/>
      <c r="BA151" s="367" t="s">
        <v>66</v>
      </c>
      <c r="BB151" s="367"/>
      <c r="BC151" s="367"/>
      <c r="BD151" s="383">
        <f>SUM(BD140:BF150)</f>
        <v>34</v>
      </c>
      <c r="BE151" s="383"/>
      <c r="BF151" s="383"/>
      <c r="BG151" s="383">
        <f>SUM(BG140:BI150)</f>
        <v>199</v>
      </c>
      <c r="BH151" s="383"/>
      <c r="BI151" s="383"/>
    </row>
    <row r="152" spans="1:61" ht="3" customHeight="1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66"/>
      <c r="BG152" s="366"/>
      <c r="BH152" s="366"/>
      <c r="BI152" s="366"/>
    </row>
    <row r="153" spans="1:61" ht="13.5" customHeight="1" hidden="1">
      <c r="A153" s="385" t="s">
        <v>69</v>
      </c>
      <c r="B153" s="385" t="s">
        <v>153</v>
      </c>
      <c r="C153" s="385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 t="s">
        <v>140</v>
      </c>
      <c r="U153" s="385"/>
      <c r="V153" s="385"/>
      <c r="W153" s="385"/>
      <c r="X153" s="385"/>
      <c r="Y153" s="385"/>
      <c r="Z153" s="385"/>
      <c r="AA153" s="385"/>
      <c r="AB153" s="385"/>
      <c r="AC153" s="385" t="s">
        <v>141</v>
      </c>
      <c r="AD153" s="385"/>
      <c r="AE153" s="385"/>
      <c r="AF153" s="385"/>
      <c r="AG153" s="385"/>
      <c r="AH153" s="385"/>
      <c r="AI153" s="385"/>
      <c r="AJ153" s="385"/>
      <c r="AK153" s="385"/>
      <c r="AL153" s="385"/>
      <c r="AM153" s="385"/>
      <c r="AN153" s="385"/>
      <c r="AO153" s="385"/>
      <c r="AP153" s="385"/>
      <c r="AQ153" s="385" t="s">
        <v>142</v>
      </c>
      <c r="AR153" s="385"/>
      <c r="AS153" s="385"/>
      <c r="AT153" s="385"/>
      <c r="AU153" s="385"/>
      <c r="AV153" s="385"/>
      <c r="AW153" s="385" t="s">
        <v>143</v>
      </c>
      <c r="AX153" s="385"/>
      <c r="AY153" s="385"/>
      <c r="AZ153" s="385" t="s">
        <v>46</v>
      </c>
      <c r="BA153" s="385"/>
      <c r="BB153" s="385"/>
      <c r="BC153" s="385" t="s">
        <v>144</v>
      </c>
      <c r="BD153" s="385"/>
      <c r="BE153" s="385"/>
      <c r="BF153" s="385"/>
      <c r="BG153" s="366" t="s">
        <v>145</v>
      </c>
      <c r="BH153" s="366"/>
      <c r="BI153" s="366"/>
    </row>
    <row r="154" spans="1:61" ht="13.5" customHeight="1" hidden="1">
      <c r="A154" s="385"/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  <c r="U154" s="385"/>
      <c r="V154" s="385"/>
      <c r="W154" s="385"/>
      <c r="X154" s="385"/>
      <c r="Y154" s="385"/>
      <c r="Z154" s="385"/>
      <c r="AA154" s="385"/>
      <c r="AB154" s="385"/>
      <c r="AC154" s="385" t="s">
        <v>146</v>
      </c>
      <c r="AD154" s="385"/>
      <c r="AE154" s="385"/>
      <c r="AF154" s="385"/>
      <c r="AG154" s="385"/>
      <c r="AH154" s="385"/>
      <c r="AI154" s="385"/>
      <c r="AJ154" s="385" t="s">
        <v>67</v>
      </c>
      <c r="AK154" s="385"/>
      <c r="AL154" s="385"/>
      <c r="AM154" s="385"/>
      <c r="AN154" s="385"/>
      <c r="AO154" s="385"/>
      <c r="AP154" s="385"/>
      <c r="AQ154" s="385" t="s">
        <v>147</v>
      </c>
      <c r="AR154" s="385"/>
      <c r="AS154" s="385"/>
      <c r="AT154" s="385" t="s">
        <v>148</v>
      </c>
      <c r="AU154" s="385"/>
      <c r="AV154" s="385"/>
      <c r="AW154" s="385"/>
      <c r="AX154" s="378"/>
      <c r="AY154" s="385"/>
      <c r="AZ154" s="385"/>
      <c r="BA154" s="378"/>
      <c r="BB154" s="385"/>
      <c r="BC154" s="385"/>
      <c r="BD154" s="378"/>
      <c r="BE154" s="378"/>
      <c r="BF154" s="385"/>
      <c r="BG154" s="366"/>
      <c r="BH154" s="378"/>
      <c r="BI154" s="366"/>
    </row>
    <row r="155" spans="1:61" ht="13.5" customHeight="1" hidden="1">
      <c r="A155" s="385"/>
      <c r="B155" s="385" t="s">
        <v>46</v>
      </c>
      <c r="C155" s="385"/>
      <c r="D155" s="385"/>
      <c r="E155" s="385"/>
      <c r="F155" s="385"/>
      <c r="G155" s="385"/>
      <c r="H155" s="385" t="s">
        <v>149</v>
      </c>
      <c r="I155" s="385"/>
      <c r="J155" s="385"/>
      <c r="K155" s="385"/>
      <c r="L155" s="385"/>
      <c r="M155" s="385"/>
      <c r="N155" s="385" t="s">
        <v>150</v>
      </c>
      <c r="O155" s="385"/>
      <c r="P155" s="385"/>
      <c r="Q155" s="385"/>
      <c r="R155" s="385"/>
      <c r="S155" s="385"/>
      <c r="T155" s="385" t="s">
        <v>46</v>
      </c>
      <c r="U155" s="385"/>
      <c r="V155" s="385"/>
      <c r="W155" s="385" t="s">
        <v>149</v>
      </c>
      <c r="X155" s="385"/>
      <c r="Y155" s="385"/>
      <c r="Z155" s="385" t="s">
        <v>150</v>
      </c>
      <c r="AA155" s="385"/>
      <c r="AB155" s="385"/>
      <c r="AC155" s="385" t="s">
        <v>46</v>
      </c>
      <c r="AD155" s="385"/>
      <c r="AE155" s="385"/>
      <c r="AF155" s="385" t="s">
        <v>149</v>
      </c>
      <c r="AG155" s="385"/>
      <c r="AH155" s="385" t="s">
        <v>150</v>
      </c>
      <c r="AI155" s="385"/>
      <c r="AJ155" s="385" t="s">
        <v>46</v>
      </c>
      <c r="AK155" s="385"/>
      <c r="AL155" s="385"/>
      <c r="AM155" s="385" t="s">
        <v>149</v>
      </c>
      <c r="AN155" s="385"/>
      <c r="AO155" s="385" t="s">
        <v>150</v>
      </c>
      <c r="AP155" s="385"/>
      <c r="AQ155" s="385"/>
      <c r="AR155" s="385"/>
      <c r="AS155" s="385"/>
      <c r="AT155" s="385"/>
      <c r="AU155" s="385"/>
      <c r="AV155" s="385"/>
      <c r="AW155" s="385"/>
      <c r="AX155" s="385"/>
      <c r="AY155" s="385"/>
      <c r="AZ155" s="385"/>
      <c r="BA155" s="385"/>
      <c r="BB155" s="385"/>
      <c r="BC155" s="385"/>
      <c r="BD155" s="378"/>
      <c r="BE155" s="378"/>
      <c r="BF155" s="385"/>
      <c r="BG155" s="366"/>
      <c r="BH155" s="378"/>
      <c r="BI155" s="366"/>
    </row>
    <row r="156" spans="1:61" ht="13.5" customHeight="1" hidden="1">
      <c r="A156" s="385"/>
      <c r="B156" s="386" t="s">
        <v>151</v>
      </c>
      <c r="C156" s="386"/>
      <c r="D156" s="386"/>
      <c r="E156" s="386" t="s">
        <v>152</v>
      </c>
      <c r="F156" s="386"/>
      <c r="G156" s="386"/>
      <c r="H156" s="386" t="s">
        <v>151</v>
      </c>
      <c r="I156" s="386"/>
      <c r="J156" s="386"/>
      <c r="K156" s="386" t="s">
        <v>152</v>
      </c>
      <c r="L156" s="386"/>
      <c r="M156" s="386"/>
      <c r="N156" s="386" t="s">
        <v>151</v>
      </c>
      <c r="O156" s="386"/>
      <c r="P156" s="386"/>
      <c r="Q156" s="386" t="s">
        <v>152</v>
      </c>
      <c r="R156" s="386"/>
      <c r="S156" s="386"/>
      <c r="T156" s="386" t="s">
        <v>151</v>
      </c>
      <c r="U156" s="386"/>
      <c r="V156" s="386"/>
      <c r="W156" s="386" t="s">
        <v>151</v>
      </c>
      <c r="X156" s="386"/>
      <c r="Y156" s="386"/>
      <c r="Z156" s="386" t="s">
        <v>151</v>
      </c>
      <c r="AA156" s="386"/>
      <c r="AB156" s="386"/>
      <c r="AC156" s="386" t="s">
        <v>151</v>
      </c>
      <c r="AD156" s="386"/>
      <c r="AE156" s="386"/>
      <c r="AF156" s="386" t="s">
        <v>151</v>
      </c>
      <c r="AG156" s="386"/>
      <c r="AH156" s="386" t="s">
        <v>151</v>
      </c>
      <c r="AI156" s="386"/>
      <c r="AJ156" s="386" t="s">
        <v>151</v>
      </c>
      <c r="AK156" s="386"/>
      <c r="AL156" s="386"/>
      <c r="AM156" s="386" t="s">
        <v>151</v>
      </c>
      <c r="AN156" s="386"/>
      <c r="AO156" s="386" t="s">
        <v>151</v>
      </c>
      <c r="AP156" s="386"/>
      <c r="AQ156" s="386" t="s">
        <v>151</v>
      </c>
      <c r="AR156" s="386"/>
      <c r="AS156" s="386"/>
      <c r="AT156" s="386" t="s">
        <v>151</v>
      </c>
      <c r="AU156" s="386"/>
      <c r="AV156" s="386"/>
      <c r="AW156" s="386" t="s">
        <v>151</v>
      </c>
      <c r="AX156" s="386"/>
      <c r="AY156" s="386"/>
      <c r="AZ156" s="386" t="s">
        <v>151</v>
      </c>
      <c r="BA156" s="386"/>
      <c r="BB156" s="386"/>
      <c r="BC156" s="385"/>
      <c r="BD156" s="385"/>
      <c r="BE156" s="385"/>
      <c r="BF156" s="385"/>
      <c r="BG156" s="366"/>
      <c r="BH156" s="366"/>
      <c r="BI156" s="366"/>
    </row>
    <row r="157" spans="1:61" ht="13.5" customHeight="1" hidden="1">
      <c r="A157" s="14" t="s">
        <v>114</v>
      </c>
      <c r="B157" s="387"/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87"/>
      <c r="AV157" s="387"/>
      <c r="AW157" s="387"/>
      <c r="AX157" s="387"/>
      <c r="AY157" s="387"/>
      <c r="AZ157" s="387"/>
      <c r="BA157" s="387"/>
      <c r="BB157" s="387"/>
      <c r="BC157" s="388"/>
      <c r="BD157" s="388"/>
      <c r="BE157" s="388"/>
      <c r="BF157" s="388"/>
      <c r="BG157" s="388"/>
      <c r="BH157" s="388"/>
      <c r="BI157" s="388"/>
    </row>
    <row r="158" spans="1:61" ht="13.5" customHeight="1" hidden="1">
      <c r="A158" s="14" t="s">
        <v>115</v>
      </c>
      <c r="B158" s="387"/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  <c r="AJ158" s="387"/>
      <c r="AK158" s="387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87"/>
      <c r="AV158" s="387"/>
      <c r="AW158" s="387"/>
      <c r="AX158" s="387"/>
      <c r="AY158" s="387"/>
      <c r="AZ158" s="387"/>
      <c r="BA158" s="387"/>
      <c r="BB158" s="387"/>
      <c r="BC158" s="388"/>
      <c r="BD158" s="388"/>
      <c r="BE158" s="388"/>
      <c r="BF158" s="388"/>
      <c r="BG158" s="388"/>
      <c r="BH158" s="388"/>
      <c r="BI158" s="388"/>
    </row>
    <row r="159" spans="1:61" ht="13.5" customHeight="1" hidden="1">
      <c r="A159" s="14" t="s">
        <v>116</v>
      </c>
      <c r="B159" s="387"/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  <c r="AJ159" s="387"/>
      <c r="AK159" s="387"/>
      <c r="AL159" s="387"/>
      <c r="AM159" s="387"/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7"/>
      <c r="AY159" s="387"/>
      <c r="AZ159" s="387"/>
      <c r="BA159" s="387"/>
      <c r="BB159" s="387"/>
      <c r="BC159" s="388"/>
      <c r="BD159" s="388"/>
      <c r="BE159" s="388"/>
      <c r="BF159" s="388"/>
      <c r="BG159" s="388"/>
      <c r="BH159" s="388"/>
      <c r="BI159" s="388"/>
    </row>
    <row r="160" spans="1:61" ht="13.5" customHeight="1" hidden="1">
      <c r="A160" s="14" t="s">
        <v>117</v>
      </c>
      <c r="B160" s="387"/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8"/>
      <c r="AG160" s="388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  <c r="BA160" s="387"/>
      <c r="BB160" s="387"/>
      <c r="BC160" s="388"/>
      <c r="BD160" s="388"/>
      <c r="BE160" s="388"/>
      <c r="BF160" s="388"/>
      <c r="BG160" s="388"/>
      <c r="BH160" s="388"/>
      <c r="BI160" s="388"/>
    </row>
    <row r="161" spans="1:61" ht="13.5" customHeight="1" hidden="1">
      <c r="A161" s="14" t="s">
        <v>118</v>
      </c>
      <c r="B161" s="387"/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  <c r="BA161" s="387"/>
      <c r="BB161" s="387"/>
      <c r="BC161" s="388"/>
      <c r="BD161" s="388"/>
      <c r="BE161" s="388"/>
      <c r="BF161" s="388"/>
      <c r="BG161" s="388"/>
      <c r="BH161" s="388"/>
      <c r="BI161" s="388"/>
    </row>
    <row r="162" spans="1:61" ht="13.5" customHeight="1" hidden="1">
      <c r="A162" s="14" t="s">
        <v>119</v>
      </c>
      <c r="B162" s="387"/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387"/>
      <c r="AL162" s="387"/>
      <c r="AM162" s="387"/>
      <c r="AN162" s="387"/>
      <c r="AO162" s="387"/>
      <c r="AP162" s="387"/>
      <c r="AQ162" s="387"/>
      <c r="AR162" s="387"/>
      <c r="AS162" s="387"/>
      <c r="AT162" s="387"/>
      <c r="AU162" s="387"/>
      <c r="AV162" s="387"/>
      <c r="AW162" s="387"/>
      <c r="AX162" s="387"/>
      <c r="AY162" s="387"/>
      <c r="AZ162" s="387"/>
      <c r="BA162" s="387"/>
      <c r="BB162" s="387"/>
      <c r="BC162" s="388"/>
      <c r="BD162" s="388"/>
      <c r="BE162" s="388"/>
      <c r="BF162" s="388"/>
      <c r="BG162" s="388"/>
      <c r="BH162" s="388"/>
      <c r="BI162" s="388"/>
    </row>
    <row r="163" spans="1:61" ht="13.5" customHeight="1" hidden="1">
      <c r="A163" s="14" t="s">
        <v>120</v>
      </c>
      <c r="B163" s="387"/>
      <c r="C163" s="387"/>
      <c r="D163" s="387"/>
      <c r="E163" s="387"/>
      <c r="F163" s="387"/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7"/>
      <c r="AP163" s="387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7"/>
      <c r="BA163" s="387"/>
      <c r="BB163" s="387"/>
      <c r="BC163" s="388"/>
      <c r="BD163" s="388"/>
      <c r="BE163" s="388"/>
      <c r="BF163" s="388"/>
      <c r="BG163" s="388"/>
      <c r="BH163" s="388"/>
      <c r="BI163" s="388"/>
    </row>
    <row r="164" spans="1:61" ht="13.5" customHeight="1" hidden="1">
      <c r="A164" s="14" t="s">
        <v>121</v>
      </c>
      <c r="B164" s="387"/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387"/>
      <c r="AI164" s="387"/>
      <c r="AJ164" s="387"/>
      <c r="AK164" s="387"/>
      <c r="AL164" s="387"/>
      <c r="AM164" s="387"/>
      <c r="AN164" s="387"/>
      <c r="AO164" s="387"/>
      <c r="AP164" s="387"/>
      <c r="AQ164" s="387"/>
      <c r="AR164" s="387"/>
      <c r="AS164" s="387"/>
      <c r="AT164" s="387"/>
      <c r="AU164" s="387"/>
      <c r="AV164" s="387"/>
      <c r="AW164" s="387"/>
      <c r="AX164" s="387"/>
      <c r="AY164" s="387"/>
      <c r="AZ164" s="387"/>
      <c r="BA164" s="387"/>
      <c r="BB164" s="387"/>
      <c r="BC164" s="388"/>
      <c r="BD164" s="388"/>
      <c r="BE164" s="388"/>
      <c r="BF164" s="388"/>
      <c r="BG164" s="388"/>
      <c r="BH164" s="388"/>
      <c r="BI164" s="388"/>
    </row>
    <row r="165" spans="1:61" ht="13.5" customHeight="1" hidden="1">
      <c r="A165" s="14" t="s">
        <v>122</v>
      </c>
      <c r="B165" s="387"/>
      <c r="C165" s="387"/>
      <c r="D165" s="387"/>
      <c r="E165" s="387"/>
      <c r="F165" s="387"/>
      <c r="G165" s="387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  <c r="AJ165" s="387"/>
      <c r="AK165" s="387"/>
      <c r="AL165" s="387"/>
      <c r="AM165" s="387"/>
      <c r="AN165" s="387"/>
      <c r="AO165" s="387"/>
      <c r="AP165" s="387"/>
      <c r="AQ165" s="387"/>
      <c r="AR165" s="387"/>
      <c r="AS165" s="387"/>
      <c r="AT165" s="387"/>
      <c r="AU165" s="387"/>
      <c r="AV165" s="387"/>
      <c r="AW165" s="387"/>
      <c r="AX165" s="387"/>
      <c r="AY165" s="387"/>
      <c r="AZ165" s="387"/>
      <c r="BA165" s="387"/>
      <c r="BB165" s="387"/>
      <c r="BC165" s="388"/>
      <c r="BD165" s="388"/>
      <c r="BE165" s="388"/>
      <c r="BF165" s="388"/>
      <c r="BG165" s="388"/>
      <c r="BH165" s="388"/>
      <c r="BI165" s="388"/>
    </row>
    <row r="166" spans="1:61" ht="13.5" customHeight="1" hidden="1">
      <c r="A166" s="14" t="s">
        <v>123</v>
      </c>
      <c r="B166" s="387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/>
      <c r="AM166" s="387"/>
      <c r="AN166" s="387"/>
      <c r="AO166" s="387"/>
      <c r="AP166" s="387"/>
      <c r="AQ166" s="387"/>
      <c r="AR166" s="387"/>
      <c r="AS166" s="387"/>
      <c r="AT166" s="387"/>
      <c r="AU166" s="387"/>
      <c r="AV166" s="387"/>
      <c r="AW166" s="387"/>
      <c r="AX166" s="387"/>
      <c r="AY166" s="387"/>
      <c r="AZ166" s="387"/>
      <c r="BA166" s="387"/>
      <c r="BB166" s="387"/>
      <c r="BC166" s="388"/>
      <c r="BD166" s="388"/>
      <c r="BE166" s="388"/>
      <c r="BF166" s="388"/>
      <c r="BG166" s="388"/>
      <c r="BH166" s="388"/>
      <c r="BI166" s="388"/>
    </row>
    <row r="167" spans="1:61" ht="13.5" customHeight="1" hidden="1">
      <c r="A167" s="14" t="s">
        <v>124</v>
      </c>
      <c r="B167" s="387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7"/>
      <c r="AX167" s="387"/>
      <c r="AY167" s="387"/>
      <c r="AZ167" s="387"/>
      <c r="BA167" s="387"/>
      <c r="BB167" s="387"/>
      <c r="BC167" s="388"/>
      <c r="BD167" s="388"/>
      <c r="BE167" s="388"/>
      <c r="BF167" s="388"/>
      <c r="BG167" s="388"/>
      <c r="BH167" s="388"/>
      <c r="BI167" s="388"/>
    </row>
    <row r="168" spans="1:61" ht="13.5" customHeight="1" hidden="1">
      <c r="A168" s="15" t="s">
        <v>46</v>
      </c>
      <c r="B168" s="387"/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387"/>
      <c r="AM168" s="387"/>
      <c r="AN168" s="387"/>
      <c r="AO168" s="388"/>
      <c r="AP168" s="388"/>
      <c r="AQ168" s="387"/>
      <c r="AR168" s="387"/>
      <c r="AS168" s="387"/>
      <c r="AT168" s="387"/>
      <c r="AU168" s="387"/>
      <c r="AV168" s="387"/>
      <c r="AW168" s="387"/>
      <c r="AX168" s="387"/>
      <c r="AY168" s="387"/>
      <c r="AZ168" s="387"/>
      <c r="BA168" s="387"/>
      <c r="BB168" s="387"/>
      <c r="BC168" s="388"/>
      <c r="BD168" s="388"/>
      <c r="BE168" s="388"/>
      <c r="BF168" s="388"/>
      <c r="BG168" s="388"/>
      <c r="BH168" s="388"/>
      <c r="BI168" s="388"/>
    </row>
    <row r="169" ht="13.5" customHeight="1" hidden="1"/>
    <row r="170" spans="1:58" ht="13.5" customHeight="1" hidden="1">
      <c r="A170" s="366" t="s">
        <v>69</v>
      </c>
      <c r="B170" s="385" t="s">
        <v>154</v>
      </c>
      <c r="C170" s="385"/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5" t="s">
        <v>140</v>
      </c>
      <c r="U170" s="385"/>
      <c r="V170" s="385"/>
      <c r="W170" s="385"/>
      <c r="X170" s="385"/>
      <c r="Y170" s="385"/>
      <c r="Z170" s="385"/>
      <c r="AA170" s="385"/>
      <c r="AB170" s="385"/>
      <c r="AC170" s="385" t="s">
        <v>141</v>
      </c>
      <c r="AD170" s="385"/>
      <c r="AE170" s="385"/>
      <c r="AF170" s="385"/>
      <c r="AG170" s="385"/>
      <c r="AH170" s="385"/>
      <c r="AI170" s="385"/>
      <c r="AJ170" s="385"/>
      <c r="AK170" s="385"/>
      <c r="AL170" s="385"/>
      <c r="AM170" s="385"/>
      <c r="AN170" s="385"/>
      <c r="AO170" s="385"/>
      <c r="AP170" s="385"/>
      <c r="AQ170" s="366" t="s">
        <v>142</v>
      </c>
      <c r="AR170" s="366"/>
      <c r="AS170" s="366"/>
      <c r="AT170" s="366" t="s">
        <v>143</v>
      </c>
      <c r="AU170" s="366"/>
      <c r="AV170" s="366"/>
      <c r="AW170" s="385" t="s">
        <v>46</v>
      </c>
      <c r="AX170" s="385"/>
      <c r="AY170" s="385"/>
      <c r="AZ170" s="385" t="s">
        <v>144</v>
      </c>
      <c r="BA170" s="385"/>
      <c r="BB170" s="385"/>
      <c r="BC170" s="385"/>
      <c r="BD170" s="366" t="s">
        <v>145</v>
      </c>
      <c r="BE170" s="366"/>
      <c r="BF170" s="366"/>
    </row>
    <row r="171" spans="1:58" ht="13.5" customHeight="1" hidden="1">
      <c r="A171" s="366"/>
      <c r="B171" s="385"/>
      <c r="C171" s="385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385"/>
      <c r="Z171" s="385"/>
      <c r="AA171" s="385"/>
      <c r="AB171" s="385"/>
      <c r="AC171" s="385" t="s">
        <v>155</v>
      </c>
      <c r="AD171" s="385"/>
      <c r="AE171" s="385"/>
      <c r="AF171" s="385"/>
      <c r="AG171" s="385"/>
      <c r="AH171" s="385"/>
      <c r="AI171" s="385"/>
      <c r="AJ171" s="385" t="s">
        <v>29</v>
      </c>
      <c r="AK171" s="385"/>
      <c r="AL171" s="385"/>
      <c r="AM171" s="385"/>
      <c r="AN171" s="385"/>
      <c r="AO171" s="385"/>
      <c r="AP171" s="385"/>
      <c r="AQ171" s="385" t="s">
        <v>148</v>
      </c>
      <c r="AR171" s="385"/>
      <c r="AS171" s="385"/>
      <c r="AT171" s="366"/>
      <c r="AU171" s="378"/>
      <c r="AV171" s="366"/>
      <c r="AW171" s="385"/>
      <c r="AX171" s="378"/>
      <c r="AY171" s="385"/>
      <c r="AZ171" s="385"/>
      <c r="BA171" s="378"/>
      <c r="BB171" s="378"/>
      <c r="BC171" s="385"/>
      <c r="BD171" s="366"/>
      <c r="BE171" s="378"/>
      <c r="BF171" s="366"/>
    </row>
    <row r="172" spans="1:58" ht="13.5" customHeight="1" hidden="1">
      <c r="A172" s="366"/>
      <c r="B172" s="385" t="s">
        <v>46</v>
      </c>
      <c r="C172" s="385"/>
      <c r="D172" s="385"/>
      <c r="E172" s="385"/>
      <c r="F172" s="385"/>
      <c r="G172" s="385"/>
      <c r="H172" s="385" t="s">
        <v>149</v>
      </c>
      <c r="I172" s="385"/>
      <c r="J172" s="385"/>
      <c r="K172" s="385"/>
      <c r="L172" s="385"/>
      <c r="M172" s="385"/>
      <c r="N172" s="385" t="s">
        <v>150</v>
      </c>
      <c r="O172" s="385"/>
      <c r="P172" s="385"/>
      <c r="Q172" s="385"/>
      <c r="R172" s="385"/>
      <c r="S172" s="385"/>
      <c r="T172" s="385" t="s">
        <v>46</v>
      </c>
      <c r="U172" s="385"/>
      <c r="V172" s="385"/>
      <c r="W172" s="385" t="s">
        <v>149</v>
      </c>
      <c r="X172" s="385"/>
      <c r="Y172" s="385"/>
      <c r="Z172" s="385" t="s">
        <v>150</v>
      </c>
      <c r="AA172" s="385"/>
      <c r="AB172" s="385"/>
      <c r="AC172" s="385" t="s">
        <v>46</v>
      </c>
      <c r="AD172" s="385"/>
      <c r="AE172" s="385"/>
      <c r="AF172" s="385" t="s">
        <v>149</v>
      </c>
      <c r="AG172" s="385"/>
      <c r="AH172" s="385" t="s">
        <v>150</v>
      </c>
      <c r="AI172" s="385"/>
      <c r="AJ172" s="385" t="s">
        <v>46</v>
      </c>
      <c r="AK172" s="385"/>
      <c r="AL172" s="385"/>
      <c r="AM172" s="385" t="s">
        <v>149</v>
      </c>
      <c r="AN172" s="385"/>
      <c r="AO172" s="385" t="s">
        <v>150</v>
      </c>
      <c r="AP172" s="385"/>
      <c r="AQ172" s="385"/>
      <c r="AR172" s="385"/>
      <c r="AS172" s="385"/>
      <c r="AT172" s="366"/>
      <c r="AU172" s="366"/>
      <c r="AV172" s="366"/>
      <c r="AW172" s="385"/>
      <c r="AX172" s="385"/>
      <c r="AY172" s="385"/>
      <c r="AZ172" s="385"/>
      <c r="BA172" s="378"/>
      <c r="BB172" s="378"/>
      <c r="BC172" s="385"/>
      <c r="BD172" s="366"/>
      <c r="BE172" s="378"/>
      <c r="BF172" s="366"/>
    </row>
    <row r="173" spans="1:58" ht="13.5" customHeight="1" hidden="1">
      <c r="A173" s="366"/>
      <c r="B173" s="389" t="s">
        <v>151</v>
      </c>
      <c r="C173" s="389"/>
      <c r="D173" s="389"/>
      <c r="E173" s="390" t="s">
        <v>156</v>
      </c>
      <c r="F173" s="390"/>
      <c r="G173" s="390"/>
      <c r="H173" s="389" t="s">
        <v>151</v>
      </c>
      <c r="I173" s="389"/>
      <c r="J173" s="389"/>
      <c r="K173" s="390" t="s">
        <v>156</v>
      </c>
      <c r="L173" s="390"/>
      <c r="M173" s="390"/>
      <c r="N173" s="389" t="s">
        <v>151</v>
      </c>
      <c r="O173" s="389"/>
      <c r="P173" s="389"/>
      <c r="Q173" s="390" t="s">
        <v>156</v>
      </c>
      <c r="R173" s="390"/>
      <c r="S173" s="390"/>
      <c r="T173" s="389" t="s">
        <v>151</v>
      </c>
      <c r="U173" s="389"/>
      <c r="V173" s="389"/>
      <c r="W173" s="389" t="s">
        <v>151</v>
      </c>
      <c r="X173" s="389"/>
      <c r="Y173" s="389"/>
      <c r="Z173" s="389" t="s">
        <v>151</v>
      </c>
      <c r="AA173" s="389"/>
      <c r="AB173" s="389"/>
      <c r="AC173" s="389" t="s">
        <v>151</v>
      </c>
      <c r="AD173" s="389"/>
      <c r="AE173" s="389"/>
      <c r="AF173" s="389" t="s">
        <v>151</v>
      </c>
      <c r="AG173" s="389"/>
      <c r="AH173" s="389" t="s">
        <v>151</v>
      </c>
      <c r="AI173" s="389"/>
      <c r="AJ173" s="389" t="s">
        <v>151</v>
      </c>
      <c r="AK173" s="389"/>
      <c r="AL173" s="389"/>
      <c r="AM173" s="389" t="s">
        <v>151</v>
      </c>
      <c r="AN173" s="389"/>
      <c r="AO173" s="389" t="s">
        <v>151</v>
      </c>
      <c r="AP173" s="389"/>
      <c r="AQ173" s="389" t="s">
        <v>151</v>
      </c>
      <c r="AR173" s="389"/>
      <c r="AS173" s="389"/>
      <c r="AT173" s="389" t="s">
        <v>151</v>
      </c>
      <c r="AU173" s="389"/>
      <c r="AV173" s="389"/>
      <c r="AW173" s="389" t="s">
        <v>151</v>
      </c>
      <c r="AX173" s="389"/>
      <c r="AY173" s="389"/>
      <c r="AZ173" s="385"/>
      <c r="BA173" s="385"/>
      <c r="BB173" s="385"/>
      <c r="BC173" s="385"/>
      <c r="BD173" s="366"/>
      <c r="BE173" s="366"/>
      <c r="BF173" s="366"/>
    </row>
    <row r="174" spans="1:58" ht="13.5" customHeight="1" hidden="1">
      <c r="A174" s="5" t="s">
        <v>114</v>
      </c>
      <c r="B174" s="388"/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8"/>
      <c r="AA174" s="388"/>
      <c r="AB174" s="388"/>
      <c r="AC174" s="388"/>
      <c r="AD174" s="388"/>
      <c r="AE174" s="388"/>
      <c r="AF174" s="388"/>
      <c r="AG174" s="388"/>
      <c r="AH174" s="388"/>
      <c r="AI174" s="388"/>
      <c r="AJ174" s="388"/>
      <c r="AK174" s="388"/>
      <c r="AL174" s="388"/>
      <c r="AM174" s="388"/>
      <c r="AN174" s="388"/>
      <c r="AO174" s="388"/>
      <c r="AP174" s="388"/>
      <c r="AQ174" s="388"/>
      <c r="AR174" s="388"/>
      <c r="AS174" s="388"/>
      <c r="AT174" s="388"/>
      <c r="AU174" s="388"/>
      <c r="AV174" s="388"/>
      <c r="AW174" s="388"/>
      <c r="AX174" s="388"/>
      <c r="AY174" s="388"/>
      <c r="AZ174" s="388"/>
      <c r="BA174" s="388"/>
      <c r="BB174" s="388"/>
      <c r="BC174" s="388"/>
      <c r="BD174" s="388"/>
      <c r="BE174" s="388"/>
      <c r="BF174" s="388"/>
    </row>
    <row r="175" spans="1:58" ht="13.5" customHeight="1" hidden="1">
      <c r="A175" s="5" t="s">
        <v>115</v>
      </c>
      <c r="B175" s="388"/>
      <c r="C175" s="388"/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8"/>
      <c r="AA175" s="388"/>
      <c r="AB175" s="388"/>
      <c r="AC175" s="388"/>
      <c r="AD175" s="388"/>
      <c r="AE175" s="388"/>
      <c r="AF175" s="388"/>
      <c r="AG175" s="388"/>
      <c r="AH175" s="388"/>
      <c r="AI175" s="388"/>
      <c r="AJ175" s="388"/>
      <c r="AK175" s="388"/>
      <c r="AL175" s="388"/>
      <c r="AM175" s="388"/>
      <c r="AN175" s="388"/>
      <c r="AO175" s="388"/>
      <c r="AP175" s="388"/>
      <c r="AQ175" s="388"/>
      <c r="AR175" s="388"/>
      <c r="AS175" s="388"/>
      <c r="AT175" s="388"/>
      <c r="AU175" s="388"/>
      <c r="AV175" s="388"/>
      <c r="AW175" s="388"/>
      <c r="AX175" s="388"/>
      <c r="AY175" s="388"/>
      <c r="AZ175" s="388"/>
      <c r="BA175" s="388"/>
      <c r="BB175" s="388"/>
      <c r="BC175" s="388"/>
      <c r="BD175" s="388"/>
      <c r="BE175" s="388"/>
      <c r="BF175" s="388"/>
    </row>
    <row r="176" spans="1:58" ht="13.5" customHeight="1" hidden="1">
      <c r="A176" s="5" t="s">
        <v>116</v>
      </c>
      <c r="B176" s="388"/>
      <c r="C176" s="388"/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88"/>
      <c r="AC176" s="388"/>
      <c r="AD176" s="388"/>
      <c r="AE176" s="388"/>
      <c r="AF176" s="388"/>
      <c r="AG176" s="388"/>
      <c r="AH176" s="388"/>
      <c r="AI176" s="388"/>
      <c r="AJ176" s="388"/>
      <c r="AK176" s="388"/>
      <c r="AL176" s="388"/>
      <c r="AM176" s="388"/>
      <c r="AN176" s="388"/>
      <c r="AO176" s="388"/>
      <c r="AP176" s="388"/>
      <c r="AQ176" s="388"/>
      <c r="AR176" s="388"/>
      <c r="AS176" s="388"/>
      <c r="AT176" s="388"/>
      <c r="AU176" s="388"/>
      <c r="AV176" s="388"/>
      <c r="AW176" s="388"/>
      <c r="AX176" s="388"/>
      <c r="AY176" s="388"/>
      <c r="AZ176" s="388"/>
      <c r="BA176" s="388"/>
      <c r="BB176" s="388"/>
      <c r="BC176" s="388"/>
      <c r="BD176" s="388"/>
      <c r="BE176" s="388"/>
      <c r="BF176" s="388"/>
    </row>
    <row r="177" spans="1:58" ht="13.5" customHeight="1" hidden="1">
      <c r="A177" s="5" t="s">
        <v>117</v>
      </c>
      <c r="B177" s="388"/>
      <c r="C177" s="388"/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88"/>
      <c r="AE177" s="388"/>
      <c r="AF177" s="388"/>
      <c r="AG177" s="388"/>
      <c r="AH177" s="388"/>
      <c r="AI177" s="388"/>
      <c r="AJ177" s="388"/>
      <c r="AK177" s="388"/>
      <c r="AL177" s="388"/>
      <c r="AM177" s="388"/>
      <c r="AN177" s="388"/>
      <c r="AO177" s="388"/>
      <c r="AP177" s="388"/>
      <c r="AQ177" s="388"/>
      <c r="AR177" s="388"/>
      <c r="AS177" s="388"/>
      <c r="AT177" s="388"/>
      <c r="AU177" s="388"/>
      <c r="AV177" s="388"/>
      <c r="AW177" s="388"/>
      <c r="AX177" s="388"/>
      <c r="AY177" s="388"/>
      <c r="AZ177" s="388"/>
      <c r="BA177" s="388"/>
      <c r="BB177" s="388"/>
      <c r="BC177" s="388"/>
      <c r="BD177" s="388"/>
      <c r="BE177" s="388"/>
      <c r="BF177" s="388"/>
    </row>
    <row r="178" spans="1:58" ht="13.5" customHeight="1" hidden="1">
      <c r="A178" s="5" t="s">
        <v>118</v>
      </c>
      <c r="B178" s="388"/>
      <c r="C178" s="388"/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/>
      <c r="AL178" s="388"/>
      <c r="AM178" s="388"/>
      <c r="AN178" s="388"/>
      <c r="AO178" s="388"/>
      <c r="AP178" s="388"/>
      <c r="AQ178" s="388"/>
      <c r="AR178" s="388"/>
      <c r="AS178" s="388"/>
      <c r="AT178" s="388"/>
      <c r="AU178" s="388"/>
      <c r="AV178" s="388"/>
      <c r="AW178" s="388"/>
      <c r="AX178" s="388"/>
      <c r="AY178" s="388"/>
      <c r="AZ178" s="388"/>
      <c r="BA178" s="388"/>
      <c r="BB178" s="388"/>
      <c r="BC178" s="388"/>
      <c r="BD178" s="388"/>
      <c r="BE178" s="388"/>
      <c r="BF178" s="388"/>
    </row>
    <row r="179" spans="1:58" ht="13.5" customHeight="1" hidden="1">
      <c r="A179" s="13" t="s">
        <v>46</v>
      </c>
      <c r="B179" s="391"/>
      <c r="C179" s="391"/>
      <c r="D179" s="391"/>
      <c r="E179" s="391"/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  <c r="Q179" s="391"/>
      <c r="R179" s="391"/>
      <c r="S179" s="391"/>
      <c r="T179" s="391"/>
      <c r="U179" s="391"/>
      <c r="V179" s="391"/>
      <c r="W179" s="391"/>
      <c r="X179" s="391"/>
      <c r="Y179" s="391"/>
      <c r="Z179" s="391"/>
      <c r="AA179" s="391"/>
      <c r="AB179" s="391"/>
      <c r="AC179" s="391"/>
      <c r="AD179" s="391"/>
      <c r="AE179" s="391"/>
      <c r="AF179" s="391"/>
      <c r="AG179" s="391"/>
      <c r="AH179" s="391"/>
      <c r="AI179" s="391"/>
      <c r="AJ179" s="391"/>
      <c r="AK179" s="391"/>
      <c r="AL179" s="391"/>
      <c r="AM179" s="391"/>
      <c r="AN179" s="391"/>
      <c r="AO179" s="391"/>
      <c r="AP179" s="391"/>
      <c r="AQ179" s="391"/>
      <c r="AR179" s="391"/>
      <c r="AS179" s="391"/>
      <c r="AT179" s="391"/>
      <c r="AU179" s="391"/>
      <c r="AV179" s="391"/>
      <c r="AW179" s="388"/>
      <c r="AX179" s="388"/>
      <c r="AY179" s="388"/>
      <c r="AZ179" s="388"/>
      <c r="BA179" s="388"/>
      <c r="BB179" s="388"/>
      <c r="BC179" s="388"/>
      <c r="BD179" s="388"/>
      <c r="BE179" s="388"/>
      <c r="BF179" s="388"/>
    </row>
    <row r="180" ht="13.5" customHeight="1" hidden="1"/>
    <row r="181" spans="1:59" ht="13.5" customHeight="1" hidden="1">
      <c r="A181" s="366" t="s">
        <v>69</v>
      </c>
      <c r="B181" s="385" t="s">
        <v>157</v>
      </c>
      <c r="C181" s="385"/>
      <c r="D181" s="385"/>
      <c r="E181" s="385"/>
      <c r="F181" s="385"/>
      <c r="G181" s="385"/>
      <c r="H181" s="385"/>
      <c r="I181" s="385"/>
      <c r="J181" s="385"/>
      <c r="K181" s="385"/>
      <c r="L181" s="385"/>
      <c r="M181" s="385"/>
      <c r="N181" s="385"/>
      <c r="O181" s="385"/>
      <c r="P181" s="385"/>
      <c r="Q181" s="385"/>
      <c r="R181" s="385"/>
      <c r="S181" s="385"/>
      <c r="T181" s="385" t="s">
        <v>140</v>
      </c>
      <c r="U181" s="385"/>
      <c r="V181" s="385"/>
      <c r="W181" s="385"/>
      <c r="X181" s="385"/>
      <c r="Y181" s="385"/>
      <c r="Z181" s="385"/>
      <c r="AA181" s="385"/>
      <c r="AB181" s="385"/>
      <c r="AC181" s="385" t="s">
        <v>141</v>
      </c>
      <c r="AD181" s="385"/>
      <c r="AE181" s="385"/>
      <c r="AF181" s="385"/>
      <c r="AG181" s="385"/>
      <c r="AH181" s="385"/>
      <c r="AI181" s="385"/>
      <c r="AJ181" s="366" t="s">
        <v>142</v>
      </c>
      <c r="AK181" s="366"/>
      <c r="AL181" s="366"/>
      <c r="AM181" s="366" t="s">
        <v>143</v>
      </c>
      <c r="AN181" s="366"/>
      <c r="AO181" s="366"/>
      <c r="AP181" s="385" t="s">
        <v>46</v>
      </c>
      <c r="AQ181" s="385"/>
      <c r="AR181" s="385"/>
      <c r="AS181" s="385" t="s">
        <v>144</v>
      </c>
      <c r="AT181" s="385"/>
      <c r="AU181" s="385"/>
      <c r="AV181" s="385"/>
      <c r="AW181" s="366" t="s">
        <v>145</v>
      </c>
      <c r="AX181" s="366"/>
      <c r="AY181" s="366"/>
      <c r="AZ181" s="7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366"/>
      <c r="B182" s="385"/>
      <c r="C182" s="385"/>
      <c r="D182" s="385"/>
      <c r="E182" s="385"/>
      <c r="F182" s="385"/>
      <c r="G182" s="385"/>
      <c r="H182" s="385"/>
      <c r="I182" s="385"/>
      <c r="J182" s="385"/>
      <c r="K182" s="385"/>
      <c r="L182" s="385"/>
      <c r="M182" s="385"/>
      <c r="N182" s="385"/>
      <c r="O182" s="385"/>
      <c r="P182" s="385"/>
      <c r="Q182" s="385"/>
      <c r="R182" s="385"/>
      <c r="S182" s="385"/>
      <c r="T182" s="385"/>
      <c r="U182" s="385"/>
      <c r="V182" s="385"/>
      <c r="W182" s="385"/>
      <c r="X182" s="385"/>
      <c r="Y182" s="385"/>
      <c r="Z182" s="385"/>
      <c r="AA182" s="385"/>
      <c r="AB182" s="385"/>
      <c r="AC182" s="385" t="s">
        <v>29</v>
      </c>
      <c r="AD182" s="385"/>
      <c r="AE182" s="385"/>
      <c r="AF182" s="385"/>
      <c r="AG182" s="385"/>
      <c r="AH182" s="385"/>
      <c r="AI182" s="385"/>
      <c r="AJ182" s="385" t="s">
        <v>148</v>
      </c>
      <c r="AK182" s="385"/>
      <c r="AL182" s="385"/>
      <c r="AM182" s="366"/>
      <c r="AN182" s="378"/>
      <c r="AO182" s="366"/>
      <c r="AP182" s="385"/>
      <c r="AQ182" s="378"/>
      <c r="AR182" s="385"/>
      <c r="AS182" s="385"/>
      <c r="AT182" s="378"/>
      <c r="AU182" s="378"/>
      <c r="AV182" s="385"/>
      <c r="AW182" s="366"/>
      <c r="AX182" s="378"/>
      <c r="AY182" s="366"/>
      <c r="AZ182" s="6"/>
      <c r="BA182" s="2"/>
      <c r="BB182" s="2"/>
      <c r="BC182" s="6"/>
      <c r="BD182" s="2"/>
      <c r="BE182" s="2"/>
      <c r="BF182" s="6"/>
      <c r="BG182" s="2"/>
    </row>
    <row r="183" spans="1:59" ht="13.5" customHeight="1" hidden="1">
      <c r="A183" s="366"/>
      <c r="B183" s="385" t="s">
        <v>46</v>
      </c>
      <c r="C183" s="385"/>
      <c r="D183" s="385"/>
      <c r="E183" s="385"/>
      <c r="F183" s="385"/>
      <c r="G183" s="385"/>
      <c r="H183" s="385" t="s">
        <v>149</v>
      </c>
      <c r="I183" s="385"/>
      <c r="J183" s="385"/>
      <c r="K183" s="385"/>
      <c r="L183" s="385"/>
      <c r="M183" s="385"/>
      <c r="N183" s="385" t="s">
        <v>150</v>
      </c>
      <c r="O183" s="385"/>
      <c r="P183" s="385"/>
      <c r="Q183" s="385"/>
      <c r="R183" s="385"/>
      <c r="S183" s="385"/>
      <c r="T183" s="385" t="s">
        <v>46</v>
      </c>
      <c r="U183" s="385"/>
      <c r="V183" s="385"/>
      <c r="W183" s="385" t="s">
        <v>149</v>
      </c>
      <c r="X183" s="385"/>
      <c r="Y183" s="385"/>
      <c r="Z183" s="385" t="s">
        <v>150</v>
      </c>
      <c r="AA183" s="385"/>
      <c r="AB183" s="385"/>
      <c r="AC183" s="385" t="s">
        <v>46</v>
      </c>
      <c r="AD183" s="385"/>
      <c r="AE183" s="385"/>
      <c r="AF183" s="385" t="s">
        <v>149</v>
      </c>
      <c r="AG183" s="385"/>
      <c r="AH183" s="385" t="s">
        <v>150</v>
      </c>
      <c r="AI183" s="385"/>
      <c r="AJ183" s="385"/>
      <c r="AK183" s="385"/>
      <c r="AL183" s="385"/>
      <c r="AM183" s="366"/>
      <c r="AN183" s="366"/>
      <c r="AO183" s="366"/>
      <c r="AP183" s="385"/>
      <c r="AQ183" s="385"/>
      <c r="AR183" s="385"/>
      <c r="AS183" s="385"/>
      <c r="AT183" s="378"/>
      <c r="AU183" s="378"/>
      <c r="AV183" s="385"/>
      <c r="AW183" s="366"/>
      <c r="AX183" s="378"/>
      <c r="AY183" s="366"/>
      <c r="AZ183" s="6"/>
      <c r="BA183" s="2"/>
      <c r="BB183" s="2"/>
      <c r="BC183" s="6"/>
      <c r="BD183" s="2"/>
      <c r="BE183" s="2"/>
      <c r="BF183" s="6"/>
      <c r="BG183" s="2"/>
    </row>
    <row r="184" spans="1:59" ht="13.5" customHeight="1" hidden="1">
      <c r="A184" s="366"/>
      <c r="B184" s="389" t="s">
        <v>151</v>
      </c>
      <c r="C184" s="389"/>
      <c r="D184" s="389"/>
      <c r="E184" s="390" t="s">
        <v>156</v>
      </c>
      <c r="F184" s="390"/>
      <c r="G184" s="390"/>
      <c r="H184" s="389" t="s">
        <v>151</v>
      </c>
      <c r="I184" s="389"/>
      <c r="J184" s="389"/>
      <c r="K184" s="390" t="s">
        <v>156</v>
      </c>
      <c r="L184" s="390"/>
      <c r="M184" s="390"/>
      <c r="N184" s="389" t="s">
        <v>151</v>
      </c>
      <c r="O184" s="389"/>
      <c r="P184" s="389"/>
      <c r="Q184" s="390" t="s">
        <v>156</v>
      </c>
      <c r="R184" s="390"/>
      <c r="S184" s="390"/>
      <c r="T184" s="389" t="s">
        <v>151</v>
      </c>
      <c r="U184" s="389"/>
      <c r="V184" s="389"/>
      <c r="W184" s="389" t="s">
        <v>151</v>
      </c>
      <c r="X184" s="389"/>
      <c r="Y184" s="389"/>
      <c r="Z184" s="389" t="s">
        <v>151</v>
      </c>
      <c r="AA184" s="389"/>
      <c r="AB184" s="389"/>
      <c r="AC184" s="389" t="s">
        <v>151</v>
      </c>
      <c r="AD184" s="389"/>
      <c r="AE184" s="389"/>
      <c r="AF184" s="389" t="s">
        <v>151</v>
      </c>
      <c r="AG184" s="389"/>
      <c r="AH184" s="389" t="s">
        <v>151</v>
      </c>
      <c r="AI184" s="389"/>
      <c r="AJ184" s="389" t="s">
        <v>151</v>
      </c>
      <c r="AK184" s="389"/>
      <c r="AL184" s="389"/>
      <c r="AM184" s="389" t="s">
        <v>151</v>
      </c>
      <c r="AN184" s="389"/>
      <c r="AO184" s="389"/>
      <c r="AP184" s="389" t="s">
        <v>151</v>
      </c>
      <c r="AQ184" s="389"/>
      <c r="AR184" s="389"/>
      <c r="AS184" s="385"/>
      <c r="AT184" s="385"/>
      <c r="AU184" s="385"/>
      <c r="AV184" s="385"/>
      <c r="AW184" s="366"/>
      <c r="AX184" s="366"/>
      <c r="AY184" s="366"/>
      <c r="AZ184" s="6"/>
      <c r="BA184" s="2"/>
      <c r="BB184" s="2"/>
      <c r="BC184" s="6"/>
      <c r="BD184" s="2"/>
      <c r="BE184" s="2"/>
      <c r="BF184" s="6"/>
      <c r="BG184" s="2"/>
    </row>
    <row r="185" spans="1:59" ht="13.5" customHeight="1" hidden="1">
      <c r="A185" s="5" t="s">
        <v>114</v>
      </c>
      <c r="B185" s="388"/>
      <c r="C185" s="388"/>
      <c r="D185" s="388"/>
      <c r="E185" s="388"/>
      <c r="F185" s="388"/>
      <c r="G185" s="388"/>
      <c r="H185" s="388"/>
      <c r="I185" s="388"/>
      <c r="J185" s="388"/>
      <c r="K185" s="388"/>
      <c r="L185" s="388"/>
      <c r="M185" s="388"/>
      <c r="N185" s="38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  <c r="Z185" s="388"/>
      <c r="AA185" s="388"/>
      <c r="AB185" s="388"/>
      <c r="AC185" s="388"/>
      <c r="AD185" s="388"/>
      <c r="AE185" s="388"/>
      <c r="AF185" s="388"/>
      <c r="AG185" s="388"/>
      <c r="AH185" s="388"/>
      <c r="AI185" s="388"/>
      <c r="AJ185" s="388"/>
      <c r="AK185" s="388"/>
      <c r="AL185" s="388"/>
      <c r="AM185" s="388"/>
      <c r="AN185" s="388"/>
      <c r="AO185" s="388"/>
      <c r="AP185" s="388"/>
      <c r="AQ185" s="388"/>
      <c r="AR185" s="388"/>
      <c r="AS185" s="388"/>
      <c r="AT185" s="388"/>
      <c r="AU185" s="388"/>
      <c r="AV185" s="388"/>
      <c r="AW185" s="388"/>
      <c r="AX185" s="388"/>
      <c r="AY185" s="388"/>
      <c r="AZ185" s="6"/>
      <c r="BA185" s="2"/>
      <c r="BB185" s="2"/>
      <c r="BC185" s="6"/>
      <c r="BD185" s="6"/>
      <c r="BE185" s="2"/>
      <c r="BF185" s="6"/>
      <c r="BG185" s="2"/>
    </row>
    <row r="186" spans="1:59" ht="13.5" customHeight="1" hidden="1">
      <c r="A186" s="5" t="s">
        <v>115</v>
      </c>
      <c r="B186" s="388"/>
      <c r="C186" s="388"/>
      <c r="D186" s="388"/>
      <c r="E186" s="388"/>
      <c r="F186" s="388"/>
      <c r="G186" s="388"/>
      <c r="H186" s="388"/>
      <c r="I186" s="388"/>
      <c r="J186" s="388"/>
      <c r="K186" s="388"/>
      <c r="L186" s="388"/>
      <c r="M186" s="388"/>
      <c r="N186" s="388"/>
      <c r="O186" s="388"/>
      <c r="P186" s="38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8"/>
      <c r="AA186" s="388"/>
      <c r="AB186" s="388"/>
      <c r="AC186" s="388"/>
      <c r="AD186" s="388"/>
      <c r="AE186" s="388"/>
      <c r="AF186" s="388"/>
      <c r="AG186" s="388"/>
      <c r="AH186" s="388"/>
      <c r="AI186" s="388"/>
      <c r="AJ186" s="388"/>
      <c r="AK186" s="388"/>
      <c r="AL186" s="388"/>
      <c r="AM186" s="388"/>
      <c r="AN186" s="388"/>
      <c r="AO186" s="388"/>
      <c r="AP186" s="388"/>
      <c r="AQ186" s="388"/>
      <c r="AR186" s="388"/>
      <c r="AS186" s="388"/>
      <c r="AT186" s="388"/>
      <c r="AU186" s="388"/>
      <c r="AV186" s="388"/>
      <c r="AW186" s="388"/>
      <c r="AX186" s="388"/>
      <c r="AY186" s="388"/>
      <c r="AZ186" s="6"/>
      <c r="BA186" s="2"/>
      <c r="BB186" s="2"/>
      <c r="BC186" s="6"/>
      <c r="BD186" s="6"/>
      <c r="BE186" s="2"/>
      <c r="BF186" s="6"/>
      <c r="BG186" s="2"/>
    </row>
    <row r="187" spans="1:59" ht="13.5" customHeight="1" hidden="1">
      <c r="A187" s="5" t="s">
        <v>116</v>
      </c>
      <c r="B187" s="388"/>
      <c r="C187" s="388"/>
      <c r="D187" s="388"/>
      <c r="E187" s="388"/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8"/>
      <c r="Q187" s="388"/>
      <c r="R187" s="388"/>
      <c r="S187" s="388"/>
      <c r="T187" s="388"/>
      <c r="U187" s="388"/>
      <c r="V187" s="388"/>
      <c r="W187" s="388"/>
      <c r="X187" s="388"/>
      <c r="Y187" s="388"/>
      <c r="Z187" s="388"/>
      <c r="AA187" s="388"/>
      <c r="AB187" s="388"/>
      <c r="AC187" s="388"/>
      <c r="AD187" s="388"/>
      <c r="AE187" s="388"/>
      <c r="AF187" s="388"/>
      <c r="AG187" s="388"/>
      <c r="AH187" s="388"/>
      <c r="AI187" s="388"/>
      <c r="AJ187" s="388"/>
      <c r="AK187" s="388"/>
      <c r="AL187" s="388"/>
      <c r="AM187" s="388"/>
      <c r="AN187" s="388"/>
      <c r="AO187" s="388"/>
      <c r="AP187" s="388"/>
      <c r="AQ187" s="388"/>
      <c r="AR187" s="388"/>
      <c r="AS187" s="388"/>
      <c r="AT187" s="388"/>
      <c r="AU187" s="388"/>
      <c r="AV187" s="388"/>
      <c r="AW187" s="388"/>
      <c r="AX187" s="388"/>
      <c r="AY187" s="388"/>
      <c r="AZ187" s="6"/>
      <c r="BA187" s="2"/>
      <c r="BB187" s="2"/>
      <c r="BC187" s="6"/>
      <c r="BD187" s="6"/>
      <c r="BE187" s="2"/>
      <c r="BF187" s="6"/>
      <c r="BG187" s="2"/>
    </row>
    <row r="188" spans="1:59" ht="13.5" customHeight="1" hidden="1">
      <c r="A188" s="5" t="s">
        <v>117</v>
      </c>
      <c r="B188" s="388"/>
      <c r="C188" s="388"/>
      <c r="D188" s="388"/>
      <c r="E188" s="388"/>
      <c r="F188" s="388"/>
      <c r="G188" s="388"/>
      <c r="H188" s="388"/>
      <c r="I188" s="388"/>
      <c r="J188" s="388"/>
      <c r="K188" s="388"/>
      <c r="L188" s="388"/>
      <c r="M188" s="388"/>
      <c r="N188" s="38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  <c r="Z188" s="388"/>
      <c r="AA188" s="388"/>
      <c r="AB188" s="388"/>
      <c r="AC188" s="388"/>
      <c r="AD188" s="388"/>
      <c r="AE188" s="388"/>
      <c r="AF188" s="388"/>
      <c r="AG188" s="388"/>
      <c r="AH188" s="388"/>
      <c r="AI188" s="388"/>
      <c r="AJ188" s="388"/>
      <c r="AK188" s="388"/>
      <c r="AL188" s="388"/>
      <c r="AM188" s="388"/>
      <c r="AN188" s="388"/>
      <c r="AO188" s="388"/>
      <c r="AP188" s="388"/>
      <c r="AQ188" s="388"/>
      <c r="AR188" s="388"/>
      <c r="AS188" s="388"/>
      <c r="AT188" s="388"/>
      <c r="AU188" s="388"/>
      <c r="AV188" s="388"/>
      <c r="AW188" s="388"/>
      <c r="AX188" s="388"/>
      <c r="AY188" s="388"/>
      <c r="AZ188" s="6"/>
      <c r="BA188" s="2"/>
      <c r="BB188" s="2"/>
      <c r="BC188" s="6"/>
      <c r="BD188" s="6"/>
      <c r="BE188" s="2"/>
      <c r="BF188" s="6"/>
      <c r="BG188" s="2"/>
    </row>
    <row r="189" spans="1:59" ht="13.5" customHeight="1" hidden="1">
      <c r="A189" s="5" t="s">
        <v>118</v>
      </c>
      <c r="B189" s="388"/>
      <c r="C189" s="388"/>
      <c r="D189" s="388"/>
      <c r="E189" s="388"/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88"/>
      <c r="AC189" s="388"/>
      <c r="AD189" s="388"/>
      <c r="AE189" s="388"/>
      <c r="AF189" s="388"/>
      <c r="AG189" s="388"/>
      <c r="AH189" s="388"/>
      <c r="AI189" s="388"/>
      <c r="AJ189" s="388"/>
      <c r="AK189" s="388"/>
      <c r="AL189" s="388"/>
      <c r="AM189" s="388"/>
      <c r="AN189" s="388"/>
      <c r="AO189" s="388"/>
      <c r="AP189" s="388"/>
      <c r="AQ189" s="388"/>
      <c r="AR189" s="388"/>
      <c r="AS189" s="388"/>
      <c r="AT189" s="388"/>
      <c r="AU189" s="388"/>
      <c r="AV189" s="388"/>
      <c r="AW189" s="388"/>
      <c r="AX189" s="388"/>
      <c r="AY189" s="388"/>
      <c r="AZ189" s="6"/>
      <c r="BA189" s="2"/>
      <c r="BB189" s="2"/>
      <c r="BC189" s="6"/>
      <c r="BD189" s="6"/>
      <c r="BE189" s="2"/>
      <c r="BF189" s="6"/>
      <c r="BG189" s="2"/>
    </row>
    <row r="190" spans="1:59" ht="13.5" customHeight="1" hidden="1">
      <c r="A190" s="13" t="s">
        <v>46</v>
      </c>
      <c r="B190" s="391"/>
      <c r="C190" s="391"/>
      <c r="D190" s="391"/>
      <c r="E190" s="391"/>
      <c r="F190" s="391"/>
      <c r="G190" s="391"/>
      <c r="H190" s="391"/>
      <c r="I190" s="391"/>
      <c r="J190" s="391"/>
      <c r="K190" s="391"/>
      <c r="L190" s="391"/>
      <c r="M190" s="391"/>
      <c r="N190" s="391"/>
      <c r="O190" s="391"/>
      <c r="P190" s="391"/>
      <c r="Q190" s="391"/>
      <c r="R190" s="391"/>
      <c r="S190" s="391"/>
      <c r="T190" s="391"/>
      <c r="U190" s="391"/>
      <c r="V190" s="391"/>
      <c r="W190" s="391"/>
      <c r="X190" s="391"/>
      <c r="Y190" s="391"/>
      <c r="Z190" s="391"/>
      <c r="AA190" s="391"/>
      <c r="AB190" s="391"/>
      <c r="AC190" s="391"/>
      <c r="AD190" s="391"/>
      <c r="AE190" s="391"/>
      <c r="AF190" s="391"/>
      <c r="AG190" s="391"/>
      <c r="AH190" s="391"/>
      <c r="AI190" s="391"/>
      <c r="AJ190" s="391"/>
      <c r="AK190" s="391"/>
      <c r="AL190" s="391"/>
      <c r="AM190" s="391"/>
      <c r="AN190" s="391"/>
      <c r="AO190" s="391"/>
      <c r="AP190" s="388"/>
      <c r="AQ190" s="388"/>
      <c r="AR190" s="388"/>
      <c r="AS190" s="388"/>
      <c r="AT190" s="388"/>
      <c r="AU190" s="388"/>
      <c r="AV190" s="388"/>
      <c r="AW190" s="388"/>
      <c r="AX190" s="388"/>
      <c r="AY190" s="388"/>
      <c r="AZ190" s="6"/>
      <c r="BA190" s="2"/>
      <c r="BB190" s="2"/>
      <c r="BC190" s="6"/>
      <c r="BD190" s="6"/>
      <c r="BE190" s="2"/>
      <c r="BF190" s="6"/>
      <c r="BG190" s="2"/>
    </row>
  </sheetData>
  <sheetProtection/>
  <mergeCells count="2127">
    <mergeCell ref="AH190:AI190"/>
    <mergeCell ref="AJ190:AL190"/>
    <mergeCell ref="AM190:AO190"/>
    <mergeCell ref="AP190:AR190"/>
    <mergeCell ref="AS190:AV190"/>
    <mergeCell ref="AW190:AY190"/>
    <mergeCell ref="Q190:S190"/>
    <mergeCell ref="T190:V190"/>
    <mergeCell ref="W190:Y190"/>
    <mergeCell ref="Z190:AB190"/>
    <mergeCell ref="AC190:AE190"/>
    <mergeCell ref="AF190:AG190"/>
    <mergeCell ref="AJ189:AL189"/>
    <mergeCell ref="AM189:AO189"/>
    <mergeCell ref="AP189:AR189"/>
    <mergeCell ref="AS189:AV189"/>
    <mergeCell ref="AW189:AY189"/>
    <mergeCell ref="B190:D190"/>
    <mergeCell ref="E190:G190"/>
    <mergeCell ref="H190:J190"/>
    <mergeCell ref="K190:M190"/>
    <mergeCell ref="N190:P190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B185:D185"/>
    <mergeCell ref="E185:G185"/>
    <mergeCell ref="H185:J185"/>
    <mergeCell ref="K185:M185"/>
    <mergeCell ref="N185:P185"/>
    <mergeCell ref="Q185:S185"/>
    <mergeCell ref="AC184:AE184"/>
    <mergeCell ref="AF184:AG184"/>
    <mergeCell ref="AH184:AI184"/>
    <mergeCell ref="AJ184:AL184"/>
    <mergeCell ref="AM184:AO184"/>
    <mergeCell ref="AP184:AR184"/>
    <mergeCell ref="AH183:AI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2:AI182"/>
    <mergeCell ref="AJ182:AL183"/>
    <mergeCell ref="B183:G183"/>
    <mergeCell ref="H183:M183"/>
    <mergeCell ref="N183:S183"/>
    <mergeCell ref="T183:V183"/>
    <mergeCell ref="W183:Y183"/>
    <mergeCell ref="Z183:AB183"/>
    <mergeCell ref="AC183:AE183"/>
    <mergeCell ref="AF183:AG183"/>
    <mergeCell ref="BD179:BF179"/>
    <mergeCell ref="A181:A184"/>
    <mergeCell ref="B181:S182"/>
    <mergeCell ref="T181:AB182"/>
    <mergeCell ref="AC181:AI181"/>
    <mergeCell ref="AJ181:AL181"/>
    <mergeCell ref="AM181:AO183"/>
    <mergeCell ref="AP181:AR183"/>
    <mergeCell ref="AS181:AV184"/>
    <mergeCell ref="AW181:AY184"/>
    <mergeCell ref="AM179:AN179"/>
    <mergeCell ref="AO179:AP179"/>
    <mergeCell ref="AQ179:AS179"/>
    <mergeCell ref="AT179:AV179"/>
    <mergeCell ref="AW179:AY179"/>
    <mergeCell ref="AZ179:BC179"/>
    <mergeCell ref="W179:Y179"/>
    <mergeCell ref="Z179:AB179"/>
    <mergeCell ref="AC179:AE179"/>
    <mergeCell ref="AF179:AG179"/>
    <mergeCell ref="AH179:AI179"/>
    <mergeCell ref="AJ179:AL179"/>
    <mergeCell ref="AW178:AY178"/>
    <mergeCell ref="AZ178:BC178"/>
    <mergeCell ref="BD178:BF178"/>
    <mergeCell ref="B179:D179"/>
    <mergeCell ref="E179:G179"/>
    <mergeCell ref="H179:J179"/>
    <mergeCell ref="K179:M179"/>
    <mergeCell ref="N179:P179"/>
    <mergeCell ref="Q179:S179"/>
    <mergeCell ref="T179:V179"/>
    <mergeCell ref="AH178:AI178"/>
    <mergeCell ref="AJ178:AL178"/>
    <mergeCell ref="AM178:AN178"/>
    <mergeCell ref="AO178:AP178"/>
    <mergeCell ref="AQ178:AS178"/>
    <mergeCell ref="AT178:AV178"/>
    <mergeCell ref="Q178:S178"/>
    <mergeCell ref="T178:V178"/>
    <mergeCell ref="W178:Y178"/>
    <mergeCell ref="Z178:AB178"/>
    <mergeCell ref="AC178:AE178"/>
    <mergeCell ref="AF178:AG178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AC177:AE177"/>
    <mergeCell ref="AF177:AG177"/>
    <mergeCell ref="AH177:AI177"/>
    <mergeCell ref="AJ177:AL177"/>
    <mergeCell ref="AM177:AN177"/>
    <mergeCell ref="AO177:AP177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M176:AN176"/>
    <mergeCell ref="AO176:AP176"/>
    <mergeCell ref="AQ176:AS176"/>
    <mergeCell ref="AT176:AV176"/>
    <mergeCell ref="AW176:AY176"/>
    <mergeCell ref="AZ176:BC176"/>
    <mergeCell ref="W176:Y176"/>
    <mergeCell ref="Z176:AB176"/>
    <mergeCell ref="AC176:AE176"/>
    <mergeCell ref="AF176:AG176"/>
    <mergeCell ref="AH176:AI176"/>
    <mergeCell ref="AJ176:AL176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AH175:AI175"/>
    <mergeCell ref="AJ175:AL175"/>
    <mergeCell ref="AM175:AN175"/>
    <mergeCell ref="AO175:AP175"/>
    <mergeCell ref="AQ175:AS175"/>
    <mergeCell ref="AT175:AV175"/>
    <mergeCell ref="Q175:S175"/>
    <mergeCell ref="T175:V175"/>
    <mergeCell ref="W175:Y175"/>
    <mergeCell ref="Z175:AB175"/>
    <mergeCell ref="AC175:AE175"/>
    <mergeCell ref="AF175:AG175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AC174:AE174"/>
    <mergeCell ref="AF174:AG174"/>
    <mergeCell ref="AH174:AI174"/>
    <mergeCell ref="AJ174:AL174"/>
    <mergeCell ref="AM174:AN174"/>
    <mergeCell ref="AO174:AP174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H173:AI173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F173:AG173"/>
    <mergeCell ref="AF172:AG172"/>
    <mergeCell ref="AH172:AI172"/>
    <mergeCell ref="AJ172:AL172"/>
    <mergeCell ref="AM172:AN172"/>
    <mergeCell ref="AO172:AP172"/>
    <mergeCell ref="B173:D173"/>
    <mergeCell ref="E173:G173"/>
    <mergeCell ref="H173:J173"/>
    <mergeCell ref="K173:M173"/>
    <mergeCell ref="N173:P173"/>
    <mergeCell ref="AC171:AI171"/>
    <mergeCell ref="AJ171:AP171"/>
    <mergeCell ref="AQ171:AS172"/>
    <mergeCell ref="B172:G172"/>
    <mergeCell ref="H172:M172"/>
    <mergeCell ref="N172:S172"/>
    <mergeCell ref="T172:V172"/>
    <mergeCell ref="W172:Y172"/>
    <mergeCell ref="Z172:AB172"/>
    <mergeCell ref="AC172:AE172"/>
    <mergeCell ref="BG168:BI168"/>
    <mergeCell ref="A170:A173"/>
    <mergeCell ref="B170:S171"/>
    <mergeCell ref="T170:AB171"/>
    <mergeCell ref="AC170:AP170"/>
    <mergeCell ref="AQ170:AS170"/>
    <mergeCell ref="AT170:AV172"/>
    <mergeCell ref="AW170:AY172"/>
    <mergeCell ref="AZ170:BC173"/>
    <mergeCell ref="BD170:BF173"/>
    <mergeCell ref="AO168:AP168"/>
    <mergeCell ref="AQ168:AS168"/>
    <mergeCell ref="AT168:AV168"/>
    <mergeCell ref="AW168:AY168"/>
    <mergeCell ref="AZ168:BB168"/>
    <mergeCell ref="BC168:BF168"/>
    <mergeCell ref="Z168:AB168"/>
    <mergeCell ref="AC168:AE168"/>
    <mergeCell ref="AF168:AG168"/>
    <mergeCell ref="AH168:AI168"/>
    <mergeCell ref="AJ168:AL168"/>
    <mergeCell ref="AM168:AN168"/>
    <mergeCell ref="BC167:BF167"/>
    <mergeCell ref="BG167:BI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M167:AN167"/>
    <mergeCell ref="AO167:AP167"/>
    <mergeCell ref="AQ167:AS167"/>
    <mergeCell ref="AT167:AV167"/>
    <mergeCell ref="AW167:AY167"/>
    <mergeCell ref="AZ167:BB167"/>
    <mergeCell ref="W167:Y167"/>
    <mergeCell ref="Z167:AB167"/>
    <mergeCell ref="AC167:AE167"/>
    <mergeCell ref="AF167:AG167"/>
    <mergeCell ref="AH167:AI167"/>
    <mergeCell ref="AJ167:AL167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Q165:AS165"/>
    <mergeCell ref="AT165:AV165"/>
    <mergeCell ref="AW165:AY165"/>
    <mergeCell ref="AZ165:BB165"/>
    <mergeCell ref="BC165:BF165"/>
    <mergeCell ref="BG165:BI165"/>
    <mergeCell ref="AC165:AE165"/>
    <mergeCell ref="AF165:AG165"/>
    <mergeCell ref="AH165:AI165"/>
    <mergeCell ref="AJ165:AL165"/>
    <mergeCell ref="AM165:AN165"/>
    <mergeCell ref="AO165:AP165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O164:AP164"/>
    <mergeCell ref="AQ164:AS164"/>
    <mergeCell ref="AT164:AV164"/>
    <mergeCell ref="AW164:AY164"/>
    <mergeCell ref="AZ164:BB164"/>
    <mergeCell ref="BC164:BF164"/>
    <mergeCell ref="Z164:AB164"/>
    <mergeCell ref="AC164:AE164"/>
    <mergeCell ref="AF164:AG164"/>
    <mergeCell ref="AH164:AI164"/>
    <mergeCell ref="AJ164:AL164"/>
    <mergeCell ref="AM164:AN164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M163:AN163"/>
    <mergeCell ref="AO163:AP163"/>
    <mergeCell ref="AQ163:AS163"/>
    <mergeCell ref="AT163:AV163"/>
    <mergeCell ref="AW163:AY163"/>
    <mergeCell ref="AZ163:BB163"/>
    <mergeCell ref="W163:Y163"/>
    <mergeCell ref="Z163:AB163"/>
    <mergeCell ref="AC163:AE163"/>
    <mergeCell ref="AF163:AG163"/>
    <mergeCell ref="AH163:AI163"/>
    <mergeCell ref="AJ163:AL163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Q161:AS161"/>
    <mergeCell ref="AT161:AV161"/>
    <mergeCell ref="AW161:AY161"/>
    <mergeCell ref="AZ161:BB161"/>
    <mergeCell ref="BC161:BF161"/>
    <mergeCell ref="BG161:BI161"/>
    <mergeCell ref="AC161:AE161"/>
    <mergeCell ref="AF161:AG161"/>
    <mergeCell ref="AH161:AI161"/>
    <mergeCell ref="AJ161:AL161"/>
    <mergeCell ref="AM161:AN161"/>
    <mergeCell ref="AO161:AP161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O160:AP160"/>
    <mergeCell ref="AQ160:AS160"/>
    <mergeCell ref="AT160:AV160"/>
    <mergeCell ref="AW160:AY160"/>
    <mergeCell ref="AZ160:BB160"/>
    <mergeCell ref="BC160:BF160"/>
    <mergeCell ref="Z160:AB160"/>
    <mergeCell ref="AC160:AE160"/>
    <mergeCell ref="AF160:AG160"/>
    <mergeCell ref="AH160:AI160"/>
    <mergeCell ref="AJ160:AL160"/>
    <mergeCell ref="AM160:AN160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AM159:AN159"/>
    <mergeCell ref="AO159:AP159"/>
    <mergeCell ref="AQ159:AS159"/>
    <mergeCell ref="AT159:AV159"/>
    <mergeCell ref="AW159:AY159"/>
    <mergeCell ref="AZ159:BB159"/>
    <mergeCell ref="W159:Y159"/>
    <mergeCell ref="Z159:AB159"/>
    <mergeCell ref="AC159:AE159"/>
    <mergeCell ref="AF159:AG159"/>
    <mergeCell ref="AH159:AI159"/>
    <mergeCell ref="AJ159:AL159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AJ158:AL158"/>
    <mergeCell ref="AM158:AN158"/>
    <mergeCell ref="AO158:AP158"/>
    <mergeCell ref="AQ158:AS158"/>
    <mergeCell ref="AT158:AV158"/>
    <mergeCell ref="AW158:AY158"/>
    <mergeCell ref="T158:V158"/>
    <mergeCell ref="W158:Y158"/>
    <mergeCell ref="Z158:AB158"/>
    <mergeCell ref="AC158:AE158"/>
    <mergeCell ref="AF158:AG158"/>
    <mergeCell ref="AH158:AI158"/>
    <mergeCell ref="B158:D158"/>
    <mergeCell ref="E158:G158"/>
    <mergeCell ref="H158:J158"/>
    <mergeCell ref="K158:M158"/>
    <mergeCell ref="N158:P158"/>
    <mergeCell ref="Q158:S158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AZ156:BB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H155:AI155"/>
    <mergeCell ref="AJ155:AL155"/>
    <mergeCell ref="AM155:AN155"/>
    <mergeCell ref="AO155:AP155"/>
    <mergeCell ref="B156:D156"/>
    <mergeCell ref="E156:G156"/>
    <mergeCell ref="H156:J156"/>
    <mergeCell ref="K156:M156"/>
    <mergeCell ref="N156:P156"/>
    <mergeCell ref="Q156:S156"/>
    <mergeCell ref="B155:G155"/>
    <mergeCell ref="H155:M155"/>
    <mergeCell ref="N155:S155"/>
    <mergeCell ref="T155:V155"/>
    <mergeCell ref="W155:Y155"/>
    <mergeCell ref="Z155:AB155"/>
    <mergeCell ref="AW153:AY155"/>
    <mergeCell ref="AZ153:BB155"/>
    <mergeCell ref="BC153:BF156"/>
    <mergeCell ref="BG153:BI156"/>
    <mergeCell ref="AC154:AI154"/>
    <mergeCell ref="AJ154:AP154"/>
    <mergeCell ref="AQ154:AS155"/>
    <mergeCell ref="AT154:AV155"/>
    <mergeCell ref="AC155:AE155"/>
    <mergeCell ref="AF155:AG155"/>
    <mergeCell ref="BA151:BC151"/>
    <mergeCell ref="BD151:BF151"/>
    <mergeCell ref="BG151:BI151"/>
    <mergeCell ref="A152:BE152"/>
    <mergeCell ref="BF152:BI152"/>
    <mergeCell ref="A153:A156"/>
    <mergeCell ref="B153:S154"/>
    <mergeCell ref="T153:AB154"/>
    <mergeCell ref="AC153:AP153"/>
    <mergeCell ref="AQ153:AV153"/>
    <mergeCell ref="AM151:AN151"/>
    <mergeCell ref="AO151:AP151"/>
    <mergeCell ref="AQ151:AS151"/>
    <mergeCell ref="AT151:AU151"/>
    <mergeCell ref="AV151:AW151"/>
    <mergeCell ref="AX151:AZ151"/>
    <mergeCell ref="W151:Y151"/>
    <mergeCell ref="Z151:AB151"/>
    <mergeCell ref="AC151:AE151"/>
    <mergeCell ref="AF151:AG151"/>
    <mergeCell ref="AH151:AI151"/>
    <mergeCell ref="AJ151:AL151"/>
    <mergeCell ref="BA150:BC150"/>
    <mergeCell ref="BD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49:BC149"/>
    <mergeCell ref="BD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M149:AN149"/>
    <mergeCell ref="AO149:AP149"/>
    <mergeCell ref="AQ149:AS149"/>
    <mergeCell ref="AT149:AU149"/>
    <mergeCell ref="AV149:AW149"/>
    <mergeCell ref="AX149:AZ149"/>
    <mergeCell ref="W149:Y149"/>
    <mergeCell ref="Z149:AB149"/>
    <mergeCell ref="AC149:AE149"/>
    <mergeCell ref="AF149:AG149"/>
    <mergeCell ref="AH149:AI149"/>
    <mergeCell ref="AJ149:AL149"/>
    <mergeCell ref="BA148:BC148"/>
    <mergeCell ref="BD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M146:AN146"/>
    <mergeCell ref="AO146:AP146"/>
    <mergeCell ref="AQ146:AS146"/>
    <mergeCell ref="AT146:AU146"/>
    <mergeCell ref="AV146:AW146"/>
    <mergeCell ref="AX146:AZ146"/>
    <mergeCell ref="W146:Y146"/>
    <mergeCell ref="Z146:AB146"/>
    <mergeCell ref="AC146:AE146"/>
    <mergeCell ref="AF146:AG146"/>
    <mergeCell ref="AH146:AI146"/>
    <mergeCell ref="AJ146:AL146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AM143:AN143"/>
    <mergeCell ref="AO143:AP143"/>
    <mergeCell ref="AQ143:AS143"/>
    <mergeCell ref="AT143:AU143"/>
    <mergeCell ref="AV143:AW143"/>
    <mergeCell ref="AX143:AZ143"/>
    <mergeCell ref="W143:Y143"/>
    <mergeCell ref="Z143:AB143"/>
    <mergeCell ref="AC143:AE143"/>
    <mergeCell ref="AF143:AG143"/>
    <mergeCell ref="AH143:AI143"/>
    <mergeCell ref="AJ143:AL143"/>
    <mergeCell ref="BA142:BC142"/>
    <mergeCell ref="BD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AM142:AN142"/>
    <mergeCell ref="AO142:AP142"/>
    <mergeCell ref="AQ142:AS142"/>
    <mergeCell ref="AT142:AU142"/>
    <mergeCell ref="AV142:AW142"/>
    <mergeCell ref="AX142:AZ142"/>
    <mergeCell ref="W142:Y142"/>
    <mergeCell ref="Z142:AB142"/>
    <mergeCell ref="AC142:AE142"/>
    <mergeCell ref="AF142:AG142"/>
    <mergeCell ref="AH142:AI142"/>
    <mergeCell ref="AJ142:AL142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AC138:AE138"/>
    <mergeCell ref="AF138:AG138"/>
    <mergeCell ref="AH138:AI138"/>
    <mergeCell ref="AJ138:AL138"/>
    <mergeCell ref="AM138:AN138"/>
    <mergeCell ref="AO138:AP138"/>
    <mergeCell ref="AJ137:AP137"/>
    <mergeCell ref="AQ137:AW137"/>
    <mergeCell ref="AX137:AZ138"/>
    <mergeCell ref="BA137:BC138"/>
    <mergeCell ref="B138:G138"/>
    <mergeCell ref="H138:M138"/>
    <mergeCell ref="N138:S138"/>
    <mergeCell ref="T138:V138"/>
    <mergeCell ref="W138:Y138"/>
    <mergeCell ref="Z138:AB138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H130:Q130"/>
    <mergeCell ref="Z130:AP130"/>
    <mergeCell ref="AS130:BF130"/>
    <mergeCell ref="H132:Q132"/>
    <mergeCell ref="Z132:AP132"/>
    <mergeCell ref="AS132:BB132"/>
    <mergeCell ref="AW121:AW126"/>
    <mergeCell ref="AX121:AX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AT121:AT126"/>
    <mergeCell ref="AU121:AU126"/>
    <mergeCell ref="AV121:AV126"/>
    <mergeCell ref="AK121:AK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J121:AJ126"/>
    <mergeCell ref="Y121:Y126"/>
    <mergeCell ref="Z121:Z126"/>
    <mergeCell ref="AA121:AA126"/>
    <mergeCell ref="AB121:AB126"/>
    <mergeCell ref="AC121:AC126"/>
    <mergeCell ref="AD121:AD126"/>
    <mergeCell ref="S121:S126"/>
    <mergeCell ref="T121:T126"/>
    <mergeCell ref="U121:U126"/>
    <mergeCell ref="V121:V126"/>
    <mergeCell ref="W121:W126"/>
    <mergeCell ref="X121:X126"/>
    <mergeCell ref="M121:M126"/>
    <mergeCell ref="N121:N126"/>
    <mergeCell ref="O121:O126"/>
    <mergeCell ref="P121:P126"/>
    <mergeCell ref="Q121:Q126"/>
    <mergeCell ref="R121:R126"/>
    <mergeCell ref="G121:G126"/>
    <mergeCell ref="H121:H126"/>
    <mergeCell ref="I121:I126"/>
    <mergeCell ref="J121:J126"/>
    <mergeCell ref="K121:K126"/>
    <mergeCell ref="L121:L126"/>
    <mergeCell ref="A121:A126"/>
    <mergeCell ref="B121:B126"/>
    <mergeCell ref="C121:C126"/>
    <mergeCell ref="D121:D126"/>
    <mergeCell ref="E121:E126"/>
    <mergeCell ref="F121:F126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E114:AE119"/>
    <mergeCell ref="AF114:AF119"/>
    <mergeCell ref="AG114:AG119"/>
    <mergeCell ref="AH114:AH119"/>
    <mergeCell ref="AI114:AI119"/>
    <mergeCell ref="AJ114:AJ119"/>
    <mergeCell ref="Y114:Y119"/>
    <mergeCell ref="Z114:Z119"/>
    <mergeCell ref="AA114:AA119"/>
    <mergeCell ref="AB114:AB119"/>
    <mergeCell ref="AC114:AC119"/>
    <mergeCell ref="AD114:AD119"/>
    <mergeCell ref="S114:S119"/>
    <mergeCell ref="T114:T119"/>
    <mergeCell ref="U114:U119"/>
    <mergeCell ref="V114:V119"/>
    <mergeCell ref="W114:W119"/>
    <mergeCell ref="X114:X119"/>
    <mergeCell ref="M114:M119"/>
    <mergeCell ref="N114:N119"/>
    <mergeCell ref="O114:O119"/>
    <mergeCell ref="P114:P119"/>
    <mergeCell ref="Q114:Q119"/>
    <mergeCell ref="R114:R119"/>
    <mergeCell ref="G114:G119"/>
    <mergeCell ref="H114:H119"/>
    <mergeCell ref="I114:I119"/>
    <mergeCell ref="J114:J119"/>
    <mergeCell ref="K114:K119"/>
    <mergeCell ref="L114:L119"/>
    <mergeCell ref="A114:A119"/>
    <mergeCell ref="B114:B119"/>
    <mergeCell ref="C114:C119"/>
    <mergeCell ref="D114:D119"/>
    <mergeCell ref="E114:E119"/>
    <mergeCell ref="F114:F119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E107:AE112"/>
    <mergeCell ref="AF107:AF112"/>
    <mergeCell ref="AG107:AG112"/>
    <mergeCell ref="AH107:AH112"/>
    <mergeCell ref="AI107:AI112"/>
    <mergeCell ref="AJ107:AJ112"/>
    <mergeCell ref="Y107:Y112"/>
    <mergeCell ref="Z107:Z112"/>
    <mergeCell ref="AA107:AA112"/>
    <mergeCell ref="AB107:AB112"/>
    <mergeCell ref="AC107:AC112"/>
    <mergeCell ref="AD107:AD112"/>
    <mergeCell ref="S107:S112"/>
    <mergeCell ref="T107:T112"/>
    <mergeCell ref="U107:U112"/>
    <mergeCell ref="V107:V112"/>
    <mergeCell ref="W107:W112"/>
    <mergeCell ref="X107:X112"/>
    <mergeCell ref="M107:M112"/>
    <mergeCell ref="N107:N112"/>
    <mergeCell ref="O107:O112"/>
    <mergeCell ref="P107:P112"/>
    <mergeCell ref="Q107:Q112"/>
    <mergeCell ref="R107:R112"/>
    <mergeCell ref="G107:G112"/>
    <mergeCell ref="H107:H112"/>
    <mergeCell ref="I107:I112"/>
    <mergeCell ref="J107:J112"/>
    <mergeCell ref="K107:K112"/>
    <mergeCell ref="L107:L112"/>
    <mergeCell ref="A107:A112"/>
    <mergeCell ref="B107:B112"/>
    <mergeCell ref="C107:C112"/>
    <mergeCell ref="D107:D112"/>
    <mergeCell ref="E107:E112"/>
    <mergeCell ref="F107:F112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E100:AE105"/>
    <mergeCell ref="AF100:AF105"/>
    <mergeCell ref="AG100:AG105"/>
    <mergeCell ref="AH100:AH105"/>
    <mergeCell ref="AI100:AI105"/>
    <mergeCell ref="AJ100:AJ105"/>
    <mergeCell ref="Y100:Y105"/>
    <mergeCell ref="Z100:Z105"/>
    <mergeCell ref="AA100:AA105"/>
    <mergeCell ref="AB100:AB105"/>
    <mergeCell ref="AC100:AC105"/>
    <mergeCell ref="AD100:AD105"/>
    <mergeCell ref="S100:S105"/>
    <mergeCell ref="T100:T105"/>
    <mergeCell ref="U100:U105"/>
    <mergeCell ref="V100:V105"/>
    <mergeCell ref="W100:W105"/>
    <mergeCell ref="X100:X105"/>
    <mergeCell ref="M100:M105"/>
    <mergeCell ref="N100:N105"/>
    <mergeCell ref="O100:O105"/>
    <mergeCell ref="P100:P105"/>
    <mergeCell ref="Q100:Q105"/>
    <mergeCell ref="R100:R105"/>
    <mergeCell ref="G100:G105"/>
    <mergeCell ref="H100:H105"/>
    <mergeCell ref="I100:I105"/>
    <mergeCell ref="J100:J105"/>
    <mergeCell ref="K100:K105"/>
    <mergeCell ref="L100:L105"/>
    <mergeCell ref="A100:A105"/>
    <mergeCell ref="B100:B105"/>
    <mergeCell ref="C100:C105"/>
    <mergeCell ref="D100:D105"/>
    <mergeCell ref="E100:E105"/>
    <mergeCell ref="F100:F105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E93:AE98"/>
    <mergeCell ref="AF93:AF98"/>
    <mergeCell ref="AG93:AG98"/>
    <mergeCell ref="AH93:AH98"/>
    <mergeCell ref="AI93:AI98"/>
    <mergeCell ref="AJ93:AJ98"/>
    <mergeCell ref="Y93:Y98"/>
    <mergeCell ref="Z93:Z98"/>
    <mergeCell ref="AA93:AA98"/>
    <mergeCell ref="AB93:AB98"/>
    <mergeCell ref="AC93:AC98"/>
    <mergeCell ref="AD93:AD98"/>
    <mergeCell ref="S93:S98"/>
    <mergeCell ref="T93:T98"/>
    <mergeCell ref="U93:U98"/>
    <mergeCell ref="V93:V98"/>
    <mergeCell ref="W93:W98"/>
    <mergeCell ref="X93:X98"/>
    <mergeCell ref="M93:M98"/>
    <mergeCell ref="N93:N98"/>
    <mergeCell ref="O93:O98"/>
    <mergeCell ref="P93:P98"/>
    <mergeCell ref="Q93:Q98"/>
    <mergeCell ref="R93:R98"/>
    <mergeCell ref="G93:G98"/>
    <mergeCell ref="H93:H98"/>
    <mergeCell ref="I93:I98"/>
    <mergeCell ref="J93:J98"/>
    <mergeCell ref="K93:K98"/>
    <mergeCell ref="L93:L98"/>
    <mergeCell ref="A93:A98"/>
    <mergeCell ref="B93:B98"/>
    <mergeCell ref="C93:C98"/>
    <mergeCell ref="D93:D98"/>
    <mergeCell ref="E93:E98"/>
    <mergeCell ref="F93:F98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E86:AE91"/>
    <mergeCell ref="AF86:AF91"/>
    <mergeCell ref="AG86:AG91"/>
    <mergeCell ref="AH86:AH91"/>
    <mergeCell ref="AI86:AI91"/>
    <mergeCell ref="AJ86:AJ91"/>
    <mergeCell ref="Y86:Y91"/>
    <mergeCell ref="Z86:Z91"/>
    <mergeCell ref="AA86:AA91"/>
    <mergeCell ref="AB86:AB91"/>
    <mergeCell ref="AC86:AC91"/>
    <mergeCell ref="AD86:AD91"/>
    <mergeCell ref="S86:S91"/>
    <mergeCell ref="T86:T91"/>
    <mergeCell ref="U86:U91"/>
    <mergeCell ref="V86:V91"/>
    <mergeCell ref="W86:W91"/>
    <mergeCell ref="X86:X91"/>
    <mergeCell ref="M86:M91"/>
    <mergeCell ref="N86:N91"/>
    <mergeCell ref="O86:O91"/>
    <mergeCell ref="P86:P91"/>
    <mergeCell ref="Q86:Q91"/>
    <mergeCell ref="R86:R91"/>
    <mergeCell ref="G86:G91"/>
    <mergeCell ref="H86:H91"/>
    <mergeCell ref="I86:I91"/>
    <mergeCell ref="J86:J91"/>
    <mergeCell ref="K86:K91"/>
    <mergeCell ref="L86:L91"/>
    <mergeCell ref="A86:A91"/>
    <mergeCell ref="B86:B91"/>
    <mergeCell ref="C86:C91"/>
    <mergeCell ref="D86:D91"/>
    <mergeCell ref="E86:E91"/>
    <mergeCell ref="F86:F91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E79:AE84"/>
    <mergeCell ref="AF79:AF84"/>
    <mergeCell ref="AG79:AG84"/>
    <mergeCell ref="AH79:AH84"/>
    <mergeCell ref="AI79:AI84"/>
    <mergeCell ref="AJ79:AJ84"/>
    <mergeCell ref="Y79:Y84"/>
    <mergeCell ref="Z79:Z84"/>
    <mergeCell ref="AA79:AA84"/>
    <mergeCell ref="AB79:AB84"/>
    <mergeCell ref="AC79:AC84"/>
    <mergeCell ref="AD79:AD84"/>
    <mergeCell ref="S79:S84"/>
    <mergeCell ref="T79:T84"/>
    <mergeCell ref="U79:U84"/>
    <mergeCell ref="V79:V84"/>
    <mergeCell ref="W79:W84"/>
    <mergeCell ref="X79:X84"/>
    <mergeCell ref="M79:M84"/>
    <mergeCell ref="N79:N84"/>
    <mergeCell ref="O79:O84"/>
    <mergeCell ref="P79:P84"/>
    <mergeCell ref="Q79:Q84"/>
    <mergeCell ref="R79:R84"/>
    <mergeCell ref="G79:G84"/>
    <mergeCell ref="H79:H84"/>
    <mergeCell ref="I79:I84"/>
    <mergeCell ref="J79:J84"/>
    <mergeCell ref="K79:K84"/>
    <mergeCell ref="L79:L84"/>
    <mergeCell ref="A79:A84"/>
    <mergeCell ref="B79:B84"/>
    <mergeCell ref="C79:C84"/>
    <mergeCell ref="D79:D84"/>
    <mergeCell ref="E79:E84"/>
    <mergeCell ref="F79:F84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E72:AE77"/>
    <mergeCell ref="AF72:AF77"/>
    <mergeCell ref="AG72:AG77"/>
    <mergeCell ref="AH72:AH77"/>
    <mergeCell ref="AI72:AI77"/>
    <mergeCell ref="AJ72:AJ77"/>
    <mergeCell ref="Y72:Y77"/>
    <mergeCell ref="Z72:Z77"/>
    <mergeCell ref="AA72:AA77"/>
    <mergeCell ref="AB72:AB77"/>
    <mergeCell ref="AC72:AC77"/>
    <mergeCell ref="AD72:AD77"/>
    <mergeCell ref="S72:S77"/>
    <mergeCell ref="T72:T77"/>
    <mergeCell ref="U72:U77"/>
    <mergeCell ref="V72:V77"/>
    <mergeCell ref="W72:W77"/>
    <mergeCell ref="X72:X77"/>
    <mergeCell ref="M72:M77"/>
    <mergeCell ref="N72:N77"/>
    <mergeCell ref="O72:O77"/>
    <mergeCell ref="P72:P77"/>
    <mergeCell ref="Q72:Q77"/>
    <mergeCell ref="R72:R77"/>
    <mergeCell ref="G72:G77"/>
    <mergeCell ref="H72:H77"/>
    <mergeCell ref="I72:I77"/>
    <mergeCell ref="J72:J77"/>
    <mergeCell ref="K72:K77"/>
    <mergeCell ref="L72:L77"/>
    <mergeCell ref="A72:A77"/>
    <mergeCell ref="B72:B77"/>
    <mergeCell ref="C72:C77"/>
    <mergeCell ref="D72:D77"/>
    <mergeCell ref="E72:E77"/>
    <mergeCell ref="F72:F77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E65:AE70"/>
    <mergeCell ref="AF65:AF70"/>
    <mergeCell ref="AG65:AG70"/>
    <mergeCell ref="AH65:AH70"/>
    <mergeCell ref="AI65:AI70"/>
    <mergeCell ref="AJ65:AJ70"/>
    <mergeCell ref="Y65:Y70"/>
    <mergeCell ref="Z65:Z70"/>
    <mergeCell ref="AA65:AA70"/>
    <mergeCell ref="AB65:AB70"/>
    <mergeCell ref="AC65:AC70"/>
    <mergeCell ref="AD65:AD70"/>
    <mergeCell ref="S65:S70"/>
    <mergeCell ref="T65:T70"/>
    <mergeCell ref="U65:U70"/>
    <mergeCell ref="V65:V70"/>
    <mergeCell ref="W65:W70"/>
    <mergeCell ref="X65:X70"/>
    <mergeCell ref="M65:M70"/>
    <mergeCell ref="N65:N70"/>
    <mergeCell ref="O65:O70"/>
    <mergeCell ref="P65:P70"/>
    <mergeCell ref="Q65:Q70"/>
    <mergeCell ref="R65:R70"/>
    <mergeCell ref="G65:G70"/>
    <mergeCell ref="H65:H70"/>
    <mergeCell ref="I65:I70"/>
    <mergeCell ref="J65:J70"/>
    <mergeCell ref="K65:K70"/>
    <mergeCell ref="L65:L70"/>
    <mergeCell ref="A65:A70"/>
    <mergeCell ref="B65:B70"/>
    <mergeCell ref="C65:C70"/>
    <mergeCell ref="D65:D70"/>
    <mergeCell ref="E65:E70"/>
    <mergeCell ref="F65:F70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E58:AE63"/>
    <mergeCell ref="AF58:AF63"/>
    <mergeCell ref="AG58:AG63"/>
    <mergeCell ref="AH58:AH63"/>
    <mergeCell ref="AI58:AI63"/>
    <mergeCell ref="AJ58:AJ63"/>
    <mergeCell ref="Y58:Y63"/>
    <mergeCell ref="Z58:Z63"/>
    <mergeCell ref="AA58:AA63"/>
    <mergeCell ref="AB58:AB63"/>
    <mergeCell ref="AC58:AC63"/>
    <mergeCell ref="AD58:AD63"/>
    <mergeCell ref="S58:S63"/>
    <mergeCell ref="T58:T63"/>
    <mergeCell ref="U58:U63"/>
    <mergeCell ref="V58:V63"/>
    <mergeCell ref="W58:W63"/>
    <mergeCell ref="X58:X63"/>
    <mergeCell ref="M58:M63"/>
    <mergeCell ref="N58:N63"/>
    <mergeCell ref="O58:O63"/>
    <mergeCell ref="P58:P63"/>
    <mergeCell ref="Q58:Q63"/>
    <mergeCell ref="R58:R63"/>
    <mergeCell ref="G58:G63"/>
    <mergeCell ref="H58:H63"/>
    <mergeCell ref="I58:I63"/>
    <mergeCell ref="J58:J63"/>
    <mergeCell ref="K58:K63"/>
    <mergeCell ref="L58:L63"/>
    <mergeCell ref="A58:A63"/>
    <mergeCell ref="B58:B63"/>
    <mergeCell ref="C58:C63"/>
    <mergeCell ref="D58:D63"/>
    <mergeCell ref="E58:E63"/>
    <mergeCell ref="F58:F63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E51:AE56"/>
    <mergeCell ref="AF51:AF56"/>
    <mergeCell ref="AG51:AG56"/>
    <mergeCell ref="AH51:AH56"/>
    <mergeCell ref="AI51:AI56"/>
    <mergeCell ref="AJ51:AJ56"/>
    <mergeCell ref="Y51:Y56"/>
    <mergeCell ref="Z51:Z56"/>
    <mergeCell ref="AA51:AA56"/>
    <mergeCell ref="AB51:AB56"/>
    <mergeCell ref="AC51:AC56"/>
    <mergeCell ref="AD51:AD56"/>
    <mergeCell ref="S51:S56"/>
    <mergeCell ref="T51:T56"/>
    <mergeCell ref="U51:U56"/>
    <mergeCell ref="V51:V56"/>
    <mergeCell ref="W51:W56"/>
    <mergeCell ref="X51:X56"/>
    <mergeCell ref="M51:M56"/>
    <mergeCell ref="N51:N56"/>
    <mergeCell ref="O51:O56"/>
    <mergeCell ref="P51:P56"/>
    <mergeCell ref="Q51:Q56"/>
    <mergeCell ref="R51:R56"/>
    <mergeCell ref="G51:G56"/>
    <mergeCell ref="H51:H56"/>
    <mergeCell ref="I51:I56"/>
    <mergeCell ref="J51:J56"/>
    <mergeCell ref="K51:K56"/>
    <mergeCell ref="L51:L56"/>
    <mergeCell ref="A51:A56"/>
    <mergeCell ref="B51:B56"/>
    <mergeCell ref="C51:C56"/>
    <mergeCell ref="D51:D56"/>
    <mergeCell ref="E51:E56"/>
    <mergeCell ref="F51:F56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V45:AV46"/>
    <mergeCell ref="AW45:AW46"/>
    <mergeCell ref="AX45:AX46"/>
    <mergeCell ref="AY45:AY46"/>
    <mergeCell ref="AZ45:AZ46"/>
    <mergeCell ref="BA45:BA46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V39:AV40"/>
    <mergeCell ref="AW39:AW40"/>
    <mergeCell ref="AX39:AX40"/>
    <mergeCell ref="AY39:AY40"/>
    <mergeCell ref="AZ39:AZ40"/>
    <mergeCell ref="BA39:BA40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AV33:AV34"/>
    <mergeCell ref="AW33:AW34"/>
    <mergeCell ref="AX33:AX34"/>
    <mergeCell ref="AY33:AY34"/>
    <mergeCell ref="AZ33:AZ34"/>
    <mergeCell ref="BA33:BA34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AF14:AF15"/>
    <mergeCell ref="AG14:AI14"/>
    <mergeCell ref="AJ14:AJ15"/>
    <mergeCell ref="AK14:AN14"/>
    <mergeCell ref="AO14:AR14"/>
    <mergeCell ref="AS14:AS15"/>
    <mergeCell ref="S14:S15"/>
    <mergeCell ref="T14:V14"/>
    <mergeCell ref="W14:W15"/>
    <mergeCell ref="X14:Z14"/>
    <mergeCell ref="AA14:AA15"/>
    <mergeCell ref="AB14:AE14"/>
    <mergeCell ref="A13:Q13"/>
    <mergeCell ref="A14:A16"/>
    <mergeCell ref="B14:E14"/>
    <mergeCell ref="F14:F15"/>
    <mergeCell ref="G14:I14"/>
    <mergeCell ref="J14:J15"/>
    <mergeCell ref="K14:M14"/>
    <mergeCell ref="O14:R14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view="pageBreakPreview" zoomScale="85" zoomScaleNormal="90" zoomScaleSheetLayoutView="85" zoomScalePageLayoutView="0" workbookViewId="0" topLeftCell="A67">
      <selection activeCell="E32" activeCellId="9" sqref="E77 E76 E75 E74 E73 E53 E52 E51 E49 E32"/>
    </sheetView>
  </sheetViews>
  <sheetFormatPr defaultColWidth="9.33203125" defaultRowHeight="10.5"/>
  <cols>
    <col min="1" max="1" width="17.16015625" style="67" customWidth="1"/>
    <col min="2" max="2" width="41.66015625" style="67" customWidth="1"/>
    <col min="3" max="19" width="9.33203125" style="67" customWidth="1"/>
    <col min="20" max="21" width="9.33203125" style="208" customWidth="1"/>
    <col min="22" max="16384" width="9.33203125" style="67" customWidth="1"/>
  </cols>
  <sheetData>
    <row r="1" spans="1:25" ht="12.75">
      <c r="A1" s="409" t="s">
        <v>166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5" ht="13.5" thickBo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09"/>
      <c r="S2" s="409"/>
      <c r="T2" s="409"/>
      <c r="U2" s="409"/>
      <c r="V2" s="409"/>
      <c r="W2" s="409"/>
      <c r="X2" s="409"/>
      <c r="Y2" s="409"/>
    </row>
    <row r="3" spans="1:25" ht="19.5" customHeight="1" thickBot="1">
      <c r="A3" s="411" t="s">
        <v>44</v>
      </c>
      <c r="B3" s="414" t="s">
        <v>214</v>
      </c>
      <c r="C3" s="420" t="s">
        <v>218</v>
      </c>
      <c r="D3" s="421"/>
      <c r="E3" s="421"/>
      <c r="F3" s="421"/>
      <c r="G3" s="421"/>
      <c r="H3" s="417" t="s">
        <v>167</v>
      </c>
      <c r="I3" s="421" t="s">
        <v>159</v>
      </c>
      <c r="J3" s="421"/>
      <c r="K3" s="421"/>
      <c r="L3" s="421"/>
      <c r="M3" s="421"/>
      <c r="N3" s="421"/>
      <c r="O3" s="421"/>
      <c r="P3" s="421"/>
      <c r="Q3" s="421"/>
      <c r="R3" s="420" t="s">
        <v>168</v>
      </c>
      <c r="S3" s="421"/>
      <c r="T3" s="421"/>
      <c r="U3" s="421"/>
      <c r="V3" s="421"/>
      <c r="W3" s="421"/>
      <c r="X3" s="421"/>
      <c r="Y3" s="414"/>
    </row>
    <row r="4" spans="1:25" ht="39.75" customHeight="1" thickBot="1">
      <c r="A4" s="412"/>
      <c r="B4" s="415"/>
      <c r="C4" s="425"/>
      <c r="D4" s="424"/>
      <c r="E4" s="424"/>
      <c r="F4" s="424"/>
      <c r="G4" s="424"/>
      <c r="H4" s="418"/>
      <c r="I4" s="426" t="s">
        <v>216</v>
      </c>
      <c r="J4" s="431" t="s">
        <v>165</v>
      </c>
      <c r="K4" s="432"/>
      <c r="L4" s="432"/>
      <c r="M4" s="432"/>
      <c r="N4" s="432"/>
      <c r="O4" s="433"/>
      <c r="P4" s="417" t="s">
        <v>140</v>
      </c>
      <c r="Q4" s="417" t="s">
        <v>142</v>
      </c>
      <c r="R4" s="422"/>
      <c r="S4" s="423"/>
      <c r="T4" s="424"/>
      <c r="U4" s="424"/>
      <c r="V4" s="424"/>
      <c r="W4" s="424"/>
      <c r="X4" s="424"/>
      <c r="Y4" s="415"/>
    </row>
    <row r="5" spans="1:25" ht="21" customHeight="1" thickBot="1">
      <c r="A5" s="412"/>
      <c r="B5" s="415"/>
      <c r="C5" s="422"/>
      <c r="D5" s="423"/>
      <c r="E5" s="423"/>
      <c r="F5" s="423"/>
      <c r="G5" s="423"/>
      <c r="H5" s="418"/>
      <c r="I5" s="427"/>
      <c r="J5" s="429" t="s">
        <v>223</v>
      </c>
      <c r="K5" s="402" t="s">
        <v>217</v>
      </c>
      <c r="L5" s="403"/>
      <c r="M5" s="404"/>
      <c r="N5" s="405" t="s">
        <v>219</v>
      </c>
      <c r="O5" s="406"/>
      <c r="P5" s="418"/>
      <c r="Q5" s="418"/>
      <c r="R5" s="401" t="s">
        <v>169</v>
      </c>
      <c r="S5" s="401"/>
      <c r="T5" s="449" t="s">
        <v>170</v>
      </c>
      <c r="U5" s="450"/>
      <c r="V5" s="436" t="s">
        <v>171</v>
      </c>
      <c r="W5" s="437"/>
      <c r="X5" s="436" t="s">
        <v>172</v>
      </c>
      <c r="Y5" s="437"/>
    </row>
    <row r="6" spans="1:25" ht="114" thickBot="1">
      <c r="A6" s="413"/>
      <c r="B6" s="416"/>
      <c r="C6" s="26" t="s">
        <v>173</v>
      </c>
      <c r="D6" s="27" t="s">
        <v>174</v>
      </c>
      <c r="E6" s="28" t="s">
        <v>215</v>
      </c>
      <c r="F6" s="28" t="s">
        <v>187</v>
      </c>
      <c r="G6" s="28" t="s">
        <v>229</v>
      </c>
      <c r="H6" s="419"/>
      <c r="I6" s="428"/>
      <c r="J6" s="430"/>
      <c r="K6" s="29" t="s">
        <v>160</v>
      </c>
      <c r="L6" s="30" t="s">
        <v>161</v>
      </c>
      <c r="M6" s="30" t="s">
        <v>162</v>
      </c>
      <c r="N6" s="26" t="s">
        <v>163</v>
      </c>
      <c r="O6" s="31" t="s">
        <v>164</v>
      </c>
      <c r="P6" s="419"/>
      <c r="Q6" s="419"/>
      <c r="R6" s="32" t="s">
        <v>220</v>
      </c>
      <c r="S6" s="33" t="s">
        <v>228</v>
      </c>
      <c r="T6" s="34" t="s">
        <v>315</v>
      </c>
      <c r="U6" s="35" t="s">
        <v>317</v>
      </c>
      <c r="V6" s="36" t="s">
        <v>316</v>
      </c>
      <c r="W6" s="37" t="s">
        <v>318</v>
      </c>
      <c r="X6" s="36" t="s">
        <v>328</v>
      </c>
      <c r="Y6" s="37" t="s">
        <v>329</v>
      </c>
    </row>
    <row r="7" spans="1:25" ht="13.5" thickBot="1">
      <c r="A7" s="38">
        <v>1</v>
      </c>
      <c r="B7" s="42">
        <v>2</v>
      </c>
      <c r="C7" s="39">
        <v>3</v>
      </c>
      <c r="D7" s="39">
        <v>4</v>
      </c>
      <c r="E7" s="40">
        <v>5</v>
      </c>
      <c r="F7" s="40">
        <v>6</v>
      </c>
      <c r="G7" s="41">
        <v>7</v>
      </c>
      <c r="H7" s="38">
        <v>8</v>
      </c>
      <c r="I7" s="38">
        <v>9</v>
      </c>
      <c r="J7" s="42">
        <v>10</v>
      </c>
      <c r="K7" s="42">
        <v>11</v>
      </c>
      <c r="L7" s="39">
        <v>12</v>
      </c>
      <c r="M7" s="43">
        <v>13</v>
      </c>
      <c r="N7" s="42">
        <v>14</v>
      </c>
      <c r="O7" s="42">
        <v>15</v>
      </c>
      <c r="P7" s="42">
        <v>16</v>
      </c>
      <c r="Q7" s="42">
        <v>17</v>
      </c>
      <c r="R7" s="39">
        <v>18</v>
      </c>
      <c r="S7" s="44">
        <v>19</v>
      </c>
      <c r="T7" s="45">
        <v>20</v>
      </c>
      <c r="U7" s="46">
        <v>21</v>
      </c>
      <c r="V7" s="47">
        <v>22</v>
      </c>
      <c r="W7" s="48">
        <v>23</v>
      </c>
      <c r="X7" s="47">
        <v>24</v>
      </c>
      <c r="Y7" s="48">
        <v>25</v>
      </c>
    </row>
    <row r="8" spans="1:25" ht="13.5" thickBot="1">
      <c r="A8" s="85" t="s">
        <v>175</v>
      </c>
      <c r="B8" s="270" t="s">
        <v>323</v>
      </c>
      <c r="C8" s="50">
        <v>3</v>
      </c>
      <c r="D8" s="59"/>
      <c r="E8" s="51">
        <v>6</v>
      </c>
      <c r="F8" s="51"/>
      <c r="G8" s="60"/>
      <c r="H8" s="52">
        <f>H9+H18+H25</f>
        <v>1476</v>
      </c>
      <c r="I8" s="52">
        <f aca="true" t="shared" si="0" ref="I8:S8">I9+I18+I25</f>
        <v>0</v>
      </c>
      <c r="J8" s="52">
        <f>J9+J18+J25</f>
        <v>1404</v>
      </c>
      <c r="K8" s="52">
        <f>K9+K18+K25</f>
        <v>763</v>
      </c>
      <c r="L8" s="52">
        <f>L9+L18+L25</f>
        <v>641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72</v>
      </c>
      <c r="Q8" s="52">
        <f t="shared" si="0"/>
        <v>0</v>
      </c>
      <c r="R8" s="62">
        <f t="shared" si="0"/>
        <v>612</v>
      </c>
      <c r="S8" s="54">
        <f t="shared" si="0"/>
        <v>792</v>
      </c>
      <c r="T8" s="55">
        <f aca="true" t="shared" si="1" ref="T8:Y8">T27</f>
        <v>576</v>
      </c>
      <c r="U8" s="56">
        <f t="shared" si="1"/>
        <v>828</v>
      </c>
      <c r="V8" s="57">
        <f t="shared" si="1"/>
        <v>576</v>
      </c>
      <c r="W8" s="56">
        <f t="shared" si="1"/>
        <v>864</v>
      </c>
      <c r="X8" s="57">
        <f t="shared" si="1"/>
        <v>612</v>
      </c>
      <c r="Y8" s="58">
        <f t="shared" si="1"/>
        <v>828</v>
      </c>
    </row>
    <row r="9" spans="1:25" ht="13.5" thickBot="1">
      <c r="A9" s="85" t="s">
        <v>175</v>
      </c>
      <c r="B9" s="270" t="s">
        <v>243</v>
      </c>
      <c r="C9" s="50">
        <v>2</v>
      </c>
      <c r="D9" s="59"/>
      <c r="E9" s="51">
        <v>3</v>
      </c>
      <c r="F9" s="51"/>
      <c r="G9" s="60"/>
      <c r="H9" s="52">
        <f>H10+H11+H12+H13+H14+H15+H16+H17</f>
        <v>930</v>
      </c>
      <c r="I9" s="52">
        <f>I10+I11+I12+I13+I14+I15+I16</f>
        <v>0</v>
      </c>
      <c r="J9" s="53">
        <f>J10+J11+J12+J13+J14+J15+J16+J17</f>
        <v>886</v>
      </c>
      <c r="K9" s="53">
        <f>K10+K11+K12+K13+K14+K15+K16+K17</f>
        <v>478</v>
      </c>
      <c r="L9" s="53">
        <f>L10+L11+L12+L13+L14+L15+L16+L17</f>
        <v>408</v>
      </c>
      <c r="M9" s="52">
        <f aca="true" t="shared" si="2" ref="M9:R9">M10+M11+M12+M13+M14+M15+M16</f>
        <v>0</v>
      </c>
      <c r="N9" s="53">
        <f t="shared" si="2"/>
        <v>0</v>
      </c>
      <c r="O9" s="53">
        <f t="shared" si="2"/>
        <v>0</v>
      </c>
      <c r="P9" s="53">
        <f t="shared" si="2"/>
        <v>42</v>
      </c>
      <c r="Q9" s="53">
        <f t="shared" si="2"/>
        <v>0</v>
      </c>
      <c r="R9" s="62">
        <f t="shared" si="2"/>
        <v>374</v>
      </c>
      <c r="S9" s="54">
        <f>S10+S11+S12+S13+S14+S15+S16+S17</f>
        <v>512</v>
      </c>
      <c r="T9" s="63"/>
      <c r="U9" s="64"/>
      <c r="V9" s="65">
        <f>V10+V11+V12+V13+V14+V15+V16</f>
        <v>0</v>
      </c>
      <c r="W9" s="66">
        <f>W10+W11+W12+W13+W14+W15+W16</f>
        <v>0</v>
      </c>
      <c r="X9" s="65">
        <f>X10+X11+X12+X13+X14+X15+X16</f>
        <v>0</v>
      </c>
      <c r="Y9" s="66">
        <f>Y10+Y11+Y12+Y13+Y14+Y15+Y16</f>
        <v>0</v>
      </c>
    </row>
    <row r="10" spans="1:25" s="224" customFormat="1" ht="12.75">
      <c r="A10" s="280" t="s">
        <v>176</v>
      </c>
      <c r="B10" s="271" t="s">
        <v>177</v>
      </c>
      <c r="C10" s="438" t="s">
        <v>178</v>
      </c>
      <c r="D10" s="47"/>
      <c r="E10" s="69"/>
      <c r="F10" s="70"/>
      <c r="G10" s="217">
        <v>1</v>
      </c>
      <c r="H10" s="72">
        <v>84</v>
      </c>
      <c r="I10" s="72"/>
      <c r="J10" s="218">
        <f aca="true" t="shared" si="3" ref="J10:J17">R10+S10</f>
        <v>78</v>
      </c>
      <c r="K10" s="71">
        <v>58</v>
      </c>
      <c r="L10" s="70">
        <v>20</v>
      </c>
      <c r="M10" s="75"/>
      <c r="N10" s="74"/>
      <c r="O10" s="75"/>
      <c r="P10" s="440">
        <v>10</v>
      </c>
      <c r="Q10" s="217"/>
      <c r="R10" s="247">
        <v>34</v>
      </c>
      <c r="S10" s="219">
        <v>44</v>
      </c>
      <c r="T10" s="220"/>
      <c r="U10" s="221"/>
      <c r="V10" s="222"/>
      <c r="W10" s="221"/>
      <c r="X10" s="222"/>
      <c r="Y10" s="223"/>
    </row>
    <row r="11" spans="1:25" s="224" customFormat="1" ht="12.75">
      <c r="A11" s="281" t="s">
        <v>179</v>
      </c>
      <c r="B11" s="272" t="s">
        <v>180</v>
      </c>
      <c r="C11" s="439"/>
      <c r="D11" s="74"/>
      <c r="E11" s="80"/>
      <c r="F11" s="80"/>
      <c r="G11" s="217"/>
      <c r="H11" s="72">
        <v>123</v>
      </c>
      <c r="I11" s="72"/>
      <c r="J11" s="218">
        <f t="shared" si="3"/>
        <v>117</v>
      </c>
      <c r="K11" s="71">
        <v>97</v>
      </c>
      <c r="L11" s="70">
        <v>20</v>
      </c>
      <c r="M11" s="75"/>
      <c r="N11" s="74"/>
      <c r="O11" s="75"/>
      <c r="P11" s="441"/>
      <c r="Q11" s="217"/>
      <c r="R11" s="248">
        <v>51</v>
      </c>
      <c r="S11" s="225">
        <v>66</v>
      </c>
      <c r="T11" s="226"/>
      <c r="U11" s="227"/>
      <c r="V11" s="228"/>
      <c r="W11" s="227"/>
      <c r="X11" s="228"/>
      <c r="Y11" s="229"/>
    </row>
    <row r="12" spans="1:25" s="224" customFormat="1" ht="12.75">
      <c r="A12" s="281" t="s">
        <v>181</v>
      </c>
      <c r="B12" s="272" t="s">
        <v>182</v>
      </c>
      <c r="C12" s="76">
        <v>2</v>
      </c>
      <c r="D12" s="76"/>
      <c r="E12" s="80"/>
      <c r="F12" s="80"/>
      <c r="G12" s="217">
        <v>1</v>
      </c>
      <c r="H12" s="72">
        <v>129</v>
      </c>
      <c r="I12" s="72"/>
      <c r="J12" s="218">
        <f t="shared" si="3"/>
        <v>117</v>
      </c>
      <c r="K12" s="71"/>
      <c r="L12" s="70">
        <v>117</v>
      </c>
      <c r="M12" s="75"/>
      <c r="N12" s="74"/>
      <c r="O12" s="75"/>
      <c r="P12" s="72">
        <v>10</v>
      </c>
      <c r="Q12" s="217"/>
      <c r="R12" s="248">
        <v>51</v>
      </c>
      <c r="S12" s="225">
        <v>66</v>
      </c>
      <c r="T12" s="226"/>
      <c r="U12" s="227"/>
      <c r="V12" s="228"/>
      <c r="W12" s="227"/>
      <c r="X12" s="228"/>
      <c r="Y12" s="229"/>
    </row>
    <row r="13" spans="1:25" s="224" customFormat="1" ht="12.75">
      <c r="A13" s="281" t="s">
        <v>183</v>
      </c>
      <c r="B13" s="273" t="s">
        <v>319</v>
      </c>
      <c r="C13" s="76">
        <v>2</v>
      </c>
      <c r="D13" s="76"/>
      <c r="E13" s="80"/>
      <c r="F13" s="80"/>
      <c r="G13" s="217">
        <v>1</v>
      </c>
      <c r="H13" s="72">
        <v>246</v>
      </c>
      <c r="I13" s="72"/>
      <c r="J13" s="218">
        <f t="shared" si="3"/>
        <v>234</v>
      </c>
      <c r="K13" s="71">
        <v>100</v>
      </c>
      <c r="L13" s="70">
        <v>134</v>
      </c>
      <c r="M13" s="75"/>
      <c r="N13" s="74"/>
      <c r="O13" s="75"/>
      <c r="P13" s="72">
        <v>10</v>
      </c>
      <c r="Q13" s="217"/>
      <c r="R13" s="248">
        <v>102</v>
      </c>
      <c r="S13" s="225">
        <v>132</v>
      </c>
      <c r="T13" s="226"/>
      <c r="U13" s="227"/>
      <c r="V13" s="228"/>
      <c r="W13" s="227"/>
      <c r="X13" s="228"/>
      <c r="Y13" s="229"/>
    </row>
    <row r="14" spans="1:25" s="224" customFormat="1" ht="12.75">
      <c r="A14" s="281" t="s">
        <v>224</v>
      </c>
      <c r="B14" s="272" t="s">
        <v>4</v>
      </c>
      <c r="C14" s="76"/>
      <c r="D14" s="76"/>
      <c r="E14" s="80">
        <v>2</v>
      </c>
      <c r="F14" s="80" t="s">
        <v>45</v>
      </c>
      <c r="G14" s="217"/>
      <c r="H14" s="72">
        <v>121</v>
      </c>
      <c r="I14" s="72"/>
      <c r="J14" s="218">
        <f t="shared" si="3"/>
        <v>117</v>
      </c>
      <c r="K14" s="71">
        <v>117</v>
      </c>
      <c r="L14" s="70"/>
      <c r="M14" s="75"/>
      <c r="N14" s="74"/>
      <c r="O14" s="75"/>
      <c r="P14" s="72">
        <v>6</v>
      </c>
      <c r="Q14" s="217"/>
      <c r="R14" s="248">
        <v>51</v>
      </c>
      <c r="S14" s="225">
        <v>66</v>
      </c>
      <c r="T14" s="226"/>
      <c r="U14" s="227"/>
      <c r="V14" s="228"/>
      <c r="W14" s="227"/>
      <c r="X14" s="228"/>
      <c r="Y14" s="229"/>
    </row>
    <row r="15" spans="1:25" s="224" customFormat="1" ht="12.75">
      <c r="A15" s="281" t="s">
        <v>244</v>
      </c>
      <c r="B15" s="272" t="s">
        <v>8</v>
      </c>
      <c r="C15" s="76"/>
      <c r="D15" s="76"/>
      <c r="E15" s="81">
        <v>1.2</v>
      </c>
      <c r="F15" s="80"/>
      <c r="G15" s="217"/>
      <c r="H15" s="72">
        <v>117</v>
      </c>
      <c r="I15" s="72"/>
      <c r="J15" s="218">
        <f t="shared" si="3"/>
        <v>117</v>
      </c>
      <c r="K15" s="71">
        <v>8</v>
      </c>
      <c r="L15" s="70">
        <v>109</v>
      </c>
      <c r="M15" s="75"/>
      <c r="N15" s="74"/>
      <c r="O15" s="75"/>
      <c r="P15" s="72">
        <v>6</v>
      </c>
      <c r="Q15" s="217"/>
      <c r="R15" s="248">
        <v>51</v>
      </c>
      <c r="S15" s="225">
        <v>66</v>
      </c>
      <c r="T15" s="226"/>
      <c r="U15" s="227"/>
      <c r="V15" s="228"/>
      <c r="W15" s="227"/>
      <c r="X15" s="228"/>
      <c r="Y15" s="229"/>
    </row>
    <row r="16" spans="1:25" s="224" customFormat="1" ht="26.25">
      <c r="A16" s="281" t="s">
        <v>245</v>
      </c>
      <c r="B16" s="274" t="s">
        <v>184</v>
      </c>
      <c r="C16" s="76"/>
      <c r="D16" s="76"/>
      <c r="E16" s="80">
        <v>2</v>
      </c>
      <c r="F16" s="80" t="s">
        <v>45</v>
      </c>
      <c r="G16" s="217">
        <v>1</v>
      </c>
      <c r="H16" s="72">
        <v>74</v>
      </c>
      <c r="I16" s="72"/>
      <c r="J16" s="218">
        <f t="shared" si="3"/>
        <v>70</v>
      </c>
      <c r="K16" s="71">
        <v>62</v>
      </c>
      <c r="L16" s="70">
        <v>8</v>
      </c>
      <c r="M16" s="75"/>
      <c r="N16" s="74"/>
      <c r="O16" s="75"/>
      <c r="P16" s="72"/>
      <c r="Q16" s="217"/>
      <c r="R16" s="248">
        <v>34</v>
      </c>
      <c r="S16" s="225">
        <v>36</v>
      </c>
      <c r="T16" s="226"/>
      <c r="U16" s="227"/>
      <c r="V16" s="228"/>
      <c r="W16" s="227"/>
      <c r="X16" s="228"/>
      <c r="Y16" s="229"/>
    </row>
    <row r="17" spans="1:25" s="224" customFormat="1" ht="14.25" customHeight="1" thickBot="1">
      <c r="A17" s="281" t="s">
        <v>225</v>
      </c>
      <c r="B17" s="272" t="s">
        <v>320</v>
      </c>
      <c r="C17" s="76"/>
      <c r="D17" s="76"/>
      <c r="E17" s="80">
        <v>2</v>
      </c>
      <c r="F17" s="80"/>
      <c r="G17" s="217">
        <v>1</v>
      </c>
      <c r="H17" s="72">
        <v>36</v>
      </c>
      <c r="I17" s="72"/>
      <c r="J17" s="218">
        <f t="shared" si="3"/>
        <v>36</v>
      </c>
      <c r="K17" s="71">
        <v>36</v>
      </c>
      <c r="L17" s="70"/>
      <c r="M17" s="75"/>
      <c r="N17" s="74"/>
      <c r="O17" s="75"/>
      <c r="P17" s="72"/>
      <c r="Q17" s="217"/>
      <c r="R17" s="249"/>
      <c r="S17" s="230">
        <v>36</v>
      </c>
      <c r="T17" s="226"/>
      <c r="U17" s="227"/>
      <c r="V17" s="228"/>
      <c r="W17" s="227"/>
      <c r="X17" s="228"/>
      <c r="Y17" s="229"/>
    </row>
    <row r="18" spans="1:25" s="224" customFormat="1" ht="39.75" thickBot="1">
      <c r="A18" s="282" t="s">
        <v>175</v>
      </c>
      <c r="B18" s="275" t="s">
        <v>324</v>
      </c>
      <c r="C18" s="50"/>
      <c r="D18" s="59"/>
      <c r="E18" s="51"/>
      <c r="F18" s="51"/>
      <c r="G18" s="86"/>
      <c r="H18" s="61">
        <f>SUM(H23:H24)+H19</f>
        <v>513</v>
      </c>
      <c r="I18" s="61">
        <f aca="true" t="shared" si="4" ref="I18:S18">SUM(I23:I24)+I19</f>
        <v>0</v>
      </c>
      <c r="J18" s="61">
        <f>SUM(J23:J24)+J19</f>
        <v>485</v>
      </c>
      <c r="K18" s="61">
        <f>K19+K23+K24</f>
        <v>275</v>
      </c>
      <c r="L18" s="61">
        <f>L19+L23+L24</f>
        <v>210</v>
      </c>
      <c r="M18" s="61">
        <f t="shared" si="4"/>
        <v>0</v>
      </c>
      <c r="N18" s="61">
        <f t="shared" si="4"/>
        <v>0</v>
      </c>
      <c r="O18" s="61">
        <f t="shared" si="4"/>
        <v>0</v>
      </c>
      <c r="P18" s="61">
        <f t="shared" si="4"/>
        <v>22</v>
      </c>
      <c r="Q18" s="61">
        <f t="shared" si="4"/>
        <v>0</v>
      </c>
      <c r="R18" s="62">
        <f t="shared" si="4"/>
        <v>221</v>
      </c>
      <c r="S18" s="54">
        <f t="shared" si="4"/>
        <v>264</v>
      </c>
      <c r="T18" s="231">
        <f aca="true" t="shared" si="5" ref="T18:Y18">T20+T21+T22+T23+T24</f>
        <v>0</v>
      </c>
      <c r="U18" s="231">
        <f t="shared" si="5"/>
        <v>0</v>
      </c>
      <c r="V18" s="231">
        <f t="shared" si="5"/>
        <v>0</v>
      </c>
      <c r="W18" s="231">
        <f t="shared" si="5"/>
        <v>0</v>
      </c>
      <c r="X18" s="231">
        <f t="shared" si="5"/>
        <v>0</v>
      </c>
      <c r="Y18" s="231">
        <f t="shared" si="5"/>
        <v>0</v>
      </c>
    </row>
    <row r="19" spans="1:28" s="224" customFormat="1" ht="12.75">
      <c r="A19" s="281" t="s">
        <v>186</v>
      </c>
      <c r="B19" s="276" t="s">
        <v>246</v>
      </c>
      <c r="C19" s="76"/>
      <c r="D19" s="76"/>
      <c r="E19" s="451">
        <v>2</v>
      </c>
      <c r="F19" s="80"/>
      <c r="G19" s="454">
        <v>1</v>
      </c>
      <c r="H19" s="106">
        <f>H20+H21+H22</f>
        <v>289</v>
      </c>
      <c r="I19" s="106"/>
      <c r="J19" s="106">
        <f aca="true" t="shared" si="6" ref="J19:S19">J20+J21+J22</f>
        <v>277</v>
      </c>
      <c r="K19" s="106">
        <f t="shared" si="6"/>
        <v>177</v>
      </c>
      <c r="L19" s="106">
        <f t="shared" si="6"/>
        <v>100</v>
      </c>
      <c r="M19" s="106"/>
      <c r="N19" s="106"/>
      <c r="O19" s="106"/>
      <c r="P19" s="106">
        <f t="shared" si="6"/>
        <v>8</v>
      </c>
      <c r="Q19" s="106"/>
      <c r="R19" s="250">
        <f t="shared" si="6"/>
        <v>136</v>
      </c>
      <c r="S19" s="260">
        <f t="shared" si="6"/>
        <v>141</v>
      </c>
      <c r="T19" s="226"/>
      <c r="U19" s="227"/>
      <c r="V19" s="228"/>
      <c r="W19" s="227"/>
      <c r="X19" s="228"/>
      <c r="Y19" s="229"/>
      <c r="AB19" s="232"/>
    </row>
    <row r="20" spans="1:28" s="224" customFormat="1" ht="12.75">
      <c r="A20" s="281"/>
      <c r="B20" s="272" t="s">
        <v>240</v>
      </c>
      <c r="C20" s="76"/>
      <c r="D20" s="76"/>
      <c r="E20" s="452"/>
      <c r="F20" s="80" t="s">
        <v>45</v>
      </c>
      <c r="G20" s="455"/>
      <c r="H20" s="72">
        <v>125</v>
      </c>
      <c r="I20" s="72"/>
      <c r="J20" s="218">
        <v>121</v>
      </c>
      <c r="K20" s="71">
        <v>75</v>
      </c>
      <c r="L20" s="70">
        <v>46</v>
      </c>
      <c r="M20" s="75"/>
      <c r="N20" s="74"/>
      <c r="O20" s="75"/>
      <c r="P20" s="72">
        <v>4</v>
      </c>
      <c r="Q20" s="217"/>
      <c r="R20" s="249">
        <v>68</v>
      </c>
      <c r="S20" s="230">
        <v>53</v>
      </c>
      <c r="T20" s="226"/>
      <c r="U20" s="227"/>
      <c r="V20" s="228"/>
      <c r="W20" s="227"/>
      <c r="X20" s="228"/>
      <c r="Y20" s="229"/>
      <c r="AB20" s="232"/>
    </row>
    <row r="21" spans="1:28" s="224" customFormat="1" ht="12.75">
      <c r="A21" s="281"/>
      <c r="B21" s="272" t="s">
        <v>241</v>
      </c>
      <c r="C21" s="76"/>
      <c r="D21" s="76"/>
      <c r="E21" s="452"/>
      <c r="F21" s="80" t="s">
        <v>45</v>
      </c>
      <c r="G21" s="455"/>
      <c r="H21" s="72">
        <v>82</v>
      </c>
      <c r="I21" s="72"/>
      <c r="J21" s="218">
        <f>R21+S21+T21+U21+V21+W21+X21+Y21</f>
        <v>78</v>
      </c>
      <c r="K21" s="71">
        <v>40</v>
      </c>
      <c r="L21" s="70">
        <v>38</v>
      </c>
      <c r="M21" s="75"/>
      <c r="N21" s="74"/>
      <c r="O21" s="75"/>
      <c r="P21" s="72">
        <v>4</v>
      </c>
      <c r="Q21" s="217"/>
      <c r="R21" s="248">
        <v>34</v>
      </c>
      <c r="S21" s="225">
        <v>44</v>
      </c>
      <c r="T21" s="226"/>
      <c r="U21" s="227"/>
      <c r="V21" s="228"/>
      <c r="W21" s="227"/>
      <c r="X21" s="228"/>
      <c r="Y21" s="229"/>
      <c r="AB21" s="232"/>
    </row>
    <row r="22" spans="1:28" s="224" customFormat="1" ht="12.75">
      <c r="A22" s="281"/>
      <c r="B22" s="272" t="s">
        <v>242</v>
      </c>
      <c r="C22" s="76"/>
      <c r="D22" s="76"/>
      <c r="E22" s="453"/>
      <c r="F22" s="80" t="s">
        <v>45</v>
      </c>
      <c r="G22" s="456"/>
      <c r="H22" s="72">
        <v>82</v>
      </c>
      <c r="I22" s="72"/>
      <c r="J22" s="218">
        <f>R22+S22+T22+U22+V22+W22+X22+Y22</f>
        <v>78</v>
      </c>
      <c r="K22" s="71">
        <v>62</v>
      </c>
      <c r="L22" s="70">
        <v>16</v>
      </c>
      <c r="M22" s="75"/>
      <c r="N22" s="74"/>
      <c r="O22" s="75"/>
      <c r="P22" s="72"/>
      <c r="Q22" s="217"/>
      <c r="R22" s="248">
        <v>34</v>
      </c>
      <c r="S22" s="225">
        <v>44</v>
      </c>
      <c r="T22" s="226"/>
      <c r="U22" s="227"/>
      <c r="V22" s="228"/>
      <c r="W22" s="227"/>
      <c r="X22" s="228"/>
      <c r="Y22" s="229"/>
      <c r="AB22" s="232"/>
    </row>
    <row r="23" spans="1:25" s="224" customFormat="1" ht="12.75">
      <c r="A23" s="281" t="s">
        <v>321</v>
      </c>
      <c r="B23" s="272" t="s">
        <v>227</v>
      </c>
      <c r="C23" s="76"/>
      <c r="D23" s="76"/>
      <c r="E23" s="80">
        <v>2</v>
      </c>
      <c r="F23" s="80" t="s">
        <v>45</v>
      </c>
      <c r="G23" s="217">
        <v>1</v>
      </c>
      <c r="H23" s="72">
        <v>112</v>
      </c>
      <c r="I23" s="72"/>
      <c r="J23" s="218">
        <f>R23+S23+T23+U23+V23+W23+X23+Y23</f>
        <v>108</v>
      </c>
      <c r="K23" s="71">
        <v>78</v>
      </c>
      <c r="L23" s="70">
        <v>30</v>
      </c>
      <c r="M23" s="75"/>
      <c r="N23" s="74"/>
      <c r="O23" s="75"/>
      <c r="P23" s="72">
        <v>4</v>
      </c>
      <c r="Q23" s="217"/>
      <c r="R23" s="248">
        <v>51</v>
      </c>
      <c r="S23" s="225">
        <v>57</v>
      </c>
      <c r="T23" s="226"/>
      <c r="U23" s="227"/>
      <c r="V23" s="228"/>
      <c r="W23" s="227"/>
      <c r="X23" s="228"/>
      <c r="Y23" s="229"/>
    </row>
    <row r="24" spans="1:25" s="224" customFormat="1" ht="13.5" thickBot="1">
      <c r="A24" s="281" t="s">
        <v>226</v>
      </c>
      <c r="B24" s="272" t="s">
        <v>185</v>
      </c>
      <c r="C24" s="76">
        <v>2</v>
      </c>
      <c r="D24" s="76"/>
      <c r="E24" s="80"/>
      <c r="F24" s="80"/>
      <c r="G24" s="217">
        <v>1</v>
      </c>
      <c r="H24" s="72">
        <v>112</v>
      </c>
      <c r="I24" s="72"/>
      <c r="J24" s="218">
        <f>R24+S24+T24+U24+V24+W24+X24+Y24</f>
        <v>100</v>
      </c>
      <c r="K24" s="71">
        <v>20</v>
      </c>
      <c r="L24" s="70">
        <v>80</v>
      </c>
      <c r="M24" s="75"/>
      <c r="N24" s="74"/>
      <c r="O24" s="75"/>
      <c r="P24" s="72">
        <v>10</v>
      </c>
      <c r="Q24" s="217"/>
      <c r="R24" s="248">
        <v>34</v>
      </c>
      <c r="S24" s="225">
        <v>66</v>
      </c>
      <c r="T24" s="226"/>
      <c r="U24" s="227"/>
      <c r="V24" s="228"/>
      <c r="W24" s="227"/>
      <c r="X24" s="228"/>
      <c r="Y24" s="229"/>
    </row>
    <row r="25" spans="1:25" s="224" customFormat="1" ht="27" thickBot="1">
      <c r="A25" s="282" t="s">
        <v>175</v>
      </c>
      <c r="B25" s="275" t="s">
        <v>325</v>
      </c>
      <c r="C25" s="50"/>
      <c r="D25" s="59"/>
      <c r="E25" s="51"/>
      <c r="F25" s="51"/>
      <c r="G25" s="86"/>
      <c r="H25" s="83">
        <f>H26</f>
        <v>33</v>
      </c>
      <c r="I25" s="83">
        <f aca="true" t="shared" si="7" ref="I25:S25">I26</f>
        <v>0</v>
      </c>
      <c r="J25" s="83">
        <f t="shared" si="7"/>
        <v>33</v>
      </c>
      <c r="K25" s="83">
        <f t="shared" si="7"/>
        <v>10</v>
      </c>
      <c r="L25" s="83">
        <f t="shared" si="7"/>
        <v>23</v>
      </c>
      <c r="M25" s="83">
        <f t="shared" si="7"/>
        <v>0</v>
      </c>
      <c r="N25" s="83">
        <f t="shared" si="7"/>
        <v>0</v>
      </c>
      <c r="O25" s="83">
        <f t="shared" si="7"/>
        <v>0</v>
      </c>
      <c r="P25" s="83">
        <f t="shared" si="7"/>
        <v>8</v>
      </c>
      <c r="Q25" s="83">
        <f t="shared" si="7"/>
        <v>0</v>
      </c>
      <c r="R25" s="49">
        <f t="shared" si="7"/>
        <v>17</v>
      </c>
      <c r="S25" s="87">
        <f t="shared" si="7"/>
        <v>16</v>
      </c>
      <c r="T25" s="233"/>
      <c r="U25" s="233"/>
      <c r="V25" s="233"/>
      <c r="W25" s="233"/>
      <c r="X25" s="233"/>
      <c r="Y25" s="233"/>
    </row>
    <row r="26" spans="1:25" s="224" customFormat="1" ht="79.5" thickBot="1">
      <c r="A26" s="281" t="s">
        <v>322</v>
      </c>
      <c r="B26" s="277" t="s">
        <v>326</v>
      </c>
      <c r="C26" s="76"/>
      <c r="D26" s="76"/>
      <c r="E26" s="80">
        <v>2</v>
      </c>
      <c r="F26" s="80"/>
      <c r="G26" s="90">
        <v>1</v>
      </c>
      <c r="H26" s="89">
        <v>33</v>
      </c>
      <c r="I26" s="89"/>
      <c r="J26" s="89">
        <v>33</v>
      </c>
      <c r="K26" s="88">
        <v>10</v>
      </c>
      <c r="L26" s="80">
        <v>23</v>
      </c>
      <c r="M26" s="77"/>
      <c r="N26" s="76"/>
      <c r="O26" s="77"/>
      <c r="P26" s="89">
        <v>8</v>
      </c>
      <c r="Q26" s="90"/>
      <c r="R26" s="251">
        <v>17</v>
      </c>
      <c r="S26" s="234">
        <v>16</v>
      </c>
      <c r="T26" s="266"/>
      <c r="U26" s="267"/>
      <c r="V26" s="268"/>
      <c r="W26" s="267"/>
      <c r="X26" s="268"/>
      <c r="Y26" s="269"/>
    </row>
    <row r="27" spans="1:25" s="93" customFormat="1" ht="27" thickBot="1">
      <c r="A27" s="144" t="s">
        <v>248</v>
      </c>
      <c r="B27" s="235" t="s">
        <v>249</v>
      </c>
      <c r="C27" s="142">
        <v>7</v>
      </c>
      <c r="D27" s="141"/>
      <c r="E27" s="141">
        <v>21</v>
      </c>
      <c r="F27" s="141">
        <v>1</v>
      </c>
      <c r="G27" s="143"/>
      <c r="H27" s="144">
        <f>H28+H35+H39+H56++H80+H81</f>
        <v>4464</v>
      </c>
      <c r="I27" s="144"/>
      <c r="J27" s="145">
        <f>J28+J35+J39+J57+J65+J72</f>
        <v>3276</v>
      </c>
      <c r="K27" s="145">
        <f>K28+K35+K39+K56</f>
        <v>1553</v>
      </c>
      <c r="L27" s="145">
        <f>L28+L35+L39+L56</f>
        <v>1703</v>
      </c>
      <c r="M27" s="145">
        <f>M28+M35+M39+M56</f>
        <v>20</v>
      </c>
      <c r="N27" s="85">
        <f>N56</f>
        <v>216</v>
      </c>
      <c r="O27" s="85">
        <f>O56</f>
        <v>432</v>
      </c>
      <c r="P27" s="53">
        <f>P28+P35+P39+P56</f>
        <v>180</v>
      </c>
      <c r="Q27" s="86"/>
      <c r="R27" s="49"/>
      <c r="S27" s="87"/>
      <c r="T27" s="265">
        <f>T28+T35+T39+T56</f>
        <v>576</v>
      </c>
      <c r="U27" s="265">
        <f>U28+U35+U39+U56</f>
        <v>828</v>
      </c>
      <c r="V27" s="265">
        <f>V28+V35+V39+V56</f>
        <v>576</v>
      </c>
      <c r="W27" s="265">
        <f>W28+W35+W39+W56</f>
        <v>864</v>
      </c>
      <c r="X27" s="265">
        <f>X28+X35+X39+X56</f>
        <v>612</v>
      </c>
      <c r="Y27" s="265">
        <f>Y28+Y35+Y39+Y56+Y80+Y81</f>
        <v>828</v>
      </c>
    </row>
    <row r="28" spans="1:25" s="93" customFormat="1" ht="27" customHeight="1" thickBot="1">
      <c r="A28" s="245" t="s">
        <v>250</v>
      </c>
      <c r="B28" s="236" t="s">
        <v>251</v>
      </c>
      <c r="C28" s="142"/>
      <c r="D28" s="141"/>
      <c r="E28" s="141">
        <v>7</v>
      </c>
      <c r="F28" s="141"/>
      <c r="G28" s="143"/>
      <c r="H28" s="144">
        <f>SUM(H29:H34)</f>
        <v>588</v>
      </c>
      <c r="I28" s="144"/>
      <c r="J28" s="145">
        <f>SUM(J29:J34)</f>
        <v>554</v>
      </c>
      <c r="K28" s="145">
        <f>SUM(K29:K34)</f>
        <v>106</v>
      </c>
      <c r="L28" s="146">
        <f>SUM(L29:L34)</f>
        <v>448</v>
      </c>
      <c r="M28" s="147"/>
      <c r="N28" s="91"/>
      <c r="O28" s="92"/>
      <c r="P28" s="92">
        <f>SUM(P29:P34)</f>
        <v>34</v>
      </c>
      <c r="Q28" s="92"/>
      <c r="R28" s="252"/>
      <c r="S28" s="132"/>
      <c r="T28" s="148">
        <f aca="true" t="shared" si="8" ref="T28:Y28">SUM(T29:T34)</f>
        <v>146</v>
      </c>
      <c r="U28" s="149">
        <f t="shared" si="8"/>
        <v>140</v>
      </c>
      <c r="V28" s="148">
        <f t="shared" si="8"/>
        <v>96</v>
      </c>
      <c r="W28" s="149">
        <f t="shared" si="8"/>
        <v>80</v>
      </c>
      <c r="X28" s="148">
        <f t="shared" si="8"/>
        <v>56</v>
      </c>
      <c r="Y28" s="149">
        <f t="shared" si="8"/>
        <v>36</v>
      </c>
    </row>
    <row r="29" spans="1:25" s="78" customFormat="1" ht="15.75" customHeight="1">
      <c r="A29" s="154" t="s">
        <v>188</v>
      </c>
      <c r="B29" s="237" t="s">
        <v>2</v>
      </c>
      <c r="C29" s="151">
        <v>5</v>
      </c>
      <c r="D29" s="150"/>
      <c r="E29" s="150"/>
      <c r="F29" s="150"/>
      <c r="G29" s="152"/>
      <c r="H29" s="153">
        <f aca="true" t="shared" si="9" ref="H29:H34">I29+J29+P29</f>
        <v>60</v>
      </c>
      <c r="I29" s="154"/>
      <c r="J29" s="212">
        <f aca="true" t="shared" si="10" ref="J29:J34">K29+L29</f>
        <v>48</v>
      </c>
      <c r="K29" s="212">
        <v>30</v>
      </c>
      <c r="L29" s="209">
        <v>18</v>
      </c>
      <c r="M29" s="210"/>
      <c r="N29" s="94"/>
      <c r="O29" s="95"/>
      <c r="P29" s="95">
        <v>12</v>
      </c>
      <c r="Q29" s="95"/>
      <c r="R29" s="253"/>
      <c r="S29" s="96"/>
      <c r="T29" s="157"/>
      <c r="U29" s="158"/>
      <c r="V29" s="159">
        <v>48</v>
      </c>
      <c r="W29" s="160"/>
      <c r="X29" s="159"/>
      <c r="Y29" s="160"/>
    </row>
    <row r="30" spans="1:25" s="78" customFormat="1" ht="12.75">
      <c r="A30" s="154" t="s">
        <v>189</v>
      </c>
      <c r="B30" s="237" t="s">
        <v>4</v>
      </c>
      <c r="C30" s="151"/>
      <c r="D30" s="150"/>
      <c r="E30" s="150">
        <v>3</v>
      </c>
      <c r="F30" s="150"/>
      <c r="G30" s="152"/>
      <c r="H30" s="153">
        <f t="shared" si="9"/>
        <v>38</v>
      </c>
      <c r="I30" s="154"/>
      <c r="J30" s="212">
        <f t="shared" si="10"/>
        <v>36</v>
      </c>
      <c r="K30" s="212">
        <v>22</v>
      </c>
      <c r="L30" s="209">
        <v>14</v>
      </c>
      <c r="M30" s="210"/>
      <c r="N30" s="89"/>
      <c r="O30" s="90"/>
      <c r="P30" s="90">
        <v>2</v>
      </c>
      <c r="Q30" s="90"/>
      <c r="R30" s="79"/>
      <c r="S30" s="77"/>
      <c r="T30" s="161">
        <v>36</v>
      </c>
      <c r="U30" s="162"/>
      <c r="V30" s="155"/>
      <c r="W30" s="156"/>
      <c r="X30" s="155"/>
      <c r="Y30" s="156"/>
    </row>
    <row r="31" spans="1:25" s="78" customFormat="1" ht="12.75">
      <c r="A31" s="154" t="s">
        <v>190</v>
      </c>
      <c r="B31" s="237" t="s">
        <v>10</v>
      </c>
      <c r="C31" s="151"/>
      <c r="D31" s="150"/>
      <c r="E31" s="150">
        <v>4</v>
      </c>
      <c r="F31" s="150"/>
      <c r="G31" s="152"/>
      <c r="H31" s="153">
        <f t="shared" si="9"/>
        <v>56</v>
      </c>
      <c r="I31" s="154"/>
      <c r="J31" s="212">
        <f t="shared" si="10"/>
        <v>48</v>
      </c>
      <c r="K31" s="212">
        <v>30</v>
      </c>
      <c r="L31" s="209">
        <v>18</v>
      </c>
      <c r="M31" s="210"/>
      <c r="N31" s="89"/>
      <c r="O31" s="90"/>
      <c r="P31" s="90">
        <v>8</v>
      </c>
      <c r="Q31" s="90"/>
      <c r="R31" s="79"/>
      <c r="S31" s="77"/>
      <c r="T31" s="163"/>
      <c r="U31" s="156">
        <v>48</v>
      </c>
      <c r="V31" s="155"/>
      <c r="W31" s="156"/>
      <c r="X31" s="155"/>
      <c r="Y31" s="156"/>
    </row>
    <row r="32" spans="1:25" s="78" customFormat="1" ht="25.5" customHeight="1">
      <c r="A32" s="154" t="s">
        <v>191</v>
      </c>
      <c r="B32" s="237" t="s">
        <v>6</v>
      </c>
      <c r="C32" s="151">
        <v>8</v>
      </c>
      <c r="D32" s="150"/>
      <c r="E32" s="150">
        <v>7</v>
      </c>
      <c r="F32" s="150"/>
      <c r="G32" s="152">
        <v>3456</v>
      </c>
      <c r="H32" s="153">
        <f t="shared" si="9"/>
        <v>194</v>
      </c>
      <c r="I32" s="154"/>
      <c r="J32" s="212">
        <f t="shared" si="10"/>
        <v>188</v>
      </c>
      <c r="K32" s="212"/>
      <c r="L32" s="209">
        <v>188</v>
      </c>
      <c r="M32" s="210"/>
      <c r="N32" s="89"/>
      <c r="O32" s="90"/>
      <c r="P32" s="90">
        <v>6</v>
      </c>
      <c r="Q32" s="90"/>
      <c r="R32" s="79"/>
      <c r="S32" s="227"/>
      <c r="T32" s="161">
        <v>32</v>
      </c>
      <c r="U32" s="156">
        <v>46</v>
      </c>
      <c r="V32" s="155">
        <v>24</v>
      </c>
      <c r="W32" s="156">
        <v>40</v>
      </c>
      <c r="X32" s="155">
        <v>28</v>
      </c>
      <c r="Y32" s="156">
        <v>18</v>
      </c>
    </row>
    <row r="33" spans="1:25" s="93" customFormat="1" ht="12.75">
      <c r="A33" s="154" t="s">
        <v>192</v>
      </c>
      <c r="B33" s="237" t="s">
        <v>8</v>
      </c>
      <c r="C33" s="151"/>
      <c r="D33" s="150">
        <v>357</v>
      </c>
      <c r="E33" s="150">
        <v>468</v>
      </c>
      <c r="F33" s="150"/>
      <c r="G33" s="152"/>
      <c r="H33" s="153">
        <f t="shared" si="9"/>
        <v>194</v>
      </c>
      <c r="I33" s="154"/>
      <c r="J33" s="212">
        <f t="shared" si="10"/>
        <v>188</v>
      </c>
      <c r="K33" s="212">
        <v>2</v>
      </c>
      <c r="L33" s="209">
        <v>186</v>
      </c>
      <c r="M33" s="210"/>
      <c r="N33" s="107"/>
      <c r="O33" s="97"/>
      <c r="P33" s="97">
        <v>6</v>
      </c>
      <c r="Q33" s="97"/>
      <c r="R33" s="254"/>
      <c r="S33" s="261"/>
      <c r="T33" s="161">
        <v>32</v>
      </c>
      <c r="U33" s="156">
        <v>46</v>
      </c>
      <c r="V33" s="155">
        <v>24</v>
      </c>
      <c r="W33" s="156">
        <v>40</v>
      </c>
      <c r="X33" s="155">
        <v>28</v>
      </c>
      <c r="Y33" s="156">
        <v>18</v>
      </c>
    </row>
    <row r="34" spans="1:25" s="78" customFormat="1" ht="13.5" thickBot="1">
      <c r="A34" s="154" t="s">
        <v>252</v>
      </c>
      <c r="B34" s="237" t="s">
        <v>253</v>
      </c>
      <c r="C34" s="151"/>
      <c r="D34" s="150"/>
      <c r="E34" s="150">
        <v>3</v>
      </c>
      <c r="F34" s="150"/>
      <c r="G34" s="152"/>
      <c r="H34" s="153">
        <f t="shared" si="9"/>
        <v>46</v>
      </c>
      <c r="I34" s="154"/>
      <c r="J34" s="212">
        <f t="shared" si="10"/>
        <v>46</v>
      </c>
      <c r="K34" s="212">
        <v>22</v>
      </c>
      <c r="L34" s="209">
        <v>24</v>
      </c>
      <c r="M34" s="210"/>
      <c r="N34" s="164"/>
      <c r="O34" s="98"/>
      <c r="P34" s="98"/>
      <c r="Q34" s="98"/>
      <c r="R34" s="256"/>
      <c r="S34" s="264"/>
      <c r="T34" s="163">
        <v>46</v>
      </c>
      <c r="U34" s="156"/>
      <c r="V34" s="155"/>
      <c r="W34" s="156"/>
      <c r="X34" s="155"/>
      <c r="Y34" s="156"/>
    </row>
    <row r="35" spans="1:25" s="78" customFormat="1" ht="39.75" thickBot="1">
      <c r="A35" s="245" t="s">
        <v>255</v>
      </c>
      <c r="B35" s="236" t="s">
        <v>256</v>
      </c>
      <c r="C35" s="142">
        <v>2</v>
      </c>
      <c r="D35" s="141"/>
      <c r="E35" s="141">
        <v>1</v>
      </c>
      <c r="F35" s="141"/>
      <c r="G35" s="143"/>
      <c r="H35" s="144">
        <f>SUM(H36:H38)</f>
        <v>160</v>
      </c>
      <c r="I35" s="144"/>
      <c r="J35" s="145">
        <f>SUM(J36:J38)</f>
        <v>144</v>
      </c>
      <c r="K35" s="145">
        <f>SUM(K36:K38)</f>
        <v>88</v>
      </c>
      <c r="L35" s="146">
        <f>SUM(L36:L38)</f>
        <v>56</v>
      </c>
      <c r="M35" s="147"/>
      <c r="N35" s="91"/>
      <c r="O35" s="92"/>
      <c r="P35" s="246">
        <f>SUM(P36:P38)</f>
        <v>16</v>
      </c>
      <c r="Q35" s="92"/>
      <c r="R35" s="49"/>
      <c r="S35" s="87"/>
      <c r="T35" s="142">
        <f>SUM(T36:T38)</f>
        <v>144</v>
      </c>
      <c r="U35" s="149"/>
      <c r="V35" s="146"/>
      <c r="W35" s="147"/>
      <c r="X35" s="146"/>
      <c r="Y35" s="147"/>
    </row>
    <row r="36" spans="1:25" s="309" customFormat="1" ht="12.75">
      <c r="A36" s="296" t="s">
        <v>257</v>
      </c>
      <c r="B36" s="291" t="s">
        <v>258</v>
      </c>
      <c r="C36" s="292">
        <v>3</v>
      </c>
      <c r="D36" s="293"/>
      <c r="E36" s="293"/>
      <c r="F36" s="293"/>
      <c r="G36" s="294"/>
      <c r="H36" s="295">
        <f>I36+J36+P36</f>
        <v>80</v>
      </c>
      <c r="I36" s="296"/>
      <c r="J36" s="297">
        <f>SUM(K36:L36)</f>
        <v>72</v>
      </c>
      <c r="K36" s="297">
        <v>44</v>
      </c>
      <c r="L36" s="298">
        <v>28</v>
      </c>
      <c r="M36" s="299"/>
      <c r="N36" s="300"/>
      <c r="O36" s="301"/>
      <c r="P36" s="302">
        <v>8</v>
      </c>
      <c r="Q36" s="301"/>
      <c r="R36" s="303"/>
      <c r="S36" s="304"/>
      <c r="T36" s="305">
        <v>72</v>
      </c>
      <c r="U36" s="306"/>
      <c r="V36" s="307"/>
      <c r="W36" s="308"/>
      <c r="X36" s="307"/>
      <c r="Y36" s="308"/>
    </row>
    <row r="37" spans="1:27" s="316" customFormat="1" ht="26.25">
      <c r="A37" s="296" t="s">
        <v>259</v>
      </c>
      <c r="B37" s="291" t="s">
        <v>260</v>
      </c>
      <c r="C37" s="292"/>
      <c r="D37" s="293"/>
      <c r="E37" s="293">
        <v>3</v>
      </c>
      <c r="F37" s="293"/>
      <c r="G37" s="294"/>
      <c r="H37" s="295">
        <f>I37+J37+P37</f>
        <v>36</v>
      </c>
      <c r="I37" s="296"/>
      <c r="J37" s="297">
        <f>SUM(K37:L37)</f>
        <v>36</v>
      </c>
      <c r="K37" s="297">
        <v>22</v>
      </c>
      <c r="L37" s="298">
        <v>14</v>
      </c>
      <c r="M37" s="299"/>
      <c r="N37" s="310"/>
      <c r="O37" s="311"/>
      <c r="P37" s="311"/>
      <c r="Q37" s="311"/>
      <c r="R37" s="312"/>
      <c r="S37" s="313"/>
      <c r="T37" s="314">
        <v>36</v>
      </c>
      <c r="U37" s="315"/>
      <c r="V37" s="298"/>
      <c r="W37" s="299"/>
      <c r="X37" s="298"/>
      <c r="Y37" s="299"/>
      <c r="AA37" s="316" t="s">
        <v>327</v>
      </c>
    </row>
    <row r="38" spans="1:25" s="316" customFormat="1" ht="27" thickBot="1">
      <c r="A38" s="321" t="s">
        <v>261</v>
      </c>
      <c r="B38" s="317" t="s">
        <v>262</v>
      </c>
      <c r="C38" s="318">
        <v>3</v>
      </c>
      <c r="D38" s="319"/>
      <c r="E38" s="319"/>
      <c r="F38" s="319"/>
      <c r="G38" s="320"/>
      <c r="H38" s="295">
        <f>I38+J38+P38</f>
        <v>44</v>
      </c>
      <c r="I38" s="321"/>
      <c r="J38" s="297">
        <f>SUM(K38:L38)</f>
        <v>36</v>
      </c>
      <c r="K38" s="322">
        <v>22</v>
      </c>
      <c r="L38" s="323">
        <v>14</v>
      </c>
      <c r="M38" s="324"/>
      <c r="N38" s="325"/>
      <c r="O38" s="326"/>
      <c r="P38" s="326">
        <v>8</v>
      </c>
      <c r="Q38" s="326"/>
      <c r="R38" s="327"/>
      <c r="S38" s="328"/>
      <c r="T38" s="329">
        <v>36</v>
      </c>
      <c r="U38" s="330"/>
      <c r="V38" s="323"/>
      <c r="W38" s="324"/>
      <c r="X38" s="323"/>
      <c r="Y38" s="324"/>
    </row>
    <row r="39" spans="1:25" s="78" customFormat="1" ht="13.5" thickBot="1">
      <c r="A39" s="245" t="s">
        <v>263</v>
      </c>
      <c r="B39" s="236" t="s">
        <v>264</v>
      </c>
      <c r="C39" s="142">
        <v>3</v>
      </c>
      <c r="D39" s="141"/>
      <c r="E39" s="141">
        <v>7</v>
      </c>
      <c r="F39" s="141"/>
      <c r="G39" s="143">
        <v>3</v>
      </c>
      <c r="H39" s="144">
        <f>SUM(H40:H55)</f>
        <v>998</v>
      </c>
      <c r="I39" s="144">
        <f>SUM(I41:I54)</f>
        <v>0</v>
      </c>
      <c r="J39" s="145">
        <f>SUM(J40:J55)</f>
        <v>926</v>
      </c>
      <c r="K39" s="145">
        <f>SUM(K40:K55)</f>
        <v>560</v>
      </c>
      <c r="L39" s="146">
        <f>SUM(L40:L55)</f>
        <v>366</v>
      </c>
      <c r="M39" s="147"/>
      <c r="N39" s="85"/>
      <c r="O39" s="86"/>
      <c r="P39" s="86">
        <f>SUM(P40:P55)</f>
        <v>72</v>
      </c>
      <c r="Q39" s="86"/>
      <c r="R39" s="49"/>
      <c r="S39" s="87"/>
      <c r="T39" s="142">
        <f aca="true" t="shared" si="11" ref="T39:Y39">SUM(T40:T55)</f>
        <v>286</v>
      </c>
      <c r="U39" s="149">
        <f t="shared" si="11"/>
        <v>324</v>
      </c>
      <c r="V39" s="146">
        <f t="shared" si="11"/>
        <v>0</v>
      </c>
      <c r="W39" s="147">
        <f>SUM(W40:W55)</f>
        <v>136</v>
      </c>
      <c r="X39" s="146">
        <f t="shared" si="11"/>
        <v>144</v>
      </c>
      <c r="Y39" s="147">
        <f t="shared" si="11"/>
        <v>36</v>
      </c>
    </row>
    <row r="40" spans="1:25" s="78" customFormat="1" ht="12.75">
      <c r="A40" s="174" t="s">
        <v>193</v>
      </c>
      <c r="B40" s="238" t="s">
        <v>265</v>
      </c>
      <c r="C40" s="171">
        <v>4</v>
      </c>
      <c r="D40" s="170"/>
      <c r="E40" s="170"/>
      <c r="F40" s="170"/>
      <c r="G40" s="172">
        <v>3</v>
      </c>
      <c r="H40" s="173">
        <f aca="true" t="shared" si="12" ref="H40:H48">I40+J40+P40</f>
        <v>84</v>
      </c>
      <c r="I40" s="174"/>
      <c r="J40" s="175">
        <f>SUM(K40:L40)</f>
        <v>78</v>
      </c>
      <c r="K40" s="175">
        <v>48</v>
      </c>
      <c r="L40" s="159">
        <v>30</v>
      </c>
      <c r="M40" s="160"/>
      <c r="N40" s="290"/>
      <c r="O40" s="217"/>
      <c r="P40" s="217">
        <v>6</v>
      </c>
      <c r="Q40" s="217"/>
      <c r="R40" s="68"/>
      <c r="S40" s="75"/>
      <c r="T40" s="165">
        <v>48</v>
      </c>
      <c r="U40" s="158">
        <v>30</v>
      </c>
      <c r="V40" s="159"/>
      <c r="W40" s="160"/>
      <c r="X40" s="159"/>
      <c r="Y40" s="160"/>
    </row>
    <row r="41" spans="1:25" s="78" customFormat="1" ht="12.75">
      <c r="A41" s="154" t="s">
        <v>194</v>
      </c>
      <c r="B41" s="237" t="s">
        <v>266</v>
      </c>
      <c r="C41" s="151"/>
      <c r="D41" s="150"/>
      <c r="E41" s="150">
        <v>4</v>
      </c>
      <c r="F41" s="150"/>
      <c r="G41" s="152">
        <v>3</v>
      </c>
      <c r="H41" s="173">
        <f t="shared" si="12"/>
        <v>90</v>
      </c>
      <c r="I41" s="154"/>
      <c r="J41" s="175">
        <f aca="true" t="shared" si="13" ref="J41:J55">SUM(K41:L41)</f>
        <v>88</v>
      </c>
      <c r="K41" s="289">
        <v>70</v>
      </c>
      <c r="L41" s="286">
        <v>18</v>
      </c>
      <c r="M41" s="287"/>
      <c r="N41" s="89"/>
      <c r="O41" s="90"/>
      <c r="P41" s="90">
        <v>2</v>
      </c>
      <c r="Q41" s="90"/>
      <c r="R41" s="79"/>
      <c r="S41" s="77"/>
      <c r="T41" s="161">
        <v>38</v>
      </c>
      <c r="U41" s="162">
        <v>50</v>
      </c>
      <c r="V41" s="286"/>
      <c r="W41" s="287"/>
      <c r="X41" s="286"/>
      <c r="Y41" s="287"/>
    </row>
    <row r="42" spans="1:25" s="78" customFormat="1" ht="12.75">
      <c r="A42" s="154" t="s">
        <v>195</v>
      </c>
      <c r="B42" s="237" t="s">
        <v>267</v>
      </c>
      <c r="C42" s="151"/>
      <c r="D42" s="150"/>
      <c r="E42" s="150">
        <v>4</v>
      </c>
      <c r="F42" s="150"/>
      <c r="G42" s="152"/>
      <c r="H42" s="173">
        <f t="shared" si="12"/>
        <v>50</v>
      </c>
      <c r="I42" s="154"/>
      <c r="J42" s="175">
        <v>48</v>
      </c>
      <c r="K42" s="289">
        <v>18</v>
      </c>
      <c r="L42" s="286">
        <v>30</v>
      </c>
      <c r="M42" s="287"/>
      <c r="N42" s="89"/>
      <c r="O42" s="90"/>
      <c r="P42" s="90">
        <v>2</v>
      </c>
      <c r="Q42" s="90"/>
      <c r="R42" s="79"/>
      <c r="S42" s="77"/>
      <c r="T42" s="331">
        <v>48</v>
      </c>
      <c r="U42" s="162"/>
      <c r="V42" s="286"/>
      <c r="W42" s="287"/>
      <c r="X42" s="286"/>
      <c r="Y42" s="287"/>
    </row>
    <row r="43" spans="1:25" s="78" customFormat="1" ht="26.25">
      <c r="A43" s="154" t="s">
        <v>196</v>
      </c>
      <c r="B43" s="237" t="s">
        <v>268</v>
      </c>
      <c r="C43" s="151">
        <v>4</v>
      </c>
      <c r="D43" s="150"/>
      <c r="E43" s="150"/>
      <c r="F43" s="150"/>
      <c r="G43" s="152">
        <v>3</v>
      </c>
      <c r="H43" s="173">
        <f t="shared" si="12"/>
        <v>158</v>
      </c>
      <c r="I43" s="154"/>
      <c r="J43" s="175">
        <v>152</v>
      </c>
      <c r="K43" s="289">
        <v>104</v>
      </c>
      <c r="L43" s="286">
        <v>48</v>
      </c>
      <c r="M43" s="287"/>
      <c r="N43" s="89"/>
      <c r="O43" s="90"/>
      <c r="P43" s="90">
        <v>6</v>
      </c>
      <c r="Q43" s="90"/>
      <c r="R43" s="79"/>
      <c r="S43" s="77"/>
      <c r="T43" s="161">
        <v>48</v>
      </c>
      <c r="U43" s="287">
        <v>104</v>
      </c>
      <c r="V43" s="286"/>
      <c r="W43" s="287"/>
      <c r="X43" s="286"/>
      <c r="Y43" s="287"/>
    </row>
    <row r="44" spans="1:25" s="78" customFormat="1" ht="26.25">
      <c r="A44" s="154" t="s">
        <v>197</v>
      </c>
      <c r="B44" s="237" t="s">
        <v>269</v>
      </c>
      <c r="C44" s="151">
        <v>6</v>
      </c>
      <c r="D44" s="150"/>
      <c r="E44" s="150"/>
      <c r="F44" s="150"/>
      <c r="G44" s="152"/>
      <c r="H44" s="173">
        <f t="shared" si="12"/>
        <v>40</v>
      </c>
      <c r="I44" s="154"/>
      <c r="J44" s="175">
        <f t="shared" si="13"/>
        <v>32</v>
      </c>
      <c r="K44" s="289">
        <v>20</v>
      </c>
      <c r="L44" s="286">
        <v>12</v>
      </c>
      <c r="M44" s="287"/>
      <c r="N44" s="89"/>
      <c r="O44" s="90"/>
      <c r="P44" s="90">
        <v>8</v>
      </c>
      <c r="Q44" s="90"/>
      <c r="R44" s="79"/>
      <c r="S44" s="77"/>
      <c r="T44" s="163"/>
      <c r="U44" s="162"/>
      <c r="V44" s="286"/>
      <c r="W44" s="287">
        <v>32</v>
      </c>
      <c r="X44" s="286"/>
      <c r="Y44" s="287"/>
    </row>
    <row r="45" spans="1:25" s="78" customFormat="1" ht="12.75">
      <c r="A45" s="154" t="s">
        <v>198</v>
      </c>
      <c r="B45" s="237" t="s">
        <v>22</v>
      </c>
      <c r="C45" s="151"/>
      <c r="D45" s="150"/>
      <c r="E45" s="150">
        <v>4</v>
      </c>
      <c r="F45" s="150"/>
      <c r="G45" s="152"/>
      <c r="H45" s="173">
        <f t="shared" si="12"/>
        <v>68</v>
      </c>
      <c r="I45" s="154"/>
      <c r="J45" s="175">
        <f t="shared" si="13"/>
        <v>68</v>
      </c>
      <c r="K45" s="289">
        <v>42</v>
      </c>
      <c r="L45" s="286">
        <v>26</v>
      </c>
      <c r="M45" s="287"/>
      <c r="N45" s="89"/>
      <c r="O45" s="90"/>
      <c r="P45" s="90"/>
      <c r="Q45" s="90"/>
      <c r="R45" s="79"/>
      <c r="S45" s="77"/>
      <c r="T45" s="163"/>
      <c r="U45" s="287">
        <v>68</v>
      </c>
      <c r="V45" s="286"/>
      <c r="W45" s="287"/>
      <c r="X45" s="286"/>
      <c r="Y45" s="287"/>
    </row>
    <row r="46" spans="1:25" s="78" customFormat="1" ht="12.75">
      <c r="A46" s="154" t="s">
        <v>199</v>
      </c>
      <c r="B46" s="237" t="s">
        <v>270</v>
      </c>
      <c r="C46" s="151"/>
      <c r="D46" s="150"/>
      <c r="E46" s="150">
        <v>6</v>
      </c>
      <c r="F46" s="150"/>
      <c r="G46" s="152"/>
      <c r="H46" s="173">
        <f t="shared" si="12"/>
        <v>38</v>
      </c>
      <c r="I46" s="154"/>
      <c r="J46" s="175">
        <f t="shared" si="13"/>
        <v>32</v>
      </c>
      <c r="K46" s="289">
        <v>20</v>
      </c>
      <c r="L46" s="286">
        <v>12</v>
      </c>
      <c r="M46" s="287"/>
      <c r="N46" s="89"/>
      <c r="O46" s="90"/>
      <c r="P46" s="90">
        <v>6</v>
      </c>
      <c r="Q46" s="90"/>
      <c r="R46" s="79"/>
      <c r="S46" s="77"/>
      <c r="T46" s="163"/>
      <c r="U46" s="287"/>
      <c r="V46" s="286"/>
      <c r="W46" s="287">
        <v>32</v>
      </c>
      <c r="X46" s="286"/>
      <c r="Y46" s="287"/>
    </row>
    <row r="47" spans="1:25" s="78" customFormat="1" ht="12.75">
      <c r="A47" s="154" t="s">
        <v>200</v>
      </c>
      <c r="B47" s="237" t="s">
        <v>271</v>
      </c>
      <c r="C47" s="151">
        <v>3</v>
      </c>
      <c r="D47" s="150"/>
      <c r="E47" s="150"/>
      <c r="F47" s="150"/>
      <c r="G47" s="152"/>
      <c r="H47" s="173">
        <f t="shared" si="12"/>
        <v>76</v>
      </c>
      <c r="I47" s="154"/>
      <c r="J47" s="175">
        <f t="shared" si="13"/>
        <v>68</v>
      </c>
      <c r="K47" s="289">
        <v>38</v>
      </c>
      <c r="L47" s="286">
        <v>30</v>
      </c>
      <c r="M47" s="287"/>
      <c r="N47" s="89"/>
      <c r="O47" s="90"/>
      <c r="P47" s="90">
        <v>8</v>
      </c>
      <c r="Q47" s="90"/>
      <c r="R47" s="79"/>
      <c r="S47" s="77"/>
      <c r="T47" s="161">
        <v>68</v>
      </c>
      <c r="U47" s="162"/>
      <c r="V47" s="286"/>
      <c r="W47" s="287"/>
      <c r="X47" s="286"/>
      <c r="Y47" s="287"/>
    </row>
    <row r="48" spans="1:25" s="78" customFormat="1" ht="26.25">
      <c r="A48" s="154" t="s">
        <v>201</v>
      </c>
      <c r="B48" s="237" t="s">
        <v>272</v>
      </c>
      <c r="C48" s="151">
        <v>4</v>
      </c>
      <c r="D48" s="150"/>
      <c r="E48" s="150"/>
      <c r="F48" s="150"/>
      <c r="G48" s="152"/>
      <c r="H48" s="173">
        <f t="shared" si="12"/>
        <v>42</v>
      </c>
      <c r="I48" s="154"/>
      <c r="J48" s="175">
        <f t="shared" si="13"/>
        <v>36</v>
      </c>
      <c r="K48" s="289">
        <v>22</v>
      </c>
      <c r="L48" s="286">
        <v>14</v>
      </c>
      <c r="M48" s="287"/>
      <c r="N48" s="89"/>
      <c r="O48" s="90"/>
      <c r="P48" s="90">
        <v>6</v>
      </c>
      <c r="Q48" s="90"/>
      <c r="R48" s="79"/>
      <c r="S48" s="77"/>
      <c r="T48" s="163"/>
      <c r="U48" s="287">
        <v>36</v>
      </c>
      <c r="V48" s="286"/>
      <c r="W48" s="287"/>
      <c r="X48" s="286"/>
      <c r="Y48" s="287"/>
    </row>
    <row r="49" spans="1:25" s="78" customFormat="1" ht="12.75">
      <c r="A49" s="154" t="s">
        <v>24</v>
      </c>
      <c r="B49" s="237" t="s">
        <v>273</v>
      </c>
      <c r="C49" s="151"/>
      <c r="D49" s="150"/>
      <c r="E49" s="150">
        <v>7</v>
      </c>
      <c r="F49" s="150"/>
      <c r="G49" s="152"/>
      <c r="H49" s="173">
        <f aca="true" t="shared" si="14" ref="H49:H55">I49+J49+P49</f>
        <v>72</v>
      </c>
      <c r="I49" s="154"/>
      <c r="J49" s="175">
        <f t="shared" si="13"/>
        <v>72</v>
      </c>
      <c r="K49" s="289">
        <v>46</v>
      </c>
      <c r="L49" s="286">
        <v>26</v>
      </c>
      <c r="M49" s="287"/>
      <c r="N49" s="89"/>
      <c r="O49" s="90"/>
      <c r="P49" s="90"/>
      <c r="Q49" s="90"/>
      <c r="R49" s="79"/>
      <c r="S49" s="77"/>
      <c r="T49" s="163"/>
      <c r="U49" s="162"/>
      <c r="V49" s="286"/>
      <c r="W49" s="287"/>
      <c r="X49" s="286">
        <v>72</v>
      </c>
      <c r="Y49" s="287"/>
    </row>
    <row r="50" spans="1:25" s="78" customFormat="1" ht="12.75">
      <c r="A50" s="154" t="s">
        <v>231</v>
      </c>
      <c r="B50" s="237" t="s">
        <v>274</v>
      </c>
      <c r="C50" s="151"/>
      <c r="D50" s="150"/>
      <c r="E50" s="150">
        <v>6</v>
      </c>
      <c r="F50" s="150"/>
      <c r="G50" s="152"/>
      <c r="H50" s="173">
        <f t="shared" si="14"/>
        <v>78</v>
      </c>
      <c r="I50" s="154"/>
      <c r="J50" s="175">
        <f t="shared" si="13"/>
        <v>72</v>
      </c>
      <c r="K50" s="289">
        <v>46</v>
      </c>
      <c r="L50" s="286">
        <v>26</v>
      </c>
      <c r="M50" s="287"/>
      <c r="N50" s="89"/>
      <c r="O50" s="90"/>
      <c r="P50" s="90">
        <v>6</v>
      </c>
      <c r="Q50" s="90"/>
      <c r="R50" s="79"/>
      <c r="S50" s="77"/>
      <c r="T50" s="163"/>
      <c r="U50" s="162"/>
      <c r="V50" s="286"/>
      <c r="W50" s="287">
        <v>72</v>
      </c>
      <c r="X50" s="286"/>
      <c r="Y50" s="287"/>
    </row>
    <row r="51" spans="1:25" s="78" customFormat="1" ht="25.5" customHeight="1">
      <c r="A51" s="154" t="s">
        <v>232</v>
      </c>
      <c r="B51" s="237" t="s">
        <v>275</v>
      </c>
      <c r="C51" s="151"/>
      <c r="D51" s="150"/>
      <c r="E51" s="150">
        <v>7</v>
      </c>
      <c r="F51" s="150"/>
      <c r="G51" s="152"/>
      <c r="H51" s="173">
        <f t="shared" si="14"/>
        <v>36</v>
      </c>
      <c r="I51" s="154"/>
      <c r="J51" s="175">
        <f t="shared" si="13"/>
        <v>36</v>
      </c>
      <c r="K51" s="289">
        <v>22</v>
      </c>
      <c r="L51" s="286">
        <v>14</v>
      </c>
      <c r="M51" s="287"/>
      <c r="N51" s="89"/>
      <c r="O51" s="90"/>
      <c r="P51" s="90"/>
      <c r="Q51" s="90"/>
      <c r="R51" s="79"/>
      <c r="S51" s="77"/>
      <c r="T51" s="163"/>
      <c r="U51" s="162"/>
      <c r="V51" s="286"/>
      <c r="W51" s="287"/>
      <c r="X51" s="286">
        <v>36</v>
      </c>
      <c r="Y51" s="287"/>
    </row>
    <row r="52" spans="1:25" s="78" customFormat="1" ht="26.25">
      <c r="A52" s="154" t="s">
        <v>233</v>
      </c>
      <c r="B52" s="237" t="s">
        <v>276</v>
      </c>
      <c r="C52" s="151"/>
      <c r="D52" s="150"/>
      <c r="E52" s="150">
        <v>7</v>
      </c>
      <c r="F52" s="150"/>
      <c r="G52" s="152"/>
      <c r="H52" s="173">
        <f t="shared" si="14"/>
        <v>36</v>
      </c>
      <c r="I52" s="154"/>
      <c r="J52" s="175">
        <f t="shared" si="13"/>
        <v>36</v>
      </c>
      <c r="K52" s="212">
        <v>16</v>
      </c>
      <c r="L52" s="209">
        <v>20</v>
      </c>
      <c r="M52" s="210"/>
      <c r="N52" s="99"/>
      <c r="O52" s="100"/>
      <c r="P52" s="100"/>
      <c r="Q52" s="100"/>
      <c r="R52" s="256"/>
      <c r="S52" s="82"/>
      <c r="T52" s="176"/>
      <c r="U52" s="169"/>
      <c r="V52" s="167"/>
      <c r="W52" s="168"/>
      <c r="X52" s="167">
        <v>36</v>
      </c>
      <c r="Y52" s="168"/>
    </row>
    <row r="53" spans="1:25" s="78" customFormat="1" ht="39">
      <c r="A53" s="154" t="s">
        <v>234</v>
      </c>
      <c r="B53" s="237" t="s">
        <v>314</v>
      </c>
      <c r="C53" s="151"/>
      <c r="D53" s="150"/>
      <c r="E53" s="150">
        <v>8</v>
      </c>
      <c r="F53" s="150"/>
      <c r="G53" s="152"/>
      <c r="H53" s="173">
        <f t="shared" si="14"/>
        <v>42</v>
      </c>
      <c r="I53" s="154"/>
      <c r="J53" s="175">
        <f t="shared" si="13"/>
        <v>36</v>
      </c>
      <c r="K53" s="212">
        <v>36</v>
      </c>
      <c r="L53" s="209"/>
      <c r="M53" s="210"/>
      <c r="N53" s="99"/>
      <c r="O53" s="100"/>
      <c r="P53" s="100">
        <v>6</v>
      </c>
      <c r="Q53" s="100"/>
      <c r="R53" s="256"/>
      <c r="S53" s="82"/>
      <c r="T53" s="176"/>
      <c r="U53" s="169"/>
      <c r="V53" s="167"/>
      <c r="W53" s="168"/>
      <c r="X53" s="167"/>
      <c r="Y53" s="168">
        <v>36</v>
      </c>
    </row>
    <row r="54" spans="1:25" s="78" customFormat="1" ht="26.25">
      <c r="A54" s="154" t="s">
        <v>311</v>
      </c>
      <c r="B54" s="237" t="s">
        <v>254</v>
      </c>
      <c r="C54" s="151"/>
      <c r="D54" s="150"/>
      <c r="E54" s="150">
        <v>3</v>
      </c>
      <c r="F54" s="150"/>
      <c r="G54" s="152"/>
      <c r="H54" s="173">
        <f t="shared" si="14"/>
        <v>44</v>
      </c>
      <c r="I54" s="154"/>
      <c r="J54" s="175">
        <f t="shared" si="13"/>
        <v>36</v>
      </c>
      <c r="K54" s="212">
        <v>6</v>
      </c>
      <c r="L54" s="209">
        <v>30</v>
      </c>
      <c r="M54" s="210"/>
      <c r="N54" s="99"/>
      <c r="O54" s="100"/>
      <c r="P54" s="100">
        <v>8</v>
      </c>
      <c r="Q54" s="100"/>
      <c r="R54" s="256"/>
      <c r="S54" s="82"/>
      <c r="T54" s="176">
        <v>36</v>
      </c>
      <c r="U54" s="168"/>
      <c r="V54" s="167"/>
      <c r="W54" s="168"/>
      <c r="X54" s="167"/>
      <c r="Y54" s="168"/>
    </row>
    <row r="55" spans="1:25" s="78" customFormat="1" ht="27" thickBot="1">
      <c r="A55" s="154" t="s">
        <v>312</v>
      </c>
      <c r="B55" s="239" t="s">
        <v>313</v>
      </c>
      <c r="C55" s="177"/>
      <c r="D55" s="178"/>
      <c r="E55" s="178"/>
      <c r="F55" s="178"/>
      <c r="G55" s="179">
        <v>4</v>
      </c>
      <c r="H55" s="173">
        <f t="shared" si="14"/>
        <v>44</v>
      </c>
      <c r="I55" s="180"/>
      <c r="J55" s="175">
        <f t="shared" si="13"/>
        <v>36</v>
      </c>
      <c r="K55" s="181">
        <v>6</v>
      </c>
      <c r="L55" s="182">
        <v>30</v>
      </c>
      <c r="M55" s="183"/>
      <c r="N55" s="99"/>
      <c r="O55" s="100"/>
      <c r="P55" s="100">
        <v>8</v>
      </c>
      <c r="Q55" s="100"/>
      <c r="R55" s="256"/>
      <c r="S55" s="82"/>
      <c r="T55" s="184"/>
      <c r="U55" s="185">
        <v>36</v>
      </c>
      <c r="V55" s="186"/>
      <c r="W55" s="185"/>
      <c r="X55" s="186"/>
      <c r="Y55" s="185"/>
    </row>
    <row r="56" spans="1:25" s="93" customFormat="1" ht="19.5" customHeight="1" thickBot="1">
      <c r="A56" s="245" t="s">
        <v>277</v>
      </c>
      <c r="B56" s="236" t="s">
        <v>278</v>
      </c>
      <c r="C56" s="142">
        <v>3</v>
      </c>
      <c r="D56" s="141"/>
      <c r="E56" s="141">
        <v>6</v>
      </c>
      <c r="F56" s="141">
        <v>1</v>
      </c>
      <c r="G56" s="143">
        <v>10</v>
      </c>
      <c r="H56" s="144">
        <f>H57+H65+H72</f>
        <v>2358</v>
      </c>
      <c r="I56" s="144"/>
      <c r="J56" s="145">
        <f aca="true" t="shared" si="15" ref="J56:P56">J57+J65+J72</f>
        <v>1652</v>
      </c>
      <c r="K56" s="145">
        <f t="shared" si="15"/>
        <v>799</v>
      </c>
      <c r="L56" s="145">
        <f t="shared" si="15"/>
        <v>833</v>
      </c>
      <c r="M56" s="145">
        <f t="shared" si="15"/>
        <v>20</v>
      </c>
      <c r="N56" s="85">
        <f t="shared" si="15"/>
        <v>216</v>
      </c>
      <c r="O56" s="85">
        <f t="shared" si="15"/>
        <v>432</v>
      </c>
      <c r="P56" s="86">
        <f t="shared" si="15"/>
        <v>58</v>
      </c>
      <c r="Q56" s="86"/>
      <c r="R56" s="49"/>
      <c r="S56" s="87"/>
      <c r="T56" s="148">
        <f aca="true" t="shared" si="16" ref="T56:Y56">T57+T65+T72</f>
        <v>0</v>
      </c>
      <c r="U56" s="149">
        <f t="shared" si="16"/>
        <v>364</v>
      </c>
      <c r="V56" s="142">
        <f t="shared" si="16"/>
        <v>480</v>
      </c>
      <c r="W56" s="145">
        <f t="shared" si="16"/>
        <v>648</v>
      </c>
      <c r="X56" s="146">
        <f t="shared" si="16"/>
        <v>412</v>
      </c>
      <c r="Y56" s="146">
        <f t="shared" si="16"/>
        <v>396</v>
      </c>
    </row>
    <row r="57" spans="1:25" s="93" customFormat="1" ht="27" thickBot="1">
      <c r="A57" s="245" t="s">
        <v>279</v>
      </c>
      <c r="B57" s="236" t="s">
        <v>280</v>
      </c>
      <c r="C57" s="142">
        <v>1</v>
      </c>
      <c r="D57" s="141"/>
      <c r="E57" s="141">
        <v>5</v>
      </c>
      <c r="F57" s="141"/>
      <c r="G57" s="143"/>
      <c r="H57" s="144">
        <f>SUM(H58:H63)</f>
        <v>766</v>
      </c>
      <c r="I57" s="144"/>
      <c r="J57" s="145">
        <f>SUM(J58:J60)</f>
        <v>526</v>
      </c>
      <c r="K57" s="145">
        <f>SUM(K58:K60)</f>
        <v>266</v>
      </c>
      <c r="L57" s="146">
        <f>SUM(L58:L60)</f>
        <v>260</v>
      </c>
      <c r="M57" s="147"/>
      <c r="N57" s="101">
        <f>SUM(N58:N64)</f>
        <v>72</v>
      </c>
      <c r="O57" s="101">
        <f>SUM(O58:O64)</f>
        <v>144</v>
      </c>
      <c r="P57" s="92">
        <f>SUM(P58:P64)</f>
        <v>24</v>
      </c>
      <c r="Q57" s="92"/>
      <c r="R57" s="252"/>
      <c r="S57" s="132"/>
      <c r="T57" s="148"/>
      <c r="U57" s="147">
        <f>SUM(U58:U64)</f>
        <v>364</v>
      </c>
      <c r="V57" s="146">
        <f>SUM(V58:V64)</f>
        <v>378</v>
      </c>
      <c r="W57" s="147"/>
      <c r="X57" s="146"/>
      <c r="Y57" s="147"/>
    </row>
    <row r="58" spans="1:25" s="78" customFormat="1" ht="30" customHeight="1">
      <c r="A58" s="154" t="s">
        <v>310</v>
      </c>
      <c r="B58" s="237" t="s">
        <v>281</v>
      </c>
      <c r="C58" s="151"/>
      <c r="D58" s="150"/>
      <c r="E58" s="150">
        <v>5</v>
      </c>
      <c r="F58" s="150"/>
      <c r="G58" s="152"/>
      <c r="H58" s="153">
        <f>J58+P58</f>
        <v>278</v>
      </c>
      <c r="I58" s="154"/>
      <c r="J58" s="212">
        <f>SUM(K58:L58)</f>
        <v>266</v>
      </c>
      <c r="K58" s="188">
        <v>140</v>
      </c>
      <c r="L58" s="334">
        <v>126</v>
      </c>
      <c r="M58" s="335"/>
      <c r="N58" s="25"/>
      <c r="O58" s="25"/>
      <c r="P58" s="25">
        <v>12</v>
      </c>
      <c r="Q58" s="25"/>
      <c r="R58" s="250"/>
      <c r="S58" s="260"/>
      <c r="T58" s="157"/>
      <c r="U58" s="160">
        <v>156</v>
      </c>
      <c r="V58" s="159">
        <v>110</v>
      </c>
      <c r="W58" s="160"/>
      <c r="X58" s="159"/>
      <c r="Y58" s="160"/>
    </row>
    <row r="59" spans="1:25" s="78" customFormat="1" ht="18.75" customHeight="1">
      <c r="A59" s="154" t="s">
        <v>303</v>
      </c>
      <c r="B59" s="237" t="s">
        <v>282</v>
      </c>
      <c r="C59" s="151"/>
      <c r="D59" s="150"/>
      <c r="E59" s="150">
        <v>4</v>
      </c>
      <c r="F59" s="150"/>
      <c r="G59" s="152"/>
      <c r="H59" s="153">
        <f>J59+P59</f>
        <v>136</v>
      </c>
      <c r="I59" s="154"/>
      <c r="J59" s="212">
        <f>SUM(K59:L59)</f>
        <v>136</v>
      </c>
      <c r="K59" s="188">
        <v>56</v>
      </c>
      <c r="L59" s="161">
        <v>80</v>
      </c>
      <c r="M59" s="287"/>
      <c r="N59" s="97"/>
      <c r="O59" s="97"/>
      <c r="P59" s="90"/>
      <c r="Q59" s="90"/>
      <c r="R59" s="79"/>
      <c r="S59" s="77"/>
      <c r="T59" s="163"/>
      <c r="U59" s="156">
        <v>136</v>
      </c>
      <c r="V59" s="155"/>
      <c r="W59" s="156"/>
      <c r="X59" s="155"/>
      <c r="Y59" s="156"/>
    </row>
    <row r="60" spans="1:25" s="78" customFormat="1" ht="26.25">
      <c r="A60" s="154" t="s">
        <v>304</v>
      </c>
      <c r="B60" s="237" t="s">
        <v>283</v>
      </c>
      <c r="C60" s="151"/>
      <c r="D60" s="150"/>
      <c r="E60" s="150">
        <v>5</v>
      </c>
      <c r="F60" s="150"/>
      <c r="G60" s="152"/>
      <c r="H60" s="153">
        <f>J60+P60</f>
        <v>136</v>
      </c>
      <c r="I60" s="154"/>
      <c r="J60" s="212">
        <f>SUM(K60:L60)</f>
        <v>124</v>
      </c>
      <c r="K60" s="188">
        <v>70</v>
      </c>
      <c r="L60" s="161">
        <v>54</v>
      </c>
      <c r="M60" s="287"/>
      <c r="N60" s="97"/>
      <c r="O60" s="97"/>
      <c r="P60" s="90">
        <v>12</v>
      </c>
      <c r="Q60" s="90"/>
      <c r="R60" s="79"/>
      <c r="S60" s="77"/>
      <c r="T60" s="163"/>
      <c r="U60" s="162"/>
      <c r="V60" s="155">
        <v>124</v>
      </c>
      <c r="W60" s="156"/>
      <c r="X60" s="155"/>
      <c r="Y60" s="156"/>
    </row>
    <row r="61" spans="1:25" s="78" customFormat="1" ht="12.75">
      <c r="A61" s="154" t="s">
        <v>284</v>
      </c>
      <c r="B61" s="237" t="s">
        <v>27</v>
      </c>
      <c r="C61" s="151"/>
      <c r="D61" s="150"/>
      <c r="E61" s="150">
        <v>4</v>
      </c>
      <c r="F61" s="187"/>
      <c r="G61" s="188" t="s">
        <v>285</v>
      </c>
      <c r="H61" s="153">
        <f>J61+P61</f>
        <v>72</v>
      </c>
      <c r="I61" s="189" t="s">
        <v>302</v>
      </c>
      <c r="J61" s="212">
        <f>L61*36</f>
        <v>72</v>
      </c>
      <c r="K61" s="188" t="s">
        <v>301</v>
      </c>
      <c r="L61" s="407">
        <f>U61/36</f>
        <v>2</v>
      </c>
      <c r="M61" s="408"/>
      <c r="N61" s="97">
        <v>72</v>
      </c>
      <c r="O61" s="97"/>
      <c r="P61" s="90"/>
      <c r="Q61" s="90"/>
      <c r="R61" s="79"/>
      <c r="S61" s="77"/>
      <c r="T61" s="163"/>
      <c r="U61" s="156">
        <v>72</v>
      </c>
      <c r="V61" s="155"/>
      <c r="W61" s="156"/>
      <c r="X61" s="155"/>
      <c r="Y61" s="156"/>
    </row>
    <row r="62" spans="1:25" s="78" customFormat="1" ht="12.75">
      <c r="A62" s="154" t="s">
        <v>286</v>
      </c>
      <c r="B62" s="237" t="s">
        <v>29</v>
      </c>
      <c r="C62" s="151"/>
      <c r="D62" s="150"/>
      <c r="E62" s="150">
        <v>5</v>
      </c>
      <c r="F62" s="187"/>
      <c r="G62" s="188" t="s">
        <v>285</v>
      </c>
      <c r="H62" s="153">
        <f>J62+P62</f>
        <v>144</v>
      </c>
      <c r="I62" s="189" t="s">
        <v>302</v>
      </c>
      <c r="J62" s="212">
        <f>L62*36</f>
        <v>144</v>
      </c>
      <c r="K62" s="188" t="s">
        <v>301</v>
      </c>
      <c r="L62" s="407">
        <f>V62/36</f>
        <v>4</v>
      </c>
      <c r="M62" s="408"/>
      <c r="N62" s="97"/>
      <c r="O62" s="97">
        <v>144</v>
      </c>
      <c r="P62" s="90"/>
      <c r="Q62" s="90"/>
      <c r="R62" s="79"/>
      <c r="S62" s="77"/>
      <c r="T62" s="163"/>
      <c r="U62" s="162"/>
      <c r="V62" s="155">
        <v>144</v>
      </c>
      <c r="W62" s="156"/>
      <c r="X62" s="155"/>
      <c r="Y62" s="156"/>
    </row>
    <row r="63" spans="1:25" s="78" customFormat="1" ht="12.75">
      <c r="A63" s="154" t="s">
        <v>334</v>
      </c>
      <c r="B63" s="240" t="s">
        <v>331</v>
      </c>
      <c r="C63" s="150">
        <v>5</v>
      </c>
      <c r="D63" s="188"/>
      <c r="E63" s="188"/>
      <c r="F63" s="188"/>
      <c r="G63" s="188"/>
      <c r="H63" s="153">
        <f>P63</f>
        <v>0</v>
      </c>
      <c r="I63" s="153"/>
      <c r="J63" s="212"/>
      <c r="K63" s="188"/>
      <c r="L63" s="288"/>
      <c r="M63" s="289"/>
      <c r="N63" s="97"/>
      <c r="O63" s="97"/>
      <c r="P63" s="90"/>
      <c r="Q63" s="90"/>
      <c r="R63" s="79"/>
      <c r="S63" s="77"/>
      <c r="T63" s="163"/>
      <c r="U63" s="162"/>
      <c r="V63" s="155"/>
      <c r="W63" s="156"/>
      <c r="X63" s="155"/>
      <c r="Y63" s="156"/>
    </row>
    <row r="64" spans="1:25" s="78" customFormat="1" ht="13.5" thickBot="1">
      <c r="A64" s="192"/>
      <c r="B64" s="241" t="s">
        <v>287</v>
      </c>
      <c r="C64" s="190"/>
      <c r="D64" s="190"/>
      <c r="E64" s="190"/>
      <c r="F64" s="190"/>
      <c r="G64" s="190"/>
      <c r="H64" s="191">
        <f>J64</f>
        <v>526</v>
      </c>
      <c r="I64" s="192"/>
      <c r="J64" s="193">
        <f>J58+J59+J60</f>
        <v>526</v>
      </c>
      <c r="K64" s="190"/>
      <c r="L64" s="336"/>
      <c r="M64" s="166"/>
      <c r="N64" s="102"/>
      <c r="O64" s="102"/>
      <c r="P64" s="102"/>
      <c r="Q64" s="102"/>
      <c r="R64" s="257"/>
      <c r="S64" s="262"/>
      <c r="T64" s="176"/>
      <c r="U64" s="169"/>
      <c r="V64" s="167"/>
      <c r="W64" s="168"/>
      <c r="X64" s="167"/>
      <c r="Y64" s="168"/>
    </row>
    <row r="65" spans="1:25" s="93" customFormat="1" ht="23.25" customHeight="1" thickBot="1">
      <c r="A65" s="245" t="s">
        <v>288</v>
      </c>
      <c r="B65" s="236" t="s">
        <v>289</v>
      </c>
      <c r="C65" s="142">
        <v>1</v>
      </c>
      <c r="D65" s="141"/>
      <c r="E65" s="141">
        <v>3</v>
      </c>
      <c r="F65" s="141"/>
      <c r="G65" s="143">
        <v>3</v>
      </c>
      <c r="H65" s="144">
        <f>SUM(H66:H70)</f>
        <v>626</v>
      </c>
      <c r="I65" s="144"/>
      <c r="J65" s="146">
        <f>SUM(J66:J67)</f>
        <v>394</v>
      </c>
      <c r="K65" s="332">
        <f>SUM(K66:K67)</f>
        <v>208</v>
      </c>
      <c r="L65" s="142">
        <f>SUM(L66:L67)</f>
        <v>186</v>
      </c>
      <c r="M65" s="147"/>
      <c r="N65" s="85">
        <f>SUM(N66:N71)</f>
        <v>72</v>
      </c>
      <c r="O65" s="85">
        <f>SUM(O66:O71)</f>
        <v>144</v>
      </c>
      <c r="P65" s="86">
        <f>SUM(P66:P71)</f>
        <v>16</v>
      </c>
      <c r="Q65" s="86"/>
      <c r="R65" s="49"/>
      <c r="S65" s="87"/>
      <c r="T65" s="148"/>
      <c r="U65" s="149"/>
      <c r="V65" s="146">
        <f>SUM(V66:V71)</f>
        <v>102</v>
      </c>
      <c r="W65" s="147">
        <f>SUM(W66:W71)</f>
        <v>508</v>
      </c>
      <c r="X65" s="146"/>
      <c r="Y65" s="147"/>
    </row>
    <row r="66" spans="1:25" s="78" customFormat="1" ht="26.25">
      <c r="A66" s="174" t="s">
        <v>305</v>
      </c>
      <c r="B66" s="238" t="s">
        <v>290</v>
      </c>
      <c r="C66" s="171"/>
      <c r="D66" s="170"/>
      <c r="E66" s="170">
        <v>6</v>
      </c>
      <c r="F66" s="170"/>
      <c r="G66" s="172">
        <v>5</v>
      </c>
      <c r="H66" s="173">
        <f>J66+P66</f>
        <v>222</v>
      </c>
      <c r="I66" s="174"/>
      <c r="J66" s="175">
        <v>214</v>
      </c>
      <c r="K66" s="333">
        <v>88</v>
      </c>
      <c r="L66" s="165">
        <v>126</v>
      </c>
      <c r="M66" s="160"/>
      <c r="N66" s="25"/>
      <c r="O66" s="25"/>
      <c r="P66" s="217">
        <v>8</v>
      </c>
      <c r="Q66" s="73"/>
      <c r="R66" s="68"/>
      <c r="S66" s="75"/>
      <c r="T66" s="157"/>
      <c r="U66" s="158"/>
      <c r="V66" s="159">
        <v>102</v>
      </c>
      <c r="W66" s="160">
        <v>112</v>
      </c>
      <c r="X66" s="159"/>
      <c r="Y66" s="160"/>
    </row>
    <row r="67" spans="1:25" s="78" customFormat="1" ht="12.75">
      <c r="A67" s="154" t="s">
        <v>306</v>
      </c>
      <c r="B67" s="237" t="s">
        <v>291</v>
      </c>
      <c r="C67" s="151"/>
      <c r="D67" s="150"/>
      <c r="E67" s="150">
        <v>6</v>
      </c>
      <c r="F67" s="150"/>
      <c r="G67" s="152"/>
      <c r="H67" s="173">
        <f>J67+P67</f>
        <v>188</v>
      </c>
      <c r="I67" s="154"/>
      <c r="J67" s="212">
        <v>180</v>
      </c>
      <c r="K67" s="188">
        <v>120</v>
      </c>
      <c r="L67" s="161">
        <v>60</v>
      </c>
      <c r="M67" s="287"/>
      <c r="N67" s="97"/>
      <c r="O67" s="97"/>
      <c r="P67" s="90">
        <v>8</v>
      </c>
      <c r="Q67" s="90"/>
      <c r="R67" s="79"/>
      <c r="S67" s="77"/>
      <c r="T67" s="163"/>
      <c r="U67" s="162"/>
      <c r="V67" s="155"/>
      <c r="W67" s="156">
        <v>180</v>
      </c>
      <c r="X67" s="155"/>
      <c r="Y67" s="156"/>
    </row>
    <row r="68" spans="1:25" s="78" customFormat="1" ht="12.75">
      <c r="A68" s="154" t="s">
        <v>292</v>
      </c>
      <c r="B68" s="237" t="s">
        <v>27</v>
      </c>
      <c r="C68" s="151"/>
      <c r="D68" s="150"/>
      <c r="E68" s="150">
        <v>6</v>
      </c>
      <c r="F68" s="187"/>
      <c r="G68" s="211" t="s">
        <v>285</v>
      </c>
      <c r="H68" s="173">
        <f>J68+P68</f>
        <v>72</v>
      </c>
      <c r="I68" s="189" t="s">
        <v>302</v>
      </c>
      <c r="J68" s="212">
        <f>36*L68</f>
        <v>72</v>
      </c>
      <c r="K68" s="188" t="s">
        <v>301</v>
      </c>
      <c r="L68" s="407">
        <f>W68/36</f>
        <v>2</v>
      </c>
      <c r="M68" s="408"/>
      <c r="N68" s="97">
        <v>72</v>
      </c>
      <c r="O68" s="97"/>
      <c r="P68" s="90"/>
      <c r="Q68" s="90"/>
      <c r="R68" s="79"/>
      <c r="S68" s="77"/>
      <c r="T68" s="163"/>
      <c r="U68" s="162"/>
      <c r="V68" s="155"/>
      <c r="W68" s="156">
        <v>72</v>
      </c>
      <c r="X68" s="155"/>
      <c r="Y68" s="156"/>
    </row>
    <row r="69" spans="1:25" s="78" customFormat="1" ht="15" customHeight="1">
      <c r="A69" s="154" t="s">
        <v>293</v>
      </c>
      <c r="B69" s="237" t="s">
        <v>29</v>
      </c>
      <c r="C69" s="151"/>
      <c r="D69" s="150"/>
      <c r="E69" s="150">
        <v>6</v>
      </c>
      <c r="F69" s="187"/>
      <c r="G69" s="211" t="s">
        <v>285</v>
      </c>
      <c r="H69" s="173">
        <f>J69+P69</f>
        <v>144</v>
      </c>
      <c r="I69" s="189" t="s">
        <v>302</v>
      </c>
      <c r="J69" s="212">
        <f>36*L69</f>
        <v>144</v>
      </c>
      <c r="K69" s="188" t="s">
        <v>301</v>
      </c>
      <c r="L69" s="407">
        <f>W69/36</f>
        <v>4</v>
      </c>
      <c r="M69" s="408"/>
      <c r="N69" s="103"/>
      <c r="O69" s="103">
        <v>144</v>
      </c>
      <c r="P69" s="103"/>
      <c r="Q69" s="103"/>
      <c r="R69" s="258"/>
      <c r="S69" s="263"/>
      <c r="T69" s="163"/>
      <c r="U69" s="162"/>
      <c r="V69" s="155"/>
      <c r="W69" s="156">
        <v>144</v>
      </c>
      <c r="X69" s="155"/>
      <c r="Y69" s="156"/>
    </row>
    <row r="70" spans="1:25" s="78" customFormat="1" ht="12.75">
      <c r="A70" s="154" t="s">
        <v>332</v>
      </c>
      <c r="B70" s="240" t="s">
        <v>331</v>
      </c>
      <c r="C70" s="150">
        <v>6</v>
      </c>
      <c r="D70" s="188"/>
      <c r="E70" s="188"/>
      <c r="F70" s="188"/>
      <c r="G70" s="188"/>
      <c r="H70" s="153">
        <f>P70</f>
        <v>0</v>
      </c>
      <c r="I70" s="153"/>
      <c r="J70" s="212"/>
      <c r="K70" s="188"/>
      <c r="L70" s="288"/>
      <c r="M70" s="289"/>
      <c r="N70" s="97"/>
      <c r="O70" s="97"/>
      <c r="P70" s="90"/>
      <c r="Q70" s="90"/>
      <c r="R70" s="79"/>
      <c r="S70" s="77"/>
      <c r="T70" s="163"/>
      <c r="U70" s="162"/>
      <c r="V70" s="155"/>
      <c r="W70" s="156"/>
      <c r="X70" s="155"/>
      <c r="Y70" s="156"/>
    </row>
    <row r="71" spans="1:25" s="78" customFormat="1" ht="18" customHeight="1" thickBot="1">
      <c r="A71" s="192"/>
      <c r="B71" s="241" t="s">
        <v>287</v>
      </c>
      <c r="C71" s="190"/>
      <c r="D71" s="190"/>
      <c r="E71" s="190"/>
      <c r="F71" s="190"/>
      <c r="G71" s="190"/>
      <c r="H71" s="191">
        <f>SUM(H66:H67)</f>
        <v>410</v>
      </c>
      <c r="I71" s="191"/>
      <c r="J71" s="193">
        <f>SUM(J66:J67)</f>
        <v>394</v>
      </c>
      <c r="K71" s="190"/>
      <c r="L71" s="336"/>
      <c r="M71" s="166"/>
      <c r="N71" s="104"/>
      <c r="O71" s="104"/>
      <c r="P71" s="100"/>
      <c r="Q71" s="100"/>
      <c r="R71" s="256"/>
      <c r="S71" s="82"/>
      <c r="T71" s="176"/>
      <c r="U71" s="169"/>
      <c r="V71" s="167"/>
      <c r="W71" s="168"/>
      <c r="X71" s="167"/>
      <c r="Y71" s="168"/>
    </row>
    <row r="72" spans="1:25" s="105" customFormat="1" ht="27" thickBot="1">
      <c r="A72" s="245" t="s">
        <v>294</v>
      </c>
      <c r="B72" s="236" t="s">
        <v>295</v>
      </c>
      <c r="C72" s="142">
        <v>8</v>
      </c>
      <c r="D72" s="141"/>
      <c r="E72" s="141">
        <v>2</v>
      </c>
      <c r="F72" s="141">
        <v>1</v>
      </c>
      <c r="G72" s="143">
        <v>4</v>
      </c>
      <c r="H72" s="144">
        <f>SUM(H73:H78)</f>
        <v>966</v>
      </c>
      <c r="I72" s="144"/>
      <c r="J72" s="145">
        <f>SUM(J73:J75)</f>
        <v>732</v>
      </c>
      <c r="K72" s="332">
        <f>SUM(K73:K75)</f>
        <v>325</v>
      </c>
      <c r="L72" s="144">
        <f>SUM(L73:L75)</f>
        <v>387</v>
      </c>
      <c r="M72" s="147">
        <f>SUM(M73:M75)</f>
        <v>20</v>
      </c>
      <c r="N72" s="85">
        <f>SUM(N73:N79)</f>
        <v>72</v>
      </c>
      <c r="O72" s="85">
        <f>SUM(O73:O79)</f>
        <v>144</v>
      </c>
      <c r="P72" s="86">
        <f>SUM(P73:P79)</f>
        <v>18</v>
      </c>
      <c r="Q72" s="86"/>
      <c r="R72" s="49"/>
      <c r="S72" s="87"/>
      <c r="T72" s="148"/>
      <c r="U72" s="149"/>
      <c r="V72" s="146">
        <f>SUM(V73:V75)</f>
        <v>0</v>
      </c>
      <c r="W72" s="147">
        <f>SUM(W73:W75)</f>
        <v>140</v>
      </c>
      <c r="X72" s="146">
        <f>SUM(X73:X79)</f>
        <v>412</v>
      </c>
      <c r="Y72" s="146">
        <f>SUM(Y73:Y79)</f>
        <v>396</v>
      </c>
    </row>
    <row r="73" spans="1:25" s="78" customFormat="1" ht="26.25">
      <c r="A73" s="174" t="s">
        <v>307</v>
      </c>
      <c r="B73" s="238" t="s">
        <v>296</v>
      </c>
      <c r="C73" s="171"/>
      <c r="D73" s="170"/>
      <c r="E73" s="170">
        <v>8</v>
      </c>
      <c r="F73" s="170"/>
      <c r="G73" s="172">
        <v>6.7</v>
      </c>
      <c r="H73" s="173">
        <f>J73+P73</f>
        <v>349</v>
      </c>
      <c r="I73" s="174"/>
      <c r="J73" s="175">
        <f>SUM(K73:M73)</f>
        <v>349</v>
      </c>
      <c r="K73" s="333">
        <v>165</v>
      </c>
      <c r="L73" s="165">
        <v>164</v>
      </c>
      <c r="M73" s="160">
        <v>20</v>
      </c>
      <c r="N73" s="106"/>
      <c r="O73" s="25"/>
      <c r="P73" s="217"/>
      <c r="Q73" s="73"/>
      <c r="R73" s="68"/>
      <c r="S73" s="75"/>
      <c r="T73" s="157"/>
      <c r="U73" s="158"/>
      <c r="V73" s="159"/>
      <c r="W73" s="160">
        <v>140</v>
      </c>
      <c r="X73" s="159">
        <v>120</v>
      </c>
      <c r="Y73" s="160">
        <v>89</v>
      </c>
    </row>
    <row r="74" spans="1:25" s="78" customFormat="1" ht="12.75">
      <c r="A74" s="154" t="s">
        <v>308</v>
      </c>
      <c r="B74" s="237" t="s">
        <v>297</v>
      </c>
      <c r="C74" s="151"/>
      <c r="D74" s="150"/>
      <c r="E74" s="150">
        <v>8</v>
      </c>
      <c r="F74" s="150"/>
      <c r="G74" s="152">
        <v>7</v>
      </c>
      <c r="H74" s="173">
        <f>J74+P74</f>
        <v>266</v>
      </c>
      <c r="I74" s="154"/>
      <c r="J74" s="175">
        <f>SUM(K74:M74)</f>
        <v>260</v>
      </c>
      <c r="K74" s="188">
        <v>100</v>
      </c>
      <c r="L74" s="161">
        <v>160</v>
      </c>
      <c r="M74" s="287"/>
      <c r="N74" s="107"/>
      <c r="O74" s="97"/>
      <c r="P74" s="90">
        <v>6</v>
      </c>
      <c r="Q74" s="90"/>
      <c r="R74" s="79"/>
      <c r="S74" s="77"/>
      <c r="T74" s="163"/>
      <c r="U74" s="162"/>
      <c r="V74" s="155"/>
      <c r="W74" s="156"/>
      <c r="X74" s="155">
        <v>184</v>
      </c>
      <c r="Y74" s="156">
        <v>76</v>
      </c>
    </row>
    <row r="75" spans="1:25" s="78" customFormat="1" ht="26.25">
      <c r="A75" s="154" t="s">
        <v>309</v>
      </c>
      <c r="B75" s="237" t="s">
        <v>298</v>
      </c>
      <c r="C75" s="151"/>
      <c r="D75" s="150"/>
      <c r="E75" s="150">
        <v>8</v>
      </c>
      <c r="F75" s="150"/>
      <c r="G75" s="152"/>
      <c r="H75" s="173">
        <f>J75+P75</f>
        <v>129</v>
      </c>
      <c r="I75" s="154"/>
      <c r="J75" s="175">
        <f>SUM(K75:M75)</f>
        <v>123</v>
      </c>
      <c r="K75" s="188">
        <v>60</v>
      </c>
      <c r="L75" s="161">
        <v>63</v>
      </c>
      <c r="M75" s="287"/>
      <c r="N75" s="107"/>
      <c r="O75" s="97"/>
      <c r="P75" s="90">
        <v>6</v>
      </c>
      <c r="Q75" s="90"/>
      <c r="R75" s="79"/>
      <c r="S75" s="77"/>
      <c r="T75" s="163"/>
      <c r="U75" s="162"/>
      <c r="V75" s="155"/>
      <c r="W75" s="156"/>
      <c r="X75" s="155"/>
      <c r="Y75" s="156">
        <v>123</v>
      </c>
    </row>
    <row r="76" spans="1:25" s="78" customFormat="1" ht="12.75">
      <c r="A76" s="154" t="s">
        <v>299</v>
      </c>
      <c r="B76" s="237" t="s">
        <v>27</v>
      </c>
      <c r="C76" s="151"/>
      <c r="D76" s="150"/>
      <c r="E76" s="150">
        <v>7</v>
      </c>
      <c r="F76" s="187"/>
      <c r="G76" s="211" t="s">
        <v>285</v>
      </c>
      <c r="H76" s="173">
        <f>J76+P76</f>
        <v>72</v>
      </c>
      <c r="I76" s="189" t="s">
        <v>302</v>
      </c>
      <c r="J76" s="212">
        <f>36*L76</f>
        <v>72</v>
      </c>
      <c r="K76" s="188" t="s">
        <v>301</v>
      </c>
      <c r="L76" s="434">
        <f>X76/36</f>
        <v>2</v>
      </c>
      <c r="M76" s="435"/>
      <c r="N76" s="107">
        <v>72</v>
      </c>
      <c r="O76" s="97"/>
      <c r="P76" s="90"/>
      <c r="Q76" s="90"/>
      <c r="R76" s="79"/>
      <c r="S76" s="77"/>
      <c r="T76" s="163"/>
      <c r="U76" s="162"/>
      <c r="V76" s="155"/>
      <c r="W76" s="156"/>
      <c r="X76" s="155">
        <v>72</v>
      </c>
      <c r="Y76" s="156"/>
    </row>
    <row r="77" spans="1:25" s="78" customFormat="1" ht="12.75">
      <c r="A77" s="154" t="s">
        <v>300</v>
      </c>
      <c r="B77" s="237" t="s">
        <v>29</v>
      </c>
      <c r="C77" s="151"/>
      <c r="D77" s="150"/>
      <c r="E77" s="150">
        <v>8</v>
      </c>
      <c r="F77" s="187"/>
      <c r="G77" s="211" t="s">
        <v>285</v>
      </c>
      <c r="H77" s="173">
        <f>J77+P77</f>
        <v>144</v>
      </c>
      <c r="I77" s="189" t="s">
        <v>302</v>
      </c>
      <c r="J77" s="212">
        <f>36*L77</f>
        <v>144</v>
      </c>
      <c r="K77" s="188" t="s">
        <v>301</v>
      </c>
      <c r="L77" s="407">
        <v>4</v>
      </c>
      <c r="M77" s="408"/>
      <c r="N77" s="107"/>
      <c r="O77" s="97">
        <v>144</v>
      </c>
      <c r="P77" s="90"/>
      <c r="Q77" s="90"/>
      <c r="R77" s="79"/>
      <c r="S77" s="77"/>
      <c r="T77" s="163"/>
      <c r="U77" s="162"/>
      <c r="V77" s="155"/>
      <c r="W77" s="156"/>
      <c r="X77" s="155">
        <v>36</v>
      </c>
      <c r="Y77" s="156">
        <v>108</v>
      </c>
    </row>
    <row r="78" spans="1:25" s="78" customFormat="1" ht="12.75">
      <c r="A78" s="154" t="s">
        <v>333</v>
      </c>
      <c r="B78" s="240" t="s">
        <v>331</v>
      </c>
      <c r="C78" s="150">
        <v>8</v>
      </c>
      <c r="D78" s="188"/>
      <c r="E78" s="188"/>
      <c r="F78" s="188"/>
      <c r="G78" s="188"/>
      <c r="H78" s="153">
        <f>P78</f>
        <v>6</v>
      </c>
      <c r="I78" s="153"/>
      <c r="J78" s="212"/>
      <c r="K78" s="188"/>
      <c r="L78" s="288"/>
      <c r="M78" s="289"/>
      <c r="N78" s="107"/>
      <c r="O78" s="97"/>
      <c r="P78" s="97">
        <v>6</v>
      </c>
      <c r="Q78" s="90"/>
      <c r="R78" s="79"/>
      <c r="S78" s="77"/>
      <c r="T78" s="163"/>
      <c r="U78" s="162"/>
      <c r="V78" s="155"/>
      <c r="W78" s="156"/>
      <c r="X78" s="155"/>
      <c r="Y78" s="156"/>
    </row>
    <row r="79" spans="1:25" s="78" customFormat="1" ht="13.5" thickBot="1">
      <c r="A79" s="153"/>
      <c r="B79" s="242" t="s">
        <v>287</v>
      </c>
      <c r="C79" s="188"/>
      <c r="D79" s="188"/>
      <c r="E79" s="188"/>
      <c r="F79" s="188"/>
      <c r="G79" s="188"/>
      <c r="H79" s="194">
        <f>J79+I79</f>
        <v>732</v>
      </c>
      <c r="I79" s="194"/>
      <c r="J79" s="195">
        <f>J73+J74+J75</f>
        <v>732</v>
      </c>
      <c r="K79" s="188"/>
      <c r="L79" s="337"/>
      <c r="M79" s="338"/>
      <c r="N79" s="108"/>
      <c r="O79" s="109"/>
      <c r="P79" s="98"/>
      <c r="Q79" s="98"/>
      <c r="R79" s="255"/>
      <c r="S79" s="138"/>
      <c r="T79" s="176"/>
      <c r="U79" s="169"/>
      <c r="V79" s="167"/>
      <c r="W79" s="168"/>
      <c r="X79" s="167"/>
      <c r="Y79" s="168"/>
    </row>
    <row r="80" spans="1:25" s="78" customFormat="1" ht="27" thickBot="1">
      <c r="A80" s="85" t="s">
        <v>202</v>
      </c>
      <c r="B80" s="110" t="s">
        <v>67</v>
      </c>
      <c r="C80" s="111"/>
      <c r="D80" s="36"/>
      <c r="E80" s="112">
        <v>8</v>
      </c>
      <c r="F80" s="113"/>
      <c r="G80" s="214"/>
      <c r="H80" s="85">
        <v>144</v>
      </c>
      <c r="I80" s="85"/>
      <c r="J80" s="86"/>
      <c r="K80" s="86"/>
      <c r="L80" s="84"/>
      <c r="M80" s="87"/>
      <c r="N80" s="92"/>
      <c r="O80" s="92">
        <v>144</v>
      </c>
      <c r="P80" s="92"/>
      <c r="Q80" s="92"/>
      <c r="R80" s="259"/>
      <c r="S80" s="48"/>
      <c r="T80" s="196"/>
      <c r="U80" s="197"/>
      <c r="V80" s="198"/>
      <c r="W80" s="87"/>
      <c r="X80" s="84"/>
      <c r="Y80" s="87">
        <v>144</v>
      </c>
    </row>
    <row r="81" spans="1:25" s="78" customFormat="1" ht="27" thickBot="1">
      <c r="A81" s="85" t="s">
        <v>203</v>
      </c>
      <c r="B81" s="110" t="s">
        <v>68</v>
      </c>
      <c r="C81" s="114"/>
      <c r="D81" s="115"/>
      <c r="E81" s="113"/>
      <c r="F81" s="113"/>
      <c r="G81" s="214"/>
      <c r="H81" s="85">
        <v>216</v>
      </c>
      <c r="I81" s="85"/>
      <c r="J81" s="116"/>
      <c r="K81" s="116"/>
      <c r="L81" s="117"/>
      <c r="M81" s="215"/>
      <c r="N81" s="116"/>
      <c r="O81" s="116"/>
      <c r="P81" s="116"/>
      <c r="Q81" s="116"/>
      <c r="R81" s="119"/>
      <c r="S81" s="215"/>
      <c r="T81" s="196"/>
      <c r="U81" s="199"/>
      <c r="V81" s="84"/>
      <c r="W81" s="87"/>
      <c r="X81" s="84"/>
      <c r="Y81" s="87">
        <v>216</v>
      </c>
    </row>
    <row r="82" spans="1:25" s="78" customFormat="1" ht="29.25" customHeight="1" thickBot="1">
      <c r="A82" s="124" t="s">
        <v>204</v>
      </c>
      <c r="B82" s="243" t="s">
        <v>205</v>
      </c>
      <c r="C82" s="121"/>
      <c r="D82" s="122"/>
      <c r="E82" s="123"/>
      <c r="F82" s="123"/>
      <c r="G82" s="213"/>
      <c r="H82" s="124">
        <v>144</v>
      </c>
      <c r="I82" s="124"/>
      <c r="J82" s="216"/>
      <c r="K82" s="216"/>
      <c r="L82" s="47"/>
      <c r="M82" s="48"/>
      <c r="N82" s="216"/>
      <c r="O82" s="216"/>
      <c r="P82" s="216"/>
      <c r="Q82" s="125"/>
      <c r="R82" s="120"/>
      <c r="S82" s="48"/>
      <c r="T82" s="200"/>
      <c r="U82" s="201"/>
      <c r="V82" s="47"/>
      <c r="W82" s="48"/>
      <c r="X82" s="47"/>
      <c r="Y82" s="48">
        <v>144</v>
      </c>
    </row>
    <row r="83" spans="1:25" s="78" customFormat="1" ht="27" thickBot="1">
      <c r="A83" s="127" t="s">
        <v>206</v>
      </c>
      <c r="B83" s="244" t="s">
        <v>207</v>
      </c>
      <c r="C83" s="114"/>
      <c r="D83" s="115"/>
      <c r="E83" s="112"/>
      <c r="F83" s="112"/>
      <c r="G83" s="126"/>
      <c r="H83" s="127">
        <v>72</v>
      </c>
      <c r="I83" s="127"/>
      <c r="J83" s="116"/>
      <c r="K83" s="116"/>
      <c r="L83" s="117"/>
      <c r="M83" s="215"/>
      <c r="N83" s="116"/>
      <c r="O83" s="116"/>
      <c r="P83" s="116"/>
      <c r="Q83" s="116"/>
      <c r="R83" s="119"/>
      <c r="S83" s="215"/>
      <c r="T83" s="196"/>
      <c r="U83" s="199"/>
      <c r="V83" s="117"/>
      <c r="W83" s="118"/>
      <c r="X83" s="117"/>
      <c r="Y83" s="118">
        <v>72</v>
      </c>
    </row>
    <row r="84" spans="1:25" s="78" customFormat="1" ht="13.5" thickBot="1">
      <c r="A84" s="127"/>
      <c r="B84" s="244"/>
      <c r="C84" s="115"/>
      <c r="D84" s="115"/>
      <c r="E84" s="112"/>
      <c r="F84" s="112"/>
      <c r="G84" s="126"/>
      <c r="H84" s="127"/>
      <c r="I84" s="127"/>
      <c r="J84" s="116"/>
      <c r="K84" s="116"/>
      <c r="L84" s="117"/>
      <c r="M84" s="215"/>
      <c r="N84" s="116"/>
      <c r="O84" s="116"/>
      <c r="P84" s="116"/>
      <c r="Q84" s="116"/>
      <c r="R84" s="119"/>
      <c r="S84" s="215"/>
      <c r="T84" s="202"/>
      <c r="U84" s="203"/>
      <c r="V84" s="128"/>
      <c r="W84" s="129"/>
      <c r="X84" s="128"/>
      <c r="Y84" s="129"/>
    </row>
    <row r="85" spans="1:25" s="93" customFormat="1" ht="13.5" thickBot="1">
      <c r="A85" s="85"/>
      <c r="B85" s="110" t="s">
        <v>216</v>
      </c>
      <c r="C85" s="115"/>
      <c r="D85" s="113"/>
      <c r="E85" s="113"/>
      <c r="F85" s="113"/>
      <c r="G85" s="130"/>
      <c r="H85" s="85"/>
      <c r="I85" s="85"/>
      <c r="J85" s="86"/>
      <c r="K85" s="86"/>
      <c r="L85" s="84"/>
      <c r="M85" s="87"/>
      <c r="N85" s="86"/>
      <c r="O85" s="86"/>
      <c r="P85" s="86"/>
      <c r="Q85" s="86"/>
      <c r="R85" s="49"/>
      <c r="S85" s="87"/>
      <c r="T85" s="202"/>
      <c r="U85" s="203"/>
      <c r="V85" s="131"/>
      <c r="W85" s="132"/>
      <c r="X85" s="131"/>
      <c r="Y85" s="132"/>
    </row>
    <row r="86" spans="1:25" s="78" customFormat="1" ht="27" thickBot="1">
      <c r="A86" s="127"/>
      <c r="B86" s="110" t="s">
        <v>139</v>
      </c>
      <c r="C86" s="83"/>
      <c r="D86" s="84"/>
      <c r="E86" s="84"/>
      <c r="F86" s="51"/>
      <c r="G86" s="60"/>
      <c r="H86" s="133"/>
      <c r="I86" s="52"/>
      <c r="J86" s="134"/>
      <c r="K86" s="86"/>
      <c r="L86" s="84"/>
      <c r="M86" s="87"/>
      <c r="N86" s="86"/>
      <c r="O86" s="86"/>
      <c r="P86" s="86"/>
      <c r="Q86" s="86"/>
      <c r="R86" s="62">
        <f>R88</f>
        <v>612</v>
      </c>
      <c r="S86" s="54">
        <f>S88</f>
        <v>792</v>
      </c>
      <c r="T86" s="62">
        <f aca="true" t="shared" si="17" ref="T86:Y86">T88</f>
        <v>576</v>
      </c>
      <c r="U86" s="54">
        <f t="shared" si="17"/>
        <v>828</v>
      </c>
      <c r="V86" s="62">
        <f t="shared" si="17"/>
        <v>576</v>
      </c>
      <c r="W86" s="54">
        <f t="shared" si="17"/>
        <v>864</v>
      </c>
      <c r="X86" s="62">
        <f t="shared" si="17"/>
        <v>612</v>
      </c>
      <c r="Y86" s="54">
        <f t="shared" si="17"/>
        <v>828</v>
      </c>
    </row>
    <row r="87" spans="1:25" s="78" customFormat="1" ht="79.5" thickBot="1">
      <c r="A87" s="127"/>
      <c r="B87" s="110" t="s">
        <v>222</v>
      </c>
      <c r="C87" s="83"/>
      <c r="D87" s="84"/>
      <c r="E87" s="84"/>
      <c r="F87" s="51"/>
      <c r="G87" s="60"/>
      <c r="H87" s="135">
        <f>H27+H8</f>
        <v>5940</v>
      </c>
      <c r="I87" s="52">
        <v>0</v>
      </c>
      <c r="J87" s="53">
        <v>4680</v>
      </c>
      <c r="K87" s="53">
        <f>K27+K8</f>
        <v>2316</v>
      </c>
      <c r="L87" s="53">
        <f>L27+L8</f>
        <v>2344</v>
      </c>
      <c r="M87" s="53">
        <f>M27+M8</f>
        <v>20</v>
      </c>
      <c r="N87" s="53">
        <f>N56</f>
        <v>216</v>
      </c>
      <c r="O87" s="53">
        <f>O56</f>
        <v>432</v>
      </c>
      <c r="P87" s="53">
        <f>P27+P8</f>
        <v>252</v>
      </c>
      <c r="Q87" s="86">
        <f>H81</f>
        <v>216</v>
      </c>
      <c r="R87" s="62">
        <f>R86</f>
        <v>612</v>
      </c>
      <c r="S87" s="62">
        <f aca="true" t="shared" si="18" ref="S87:Y87">S86</f>
        <v>792</v>
      </c>
      <c r="T87" s="62">
        <f t="shared" si="18"/>
        <v>576</v>
      </c>
      <c r="U87" s="62">
        <f t="shared" si="18"/>
        <v>828</v>
      </c>
      <c r="V87" s="62">
        <f t="shared" si="18"/>
        <v>576</v>
      </c>
      <c r="W87" s="62">
        <f t="shared" si="18"/>
        <v>864</v>
      </c>
      <c r="X87" s="62">
        <f t="shared" si="18"/>
        <v>612</v>
      </c>
      <c r="Y87" s="62">
        <f t="shared" si="18"/>
        <v>828</v>
      </c>
    </row>
    <row r="88" spans="1:25" ht="12.75">
      <c r="A88" s="442"/>
      <c r="B88" s="442"/>
      <c r="C88" s="442"/>
      <c r="D88" s="442"/>
      <c r="E88" s="442"/>
      <c r="F88" s="442"/>
      <c r="G88" s="442"/>
      <c r="H88" s="442"/>
      <c r="I88" s="442"/>
      <c r="J88" s="442"/>
      <c r="K88" s="442"/>
      <c r="L88" s="442"/>
      <c r="M88" s="443"/>
      <c r="N88" s="446" t="s">
        <v>208</v>
      </c>
      <c r="O88" s="447"/>
      <c r="P88" s="447"/>
      <c r="Q88" s="448"/>
      <c r="R88" s="283">
        <f>R8</f>
        <v>612</v>
      </c>
      <c r="S88" s="284">
        <f>S8</f>
        <v>792</v>
      </c>
      <c r="T88" s="283">
        <f aca="true" t="shared" si="19" ref="T88:Y88">T8</f>
        <v>576</v>
      </c>
      <c r="U88" s="284">
        <f t="shared" si="19"/>
        <v>828</v>
      </c>
      <c r="V88" s="283">
        <f t="shared" si="19"/>
        <v>576</v>
      </c>
      <c r="W88" s="284">
        <f t="shared" si="19"/>
        <v>864</v>
      </c>
      <c r="X88" s="283">
        <f t="shared" si="19"/>
        <v>612</v>
      </c>
      <c r="Y88" s="284">
        <f t="shared" si="19"/>
        <v>828</v>
      </c>
    </row>
    <row r="89" spans="1:25" ht="12.75">
      <c r="A89" s="444"/>
      <c r="B89" s="444"/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5"/>
      <c r="N89" s="395" t="s">
        <v>209</v>
      </c>
      <c r="O89" s="396"/>
      <c r="P89" s="396"/>
      <c r="Q89" s="397"/>
      <c r="R89" s="79">
        <v>0</v>
      </c>
      <c r="S89" s="77">
        <v>2</v>
      </c>
      <c r="T89" s="163">
        <v>1</v>
      </c>
      <c r="U89" s="162">
        <v>1</v>
      </c>
      <c r="V89" s="76">
        <v>1</v>
      </c>
      <c r="W89" s="77">
        <v>1</v>
      </c>
      <c r="X89" s="76">
        <v>0</v>
      </c>
      <c r="Y89" s="77">
        <v>1</v>
      </c>
    </row>
    <row r="90" spans="1:25" ht="12.75">
      <c r="A90" s="444"/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5"/>
      <c r="N90" s="398" t="s">
        <v>210</v>
      </c>
      <c r="O90" s="399"/>
      <c r="P90" s="399"/>
      <c r="Q90" s="400"/>
      <c r="R90" s="256">
        <v>0</v>
      </c>
      <c r="S90" s="82">
        <v>0</v>
      </c>
      <c r="T90" s="163">
        <v>0</v>
      </c>
      <c r="U90" s="162">
        <v>72</v>
      </c>
      <c r="V90" s="76"/>
      <c r="W90" s="77">
        <v>72</v>
      </c>
      <c r="X90" s="76">
        <v>72</v>
      </c>
      <c r="Y90" s="77"/>
    </row>
    <row r="91" spans="1:25" ht="12.75">
      <c r="A91" s="444"/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5"/>
      <c r="N91" s="395" t="s">
        <v>211</v>
      </c>
      <c r="O91" s="396"/>
      <c r="P91" s="396"/>
      <c r="Q91" s="397"/>
      <c r="R91" s="79"/>
      <c r="S91" s="77"/>
      <c r="T91" s="163"/>
      <c r="U91" s="162"/>
      <c r="V91" s="76">
        <v>144</v>
      </c>
      <c r="W91" s="136">
        <v>144</v>
      </c>
      <c r="X91" s="76">
        <v>36</v>
      </c>
      <c r="Y91" s="77">
        <v>108</v>
      </c>
    </row>
    <row r="92" spans="1:25" ht="12.75">
      <c r="A92" s="444"/>
      <c r="B92" s="444"/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5"/>
      <c r="N92" s="398" t="s">
        <v>212</v>
      </c>
      <c r="O92" s="399"/>
      <c r="P92" s="399"/>
      <c r="Q92" s="400"/>
      <c r="R92" s="79">
        <v>0</v>
      </c>
      <c r="S92" s="77">
        <v>4</v>
      </c>
      <c r="T92" s="163">
        <v>3</v>
      </c>
      <c r="U92" s="162">
        <v>3</v>
      </c>
      <c r="V92" s="76">
        <v>2</v>
      </c>
      <c r="W92" s="77">
        <v>2</v>
      </c>
      <c r="X92" s="76">
        <v>0</v>
      </c>
      <c r="Y92" s="77">
        <v>2</v>
      </c>
    </row>
    <row r="93" spans="1:25" ht="12.75">
      <c r="A93" s="444"/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5"/>
      <c r="N93" s="395" t="s">
        <v>213</v>
      </c>
      <c r="O93" s="396"/>
      <c r="P93" s="396"/>
      <c r="Q93" s="397"/>
      <c r="R93" s="79">
        <v>0</v>
      </c>
      <c r="S93" s="77">
        <v>0</v>
      </c>
      <c r="T93" s="163">
        <v>0</v>
      </c>
      <c r="U93" s="162">
        <v>0</v>
      </c>
      <c r="V93" s="76">
        <v>0</v>
      </c>
      <c r="W93" s="77">
        <v>0</v>
      </c>
      <c r="X93" s="76">
        <v>0</v>
      </c>
      <c r="Y93" s="77">
        <v>0</v>
      </c>
    </row>
    <row r="94" spans="1:25" ht="12.75">
      <c r="A94" s="444"/>
      <c r="B94" s="444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5"/>
      <c r="N94" s="395" t="s">
        <v>221</v>
      </c>
      <c r="O94" s="396"/>
      <c r="P94" s="396"/>
      <c r="Q94" s="397"/>
      <c r="R94" s="79">
        <v>0</v>
      </c>
      <c r="S94" s="77">
        <v>6</v>
      </c>
      <c r="T94" s="163">
        <v>4</v>
      </c>
      <c r="U94" s="162">
        <v>6</v>
      </c>
      <c r="V94" s="76">
        <v>3</v>
      </c>
      <c r="W94" s="77">
        <v>6</v>
      </c>
      <c r="X94" s="76">
        <v>4</v>
      </c>
      <c r="Y94" s="77">
        <v>6</v>
      </c>
    </row>
    <row r="95" spans="14:25" ht="13.5" thickBot="1">
      <c r="N95" s="392" t="s">
        <v>230</v>
      </c>
      <c r="O95" s="393"/>
      <c r="P95" s="393"/>
      <c r="Q95" s="394"/>
      <c r="R95" s="255">
        <v>9</v>
      </c>
      <c r="S95" s="138">
        <v>0</v>
      </c>
      <c r="T95" s="184">
        <v>4</v>
      </c>
      <c r="U95" s="204">
        <v>2</v>
      </c>
      <c r="V95" s="137">
        <v>2</v>
      </c>
      <c r="W95" s="138">
        <v>2</v>
      </c>
      <c r="X95" s="137">
        <v>3</v>
      </c>
      <c r="Y95" s="138">
        <v>0</v>
      </c>
    </row>
    <row r="96" spans="20:21" ht="12.75">
      <c r="T96" s="67"/>
      <c r="U96" s="67"/>
    </row>
    <row r="97" spans="19:22" ht="12.75">
      <c r="S97" s="205"/>
      <c r="T97" s="206"/>
      <c r="U97" s="206"/>
      <c r="V97" s="205"/>
    </row>
    <row r="98" spans="19:22" ht="12.75">
      <c r="S98" s="205"/>
      <c r="T98" s="206"/>
      <c r="U98" s="206"/>
      <c r="V98" s="205"/>
    </row>
    <row r="102" spans="19:23" ht="12.75">
      <c r="S102" s="205"/>
      <c r="T102" s="207"/>
      <c r="U102" s="207"/>
      <c r="V102" s="205"/>
      <c r="W102" s="205"/>
    </row>
    <row r="103" spans="19:23" ht="12.75">
      <c r="S103" s="139"/>
      <c r="T103" s="140"/>
      <c r="U103" s="140"/>
      <c r="V103" s="139"/>
      <c r="W103" s="139"/>
    </row>
  </sheetData>
  <sheetProtection/>
  <mergeCells count="37">
    <mergeCell ref="V5:W5"/>
    <mergeCell ref="X5:Y5"/>
    <mergeCell ref="C10:C11"/>
    <mergeCell ref="P10:P11"/>
    <mergeCell ref="A88:M94"/>
    <mergeCell ref="N88:Q88"/>
    <mergeCell ref="N89:Q89"/>
    <mergeCell ref="T5:U5"/>
    <mergeCell ref="E19:E22"/>
    <mergeCell ref="G19:G22"/>
    <mergeCell ref="P4:P6"/>
    <mergeCell ref="Q4:Q6"/>
    <mergeCell ref="L61:M61"/>
    <mergeCell ref="N93:Q93"/>
    <mergeCell ref="N94:Q94"/>
    <mergeCell ref="L77:M77"/>
    <mergeCell ref="L76:M76"/>
    <mergeCell ref="A1:Y2"/>
    <mergeCell ref="A3:A6"/>
    <mergeCell ref="B3:B6"/>
    <mergeCell ref="H3:H6"/>
    <mergeCell ref="R3:Y4"/>
    <mergeCell ref="C3:G5"/>
    <mergeCell ref="I3:Q3"/>
    <mergeCell ref="I4:I6"/>
    <mergeCell ref="J5:J6"/>
    <mergeCell ref="J4:O4"/>
    <mergeCell ref="N95:Q95"/>
    <mergeCell ref="N91:Q91"/>
    <mergeCell ref="N92:Q92"/>
    <mergeCell ref="N90:Q90"/>
    <mergeCell ref="R5:S5"/>
    <mergeCell ref="K5:M5"/>
    <mergeCell ref="N5:O5"/>
    <mergeCell ref="L62:M62"/>
    <mergeCell ref="L68:M68"/>
    <mergeCell ref="L69:M69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38" max="255" man="1"/>
    <brk id="71" max="255" man="1"/>
  </rowBreaks>
  <ignoredErrors>
    <ignoredError sqref="L35 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6:I57"/>
  <sheetViews>
    <sheetView zoomScalePageLayoutView="0" workbookViewId="0" topLeftCell="A40">
      <selection activeCell="F56" sqref="F56"/>
    </sheetView>
  </sheetViews>
  <sheetFormatPr defaultColWidth="9.33203125" defaultRowHeight="10.5"/>
  <cols>
    <col min="2" max="2" width="33.33203125" style="0" customWidth="1"/>
  </cols>
  <sheetData>
    <row r="5" ht="10.5" thickBot="1"/>
    <row r="6" spans="3:6" ht="9.75">
      <c r="C6" s="479" t="s">
        <v>335</v>
      </c>
      <c r="D6" s="480"/>
      <c r="E6" s="477" t="s">
        <v>336</v>
      </c>
      <c r="F6" s="476"/>
    </row>
    <row r="7" spans="1:7" s="78" customFormat="1" ht="15.75" customHeight="1">
      <c r="A7" s="154" t="s">
        <v>188</v>
      </c>
      <c r="B7" s="457" t="s">
        <v>2</v>
      </c>
      <c r="C7" s="151"/>
      <c r="D7" s="468"/>
      <c r="E7" s="465"/>
      <c r="F7" s="468"/>
      <c r="G7" s="76">
        <v>12</v>
      </c>
    </row>
    <row r="8" spans="1:7" s="78" customFormat="1" ht="12.75">
      <c r="A8" s="154" t="s">
        <v>189</v>
      </c>
      <c r="B8" s="457" t="s">
        <v>4</v>
      </c>
      <c r="C8" s="151"/>
      <c r="D8" s="468"/>
      <c r="E8" s="465"/>
      <c r="F8" s="468"/>
      <c r="G8" s="76">
        <v>2</v>
      </c>
    </row>
    <row r="9" spans="1:7" s="78" customFormat="1" ht="12.75">
      <c r="A9" s="154" t="s">
        <v>190</v>
      </c>
      <c r="B9" s="457" t="s">
        <v>10</v>
      </c>
      <c r="C9" s="151"/>
      <c r="D9" s="468"/>
      <c r="E9" s="465"/>
      <c r="F9" s="468"/>
      <c r="G9" s="76">
        <v>8</v>
      </c>
    </row>
    <row r="10" spans="1:7" s="78" customFormat="1" ht="25.5" customHeight="1">
      <c r="A10" s="154" t="s">
        <v>191</v>
      </c>
      <c r="B10" s="457" t="s">
        <v>6</v>
      </c>
      <c r="C10" s="151"/>
      <c r="D10" s="468"/>
      <c r="E10" s="465"/>
      <c r="F10" s="468">
        <v>6</v>
      </c>
      <c r="G10" s="76">
        <v>6</v>
      </c>
    </row>
    <row r="11" spans="1:7" s="93" customFormat="1" ht="12.75">
      <c r="A11" s="154" t="s">
        <v>192</v>
      </c>
      <c r="B11" s="457" t="s">
        <v>8</v>
      </c>
      <c r="C11" s="151"/>
      <c r="D11" s="468"/>
      <c r="E11" s="465"/>
      <c r="F11" s="468">
        <v>6</v>
      </c>
      <c r="G11" s="471">
        <v>6</v>
      </c>
    </row>
    <row r="12" spans="1:7" s="78" customFormat="1" ht="13.5" thickBot="1">
      <c r="A12" s="154" t="s">
        <v>252</v>
      </c>
      <c r="B12" s="457" t="s">
        <v>253</v>
      </c>
      <c r="C12" s="151"/>
      <c r="D12" s="468"/>
      <c r="E12" s="465"/>
      <c r="F12" s="468"/>
      <c r="G12" s="76"/>
    </row>
    <row r="13" spans="1:7" s="78" customFormat="1" ht="39.75" thickBot="1">
      <c r="A13" s="245" t="s">
        <v>255</v>
      </c>
      <c r="B13" s="458" t="s">
        <v>256</v>
      </c>
      <c r="C13" s="331"/>
      <c r="D13" s="469"/>
      <c r="E13" s="466"/>
      <c r="F13" s="469"/>
      <c r="G13" s="472">
        <f>SUM(G14:G16)</f>
        <v>16</v>
      </c>
    </row>
    <row r="14" spans="1:7" s="309" customFormat="1" ht="12.75">
      <c r="A14" s="296" t="s">
        <v>257</v>
      </c>
      <c r="B14" s="459" t="s">
        <v>258</v>
      </c>
      <c r="C14" s="292"/>
      <c r="D14" s="470"/>
      <c r="E14" s="467"/>
      <c r="F14" s="470"/>
      <c r="G14" s="473">
        <v>8</v>
      </c>
    </row>
    <row r="15" spans="1:9" s="316" customFormat="1" ht="39">
      <c r="A15" s="296" t="s">
        <v>259</v>
      </c>
      <c r="B15" s="459" t="s">
        <v>260</v>
      </c>
      <c r="C15" s="292"/>
      <c r="D15" s="470"/>
      <c r="E15" s="467"/>
      <c r="F15" s="470"/>
      <c r="G15" s="474"/>
      <c r="I15" s="316" t="s">
        <v>327</v>
      </c>
    </row>
    <row r="16" spans="1:7" s="316" customFormat="1" ht="27" thickBot="1">
      <c r="A16" s="321" t="s">
        <v>261</v>
      </c>
      <c r="B16" s="460" t="s">
        <v>262</v>
      </c>
      <c r="C16" s="292"/>
      <c r="D16" s="470"/>
      <c r="E16" s="467"/>
      <c r="F16" s="470"/>
      <c r="G16" s="474">
        <v>8</v>
      </c>
    </row>
    <row r="17" spans="1:7" s="78" customFormat="1" ht="27" thickBot="1">
      <c r="A17" s="245" t="s">
        <v>263</v>
      </c>
      <c r="B17" s="458" t="s">
        <v>264</v>
      </c>
      <c r="C17" s="331"/>
      <c r="D17" s="469"/>
      <c r="E17" s="466"/>
      <c r="F17" s="469"/>
      <c r="G17" s="471">
        <f>SUM(G18:G33)</f>
        <v>72</v>
      </c>
    </row>
    <row r="18" spans="1:7" s="78" customFormat="1" ht="26.25">
      <c r="A18" s="174" t="s">
        <v>193</v>
      </c>
      <c r="B18" s="461" t="s">
        <v>265</v>
      </c>
      <c r="C18" s="151"/>
      <c r="D18" s="468"/>
      <c r="E18" s="465"/>
      <c r="F18" s="468"/>
      <c r="G18" s="76">
        <v>6</v>
      </c>
    </row>
    <row r="19" spans="1:7" s="78" customFormat="1" ht="26.25">
      <c r="A19" s="154" t="s">
        <v>194</v>
      </c>
      <c r="B19" s="457" t="s">
        <v>266</v>
      </c>
      <c r="C19" s="151"/>
      <c r="D19" s="468"/>
      <c r="E19" s="465"/>
      <c r="F19" s="468"/>
      <c r="G19" s="76">
        <v>2</v>
      </c>
    </row>
    <row r="20" spans="1:7" s="78" customFormat="1" ht="12.75">
      <c r="A20" s="154" t="s">
        <v>195</v>
      </c>
      <c r="B20" s="457" t="s">
        <v>267</v>
      </c>
      <c r="C20" s="151"/>
      <c r="D20" s="468"/>
      <c r="E20" s="465"/>
      <c r="F20" s="468"/>
      <c r="G20" s="76">
        <v>2</v>
      </c>
    </row>
    <row r="21" spans="1:7" s="78" customFormat="1" ht="26.25">
      <c r="A21" s="154" t="s">
        <v>196</v>
      </c>
      <c r="B21" s="457" t="s">
        <v>268</v>
      </c>
      <c r="C21" s="151"/>
      <c r="D21" s="468"/>
      <c r="E21" s="465"/>
      <c r="F21" s="468"/>
      <c r="G21" s="76">
        <v>6</v>
      </c>
    </row>
    <row r="22" spans="1:7" s="78" customFormat="1" ht="39">
      <c r="A22" s="154" t="s">
        <v>197</v>
      </c>
      <c r="B22" s="457" t="s">
        <v>269</v>
      </c>
      <c r="C22" s="151"/>
      <c r="D22" s="468"/>
      <c r="E22" s="465"/>
      <c r="F22" s="468"/>
      <c r="G22" s="76">
        <v>8</v>
      </c>
    </row>
    <row r="23" spans="1:7" s="78" customFormat="1" ht="26.25">
      <c r="A23" s="154" t="s">
        <v>198</v>
      </c>
      <c r="B23" s="457" t="s">
        <v>22</v>
      </c>
      <c r="C23" s="151"/>
      <c r="D23" s="468"/>
      <c r="E23" s="465"/>
      <c r="F23" s="468"/>
      <c r="G23" s="76"/>
    </row>
    <row r="24" spans="1:7" s="78" customFormat="1" ht="12.75">
      <c r="A24" s="154" t="s">
        <v>199</v>
      </c>
      <c r="B24" s="457" t="s">
        <v>270</v>
      </c>
      <c r="C24" s="151"/>
      <c r="D24" s="468"/>
      <c r="E24" s="465"/>
      <c r="F24" s="468"/>
      <c r="G24" s="76">
        <v>6</v>
      </c>
    </row>
    <row r="25" spans="1:7" s="78" customFormat="1" ht="26.25">
      <c r="A25" s="154" t="s">
        <v>200</v>
      </c>
      <c r="B25" s="457" t="s">
        <v>271</v>
      </c>
      <c r="C25" s="151"/>
      <c r="D25" s="468"/>
      <c r="E25" s="465"/>
      <c r="F25" s="468"/>
      <c r="G25" s="76">
        <v>8</v>
      </c>
    </row>
    <row r="26" spans="1:7" s="78" customFormat="1" ht="39">
      <c r="A26" s="154" t="s">
        <v>201</v>
      </c>
      <c r="B26" s="457" t="s">
        <v>272</v>
      </c>
      <c r="C26" s="151"/>
      <c r="D26" s="468"/>
      <c r="E26" s="465"/>
      <c r="F26" s="468"/>
      <c r="G26" s="76">
        <v>6</v>
      </c>
    </row>
    <row r="27" spans="1:7" s="78" customFormat="1" ht="12.75">
      <c r="A27" s="154" t="s">
        <v>24</v>
      </c>
      <c r="B27" s="457" t="s">
        <v>273</v>
      </c>
      <c r="C27" s="151"/>
      <c r="D27" s="468"/>
      <c r="E27" s="465"/>
      <c r="F27" s="468"/>
      <c r="G27" s="76"/>
    </row>
    <row r="28" spans="1:7" s="78" customFormat="1" ht="12.75">
      <c r="A28" s="154" t="s">
        <v>231</v>
      </c>
      <c r="B28" s="457" t="s">
        <v>274</v>
      </c>
      <c r="C28" s="151"/>
      <c r="D28" s="468"/>
      <c r="E28" s="465"/>
      <c r="F28" s="468"/>
      <c r="G28" s="76">
        <v>6</v>
      </c>
    </row>
    <row r="29" spans="1:7" s="78" customFormat="1" ht="25.5" customHeight="1">
      <c r="A29" s="154" t="s">
        <v>232</v>
      </c>
      <c r="B29" s="457" t="s">
        <v>275</v>
      </c>
      <c r="C29" s="151"/>
      <c r="D29" s="468"/>
      <c r="E29" s="465"/>
      <c r="F29" s="468"/>
      <c r="G29" s="76"/>
    </row>
    <row r="30" spans="1:7" s="78" customFormat="1" ht="26.25">
      <c r="A30" s="154" t="s">
        <v>233</v>
      </c>
      <c r="B30" s="457" t="s">
        <v>276</v>
      </c>
      <c r="C30" s="151"/>
      <c r="D30" s="468"/>
      <c r="E30" s="465"/>
      <c r="F30" s="468"/>
      <c r="G30" s="76"/>
    </row>
    <row r="31" spans="1:7" s="78" customFormat="1" ht="52.5">
      <c r="A31" s="154" t="s">
        <v>234</v>
      </c>
      <c r="B31" s="457" t="s">
        <v>314</v>
      </c>
      <c r="C31" s="151"/>
      <c r="D31" s="468"/>
      <c r="E31" s="465">
        <v>6</v>
      </c>
      <c r="F31" s="468"/>
      <c r="G31" s="76">
        <v>6</v>
      </c>
    </row>
    <row r="32" spans="1:7" s="78" customFormat="1" ht="26.25">
      <c r="A32" s="154" t="s">
        <v>311</v>
      </c>
      <c r="B32" s="457" t="s">
        <v>254</v>
      </c>
      <c r="C32" s="151"/>
      <c r="D32" s="468"/>
      <c r="E32" s="465"/>
      <c r="F32" s="468"/>
      <c r="G32" s="76">
        <v>8</v>
      </c>
    </row>
    <row r="33" spans="1:7" s="78" customFormat="1" ht="27" thickBot="1">
      <c r="A33" s="154" t="s">
        <v>312</v>
      </c>
      <c r="B33" s="462" t="s">
        <v>313</v>
      </c>
      <c r="C33" s="151"/>
      <c r="D33" s="468"/>
      <c r="E33" s="465"/>
      <c r="F33" s="468"/>
      <c r="G33" s="76">
        <v>8</v>
      </c>
    </row>
    <row r="34" spans="1:7" s="93" customFormat="1" ht="19.5" customHeight="1" thickBot="1">
      <c r="A34" s="245" t="s">
        <v>277</v>
      </c>
      <c r="B34" s="458" t="s">
        <v>278</v>
      </c>
      <c r="C34" s="331"/>
      <c r="D34" s="469"/>
      <c r="E34" s="466"/>
      <c r="F34" s="469"/>
      <c r="G34" s="471">
        <f>G35+G43+G50</f>
        <v>58</v>
      </c>
    </row>
    <row r="35" spans="1:7" s="93" customFormat="1" ht="39.75" thickBot="1">
      <c r="A35" s="245" t="s">
        <v>279</v>
      </c>
      <c r="B35" s="458" t="s">
        <v>280</v>
      </c>
      <c r="C35" s="331"/>
      <c r="D35" s="469"/>
      <c r="E35" s="466"/>
      <c r="F35" s="469"/>
      <c r="G35" s="471">
        <f>SUM(G36:G42)</f>
        <v>24</v>
      </c>
    </row>
    <row r="36" spans="1:7" s="78" customFormat="1" ht="30" customHeight="1">
      <c r="A36" s="154" t="s">
        <v>310</v>
      </c>
      <c r="B36" s="457" t="s">
        <v>281</v>
      </c>
      <c r="C36" s="151"/>
      <c r="D36" s="468"/>
      <c r="E36" s="465"/>
      <c r="F36" s="468"/>
      <c r="G36" s="471">
        <v>12</v>
      </c>
    </row>
    <row r="37" spans="1:7" s="78" customFormat="1" ht="18.75" customHeight="1">
      <c r="A37" s="154" t="s">
        <v>303</v>
      </c>
      <c r="B37" s="457" t="s">
        <v>282</v>
      </c>
      <c r="C37" s="151"/>
      <c r="D37" s="468"/>
      <c r="E37" s="465"/>
      <c r="F37" s="468"/>
      <c r="G37" s="76"/>
    </row>
    <row r="38" spans="1:7" s="78" customFormat="1" ht="26.25">
      <c r="A38" s="154" t="s">
        <v>304</v>
      </c>
      <c r="B38" s="457" t="s">
        <v>283</v>
      </c>
      <c r="C38" s="151"/>
      <c r="D38" s="468"/>
      <c r="E38" s="465"/>
      <c r="F38" s="468"/>
      <c r="G38" s="76">
        <v>12</v>
      </c>
    </row>
    <row r="39" spans="1:7" s="78" customFormat="1" ht="12.75">
      <c r="A39" s="154" t="s">
        <v>284</v>
      </c>
      <c r="B39" s="457" t="s">
        <v>27</v>
      </c>
      <c r="C39" s="339"/>
      <c r="D39" s="340"/>
      <c r="E39" s="286"/>
      <c r="F39" s="340"/>
      <c r="G39" s="76"/>
    </row>
    <row r="40" spans="1:7" s="78" customFormat="1" ht="12.75">
      <c r="A40" s="154" t="s">
        <v>286</v>
      </c>
      <c r="B40" s="457" t="s">
        <v>29</v>
      </c>
      <c r="C40" s="339"/>
      <c r="D40" s="340"/>
      <c r="E40" s="286"/>
      <c r="F40" s="340"/>
      <c r="G40" s="76"/>
    </row>
    <row r="41" spans="1:7" s="78" customFormat="1" ht="12.75">
      <c r="A41" s="154" t="s">
        <v>334</v>
      </c>
      <c r="B41" s="463" t="s">
        <v>331</v>
      </c>
      <c r="C41" s="339"/>
      <c r="D41" s="340"/>
      <c r="E41" s="286"/>
      <c r="F41" s="340"/>
      <c r="G41" s="76"/>
    </row>
    <row r="42" spans="1:7" s="78" customFormat="1" ht="13.5" thickBot="1">
      <c r="A42" s="192"/>
      <c r="B42" s="464" t="s">
        <v>287</v>
      </c>
      <c r="C42" s="339"/>
      <c r="D42" s="340"/>
      <c r="E42" s="286"/>
      <c r="F42" s="340"/>
      <c r="G42" s="475"/>
    </row>
    <row r="43" spans="1:7" s="93" customFormat="1" ht="23.25" customHeight="1" thickBot="1">
      <c r="A43" s="245" t="s">
        <v>288</v>
      </c>
      <c r="B43" s="458" t="s">
        <v>289</v>
      </c>
      <c r="C43" s="331"/>
      <c r="D43" s="469"/>
      <c r="E43" s="466"/>
      <c r="F43" s="469"/>
      <c r="G43" s="471">
        <f>SUM(G44:G49)</f>
        <v>16</v>
      </c>
    </row>
    <row r="44" spans="1:7" s="78" customFormat="1" ht="26.25">
      <c r="A44" s="174" t="s">
        <v>305</v>
      </c>
      <c r="B44" s="461" t="s">
        <v>290</v>
      </c>
      <c r="C44" s="151"/>
      <c r="D44" s="468"/>
      <c r="E44" s="465"/>
      <c r="F44" s="468"/>
      <c r="G44" s="76">
        <v>8</v>
      </c>
    </row>
    <row r="45" spans="1:7" s="78" customFormat="1" ht="26.25">
      <c r="A45" s="154" t="s">
        <v>306</v>
      </c>
      <c r="B45" s="457" t="s">
        <v>291</v>
      </c>
      <c r="C45" s="151"/>
      <c r="D45" s="468"/>
      <c r="E45" s="465"/>
      <c r="F45" s="468"/>
      <c r="G45" s="76">
        <v>8</v>
      </c>
    </row>
    <row r="46" spans="1:7" s="78" customFormat="1" ht="12.75">
      <c r="A46" s="154" t="s">
        <v>292</v>
      </c>
      <c r="B46" s="457" t="s">
        <v>27</v>
      </c>
      <c r="C46" s="339"/>
      <c r="D46" s="340"/>
      <c r="E46" s="286"/>
      <c r="F46" s="340"/>
      <c r="G46" s="76"/>
    </row>
    <row r="47" spans="1:7" s="78" customFormat="1" ht="15" customHeight="1">
      <c r="A47" s="154" t="s">
        <v>293</v>
      </c>
      <c r="B47" s="457" t="s">
        <v>29</v>
      </c>
      <c r="C47" s="339"/>
      <c r="D47" s="340"/>
      <c r="E47" s="286"/>
      <c r="F47" s="340"/>
      <c r="G47" s="475"/>
    </row>
    <row r="48" spans="1:7" s="78" customFormat="1" ht="12.75">
      <c r="A48" s="154" t="s">
        <v>332</v>
      </c>
      <c r="B48" s="463" t="s">
        <v>331</v>
      </c>
      <c r="C48" s="339"/>
      <c r="D48" s="340"/>
      <c r="E48" s="286"/>
      <c r="F48" s="340"/>
      <c r="G48" s="76"/>
    </row>
    <row r="49" spans="1:7" s="78" customFormat="1" ht="18" customHeight="1" thickBot="1">
      <c r="A49" s="192"/>
      <c r="B49" s="464" t="s">
        <v>287</v>
      </c>
      <c r="C49" s="339"/>
      <c r="D49" s="340"/>
      <c r="E49" s="286"/>
      <c r="F49" s="340"/>
      <c r="G49" s="76"/>
    </row>
    <row r="50" spans="1:7" s="105" customFormat="1" ht="39.75" thickBot="1">
      <c r="A50" s="245" t="s">
        <v>294</v>
      </c>
      <c r="B50" s="458" t="s">
        <v>295</v>
      </c>
      <c r="C50" s="331"/>
      <c r="D50" s="469"/>
      <c r="E50" s="466"/>
      <c r="F50" s="469"/>
      <c r="G50" s="471">
        <f>SUM(G51:G57)</f>
        <v>18</v>
      </c>
    </row>
    <row r="51" spans="1:7" s="78" customFormat="1" ht="26.25">
      <c r="A51" s="174" t="s">
        <v>307</v>
      </c>
      <c r="B51" s="461" t="s">
        <v>296</v>
      </c>
      <c r="C51" s="151"/>
      <c r="D51" s="468"/>
      <c r="E51" s="465"/>
      <c r="F51" s="468"/>
      <c r="G51" s="76"/>
    </row>
    <row r="52" spans="1:7" s="78" customFormat="1" ht="12.75">
      <c r="A52" s="154" t="s">
        <v>308</v>
      </c>
      <c r="B52" s="457" t="s">
        <v>297</v>
      </c>
      <c r="C52" s="151"/>
      <c r="D52" s="468"/>
      <c r="E52" s="465">
        <v>6</v>
      </c>
      <c r="F52" s="468"/>
      <c r="G52" s="76">
        <v>6</v>
      </c>
    </row>
    <row r="53" spans="1:7" s="78" customFormat="1" ht="26.25">
      <c r="A53" s="154" t="s">
        <v>309</v>
      </c>
      <c r="B53" s="457" t="s">
        <v>298</v>
      </c>
      <c r="C53" s="151"/>
      <c r="D53" s="468"/>
      <c r="E53" s="465">
        <v>6</v>
      </c>
      <c r="F53" s="468"/>
      <c r="G53" s="76">
        <v>6</v>
      </c>
    </row>
    <row r="54" spans="1:7" s="78" customFormat="1" ht="12.75">
      <c r="A54" s="154" t="s">
        <v>299</v>
      </c>
      <c r="B54" s="457" t="s">
        <v>27</v>
      </c>
      <c r="C54" s="339"/>
      <c r="D54" s="340"/>
      <c r="E54" s="286"/>
      <c r="F54" s="340"/>
      <c r="G54" s="90"/>
    </row>
    <row r="55" spans="1:7" s="78" customFormat="1" ht="12.75">
      <c r="A55" s="154" t="s">
        <v>300</v>
      </c>
      <c r="B55" s="457" t="s">
        <v>29</v>
      </c>
      <c r="C55" s="339"/>
      <c r="D55" s="340"/>
      <c r="E55" s="286"/>
      <c r="F55" s="340"/>
      <c r="G55" s="90"/>
    </row>
    <row r="56" spans="1:7" s="78" customFormat="1" ht="13.5" thickBot="1">
      <c r="A56" s="154" t="s">
        <v>333</v>
      </c>
      <c r="B56" s="463" t="s">
        <v>331</v>
      </c>
      <c r="C56" s="481"/>
      <c r="D56" s="185"/>
      <c r="E56" s="478"/>
      <c r="F56" s="338">
        <v>6</v>
      </c>
      <c r="G56" s="97">
        <v>6</v>
      </c>
    </row>
    <row r="57" spans="5:6" ht="10.5" thickBot="1">
      <c r="E57" s="482">
        <f>SUM(E7:F56)</f>
        <v>36</v>
      </c>
      <c r="F57" s="483"/>
    </row>
  </sheetData>
  <sheetProtection/>
  <mergeCells count="3">
    <mergeCell ref="C6:D6"/>
    <mergeCell ref="E6:F6"/>
    <mergeCell ref="E57:F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Admin-PC</cp:lastModifiedBy>
  <cp:lastPrinted>2019-01-13T14:50:15Z</cp:lastPrinted>
  <dcterms:created xsi:type="dcterms:W3CDTF">2011-05-05T04:03:53Z</dcterms:created>
  <dcterms:modified xsi:type="dcterms:W3CDTF">2020-08-19T13:31:39Z</dcterms:modified>
  <cp:category/>
  <cp:version/>
  <cp:contentType/>
  <cp:contentStatus/>
</cp:coreProperties>
</file>