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УП для МШ\УП 3 курс 2024\"/>
    </mc:Choice>
  </mc:AlternateContent>
  <xr:revisionPtr revIDLastSave="0" documentId="13_ncr:1_{5F7EDC6A-CCFD-4F8F-8986-CA3412CD2702}" xr6:coauthVersionLast="45" xr6:coauthVersionMax="45" xr10:uidLastSave="{00000000-0000-0000-0000-000000000000}"/>
  <bookViews>
    <workbookView xWindow="-120" yWindow="-120" windowWidth="29040" windowHeight="15840" tabRatio="750" activeTab="1" xr2:uid="{00000000-000D-0000-FFFF-FFFF00000000}"/>
  </bookViews>
  <sheets>
    <sheet name="1. Титул" sheetId="26" r:id="rId1"/>
    <sheet name="2, 3. К график, Сводные" sheetId="19" r:id="rId2"/>
    <sheet name="4. План уч проц ООО" sheetId="21" r:id="rId3"/>
    <sheet name="Start" sheetId="11" state="hidden" r:id="rId4"/>
  </sheets>
  <definedNames>
    <definedName name="_xlnm.Print_Area" localSheetId="2">'4. План уч проц ООО'!$A$1:$AH$90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V84" i="21" l="1"/>
  <c r="K81" i="21"/>
  <c r="K74" i="21"/>
  <c r="K73" i="21"/>
  <c r="K69" i="21"/>
  <c r="K63" i="21"/>
  <c r="K64" i="21"/>
  <c r="K58" i="21"/>
  <c r="K57" i="21"/>
  <c r="K56" i="21"/>
  <c r="K39" i="21"/>
  <c r="K40" i="21"/>
  <c r="K41" i="21"/>
  <c r="K42" i="21"/>
  <c r="K43" i="21"/>
  <c r="K44" i="21"/>
  <c r="K45" i="21"/>
  <c r="K46" i="21"/>
  <c r="K47" i="21"/>
  <c r="K48" i="21"/>
  <c r="K49" i="21"/>
  <c r="K50" i="21"/>
  <c r="K51" i="21"/>
  <c r="K52" i="21"/>
  <c r="K38" i="21"/>
  <c r="K37" i="21"/>
  <c r="K35" i="21"/>
  <c r="K34" i="21"/>
  <c r="K33" i="21"/>
  <c r="K29" i="21"/>
  <c r="K30" i="21"/>
  <c r="K31" i="21"/>
  <c r="K28" i="21"/>
  <c r="K27" i="21"/>
  <c r="K13" i="21"/>
  <c r="K14" i="21"/>
  <c r="K15" i="21"/>
  <c r="K16" i="21"/>
  <c r="K17" i="21"/>
  <c r="K18" i="21"/>
  <c r="K19" i="21"/>
  <c r="K20" i="21"/>
  <c r="K21" i="21"/>
  <c r="K22" i="21"/>
  <c r="K23" i="21"/>
  <c r="K24" i="21"/>
  <c r="K12" i="21"/>
  <c r="K11" i="21"/>
  <c r="V10" i="21"/>
  <c r="U10" i="21"/>
  <c r="S10" i="21"/>
  <c r="R10" i="21"/>
  <c r="Q10" i="21"/>
  <c r="N10" i="21"/>
  <c r="M10" i="21"/>
  <c r="H19" i="21"/>
  <c r="J13" i="21"/>
  <c r="L13" i="21" s="1"/>
  <c r="J14" i="21"/>
  <c r="L14" i="21" s="1"/>
  <c r="J15" i="21"/>
  <c r="H15" i="21" s="1"/>
  <c r="J16" i="21"/>
  <c r="H16" i="21" s="1"/>
  <c r="J17" i="21"/>
  <c r="J18" i="21"/>
  <c r="H18" i="21" s="1"/>
  <c r="J19" i="21"/>
  <c r="L19" i="21" s="1"/>
  <c r="J20" i="21"/>
  <c r="H20" i="21" s="1"/>
  <c r="J21" i="21"/>
  <c r="L21" i="21" s="1"/>
  <c r="J22" i="21"/>
  <c r="L22" i="21" s="1"/>
  <c r="J23" i="21"/>
  <c r="L23" i="21" s="1"/>
  <c r="J24" i="21"/>
  <c r="H24" i="21" s="1"/>
  <c r="J25" i="21"/>
  <c r="J12" i="21"/>
  <c r="L12" i="21" s="1"/>
  <c r="J11" i="21"/>
  <c r="H11" i="21" s="1"/>
  <c r="N8" i="21"/>
  <c r="AH84" i="21"/>
  <c r="AD84" i="21"/>
  <c r="AB84" i="21"/>
  <c r="Z84" i="21"/>
  <c r="X84" i="21"/>
  <c r="Y36" i="21"/>
  <c r="Z36" i="21"/>
  <c r="S36" i="21"/>
  <c r="R36" i="21"/>
  <c r="Q36" i="21"/>
  <c r="M36" i="21"/>
  <c r="J52" i="21"/>
  <c r="L52" i="21" s="1"/>
  <c r="I52" i="21"/>
  <c r="L24" i="21" l="1"/>
  <c r="L20" i="21"/>
  <c r="H12" i="21"/>
  <c r="L18" i="21"/>
  <c r="H13" i="21"/>
  <c r="L11" i="21"/>
  <c r="L16" i="21"/>
  <c r="H21" i="21"/>
  <c r="H23" i="21"/>
  <c r="L15" i="21"/>
  <c r="H14" i="21"/>
  <c r="H52" i="21"/>
  <c r="J10" i="21"/>
  <c r="K36" i="21"/>
  <c r="K32" i="21"/>
  <c r="K26" i="21"/>
  <c r="K10" i="21"/>
  <c r="H22" i="21"/>
  <c r="L17" i="21"/>
  <c r="H17" i="21"/>
  <c r="AH26" i="21"/>
  <c r="AG26" i="21"/>
  <c r="AF26" i="21"/>
  <c r="AE26" i="21"/>
  <c r="AD26" i="21"/>
  <c r="AC26" i="21"/>
  <c r="AB26" i="21"/>
  <c r="AA26" i="21"/>
  <c r="W26" i="21"/>
  <c r="Z26" i="21"/>
  <c r="Y26" i="21"/>
  <c r="X26" i="21"/>
  <c r="M26" i="21"/>
  <c r="I31" i="21"/>
  <c r="I30" i="21"/>
  <c r="I29" i="21"/>
  <c r="I28" i="21"/>
  <c r="I27" i="21"/>
  <c r="J27" i="21"/>
  <c r="L27" i="21" s="1"/>
  <c r="J28" i="21"/>
  <c r="J29" i="21"/>
  <c r="L29" i="21" s="1"/>
  <c r="J30" i="21"/>
  <c r="L30" i="21" s="1"/>
  <c r="J31" i="21"/>
  <c r="L31" i="21" s="1"/>
  <c r="Z32" i="21"/>
  <c r="Y32" i="21"/>
  <c r="X32" i="21"/>
  <c r="W32" i="21"/>
  <c r="S32" i="21"/>
  <c r="R32" i="21"/>
  <c r="Q32" i="21"/>
  <c r="M32" i="21"/>
  <c r="I35" i="21"/>
  <c r="I34" i="21"/>
  <c r="I33" i="21"/>
  <c r="J33" i="21"/>
  <c r="J34" i="21"/>
  <c r="L34" i="21" s="1"/>
  <c r="J35" i="21"/>
  <c r="L35" i="21" s="1"/>
  <c r="AH36" i="21"/>
  <c r="AG36" i="21"/>
  <c r="AF36" i="21"/>
  <c r="AE36" i="21"/>
  <c r="AD36" i="21"/>
  <c r="AC36" i="21"/>
  <c r="AB36" i="21"/>
  <c r="AA36" i="21"/>
  <c r="X36" i="21"/>
  <c r="W36" i="21"/>
  <c r="J51" i="21"/>
  <c r="L51" i="21" s="1"/>
  <c r="I51" i="21"/>
  <c r="H51" i="21" s="1"/>
  <c r="J39" i="21"/>
  <c r="L39" i="21" s="1"/>
  <c r="J40" i="21"/>
  <c r="L40" i="21" s="1"/>
  <c r="J41" i="21"/>
  <c r="L41" i="21" s="1"/>
  <c r="J42" i="21"/>
  <c r="L42" i="21" s="1"/>
  <c r="J43" i="21"/>
  <c r="L43" i="21" s="1"/>
  <c r="J44" i="21"/>
  <c r="L44" i="21" s="1"/>
  <c r="J45" i="21"/>
  <c r="L45" i="21" s="1"/>
  <c r="J46" i="21"/>
  <c r="L46" i="21" s="1"/>
  <c r="J47" i="21"/>
  <c r="L47" i="21" s="1"/>
  <c r="J48" i="21"/>
  <c r="L48" i="21" s="1"/>
  <c r="J49" i="21"/>
  <c r="L49" i="21" s="1"/>
  <c r="J50" i="21"/>
  <c r="L50" i="21" s="1"/>
  <c r="I39" i="21"/>
  <c r="I40" i="21"/>
  <c r="I41" i="21"/>
  <c r="I42" i="21"/>
  <c r="H42" i="21" s="1"/>
  <c r="I43" i="21"/>
  <c r="H43" i="21" s="1"/>
  <c r="I44" i="21"/>
  <c r="H44" i="21" s="1"/>
  <c r="I45" i="21"/>
  <c r="H45" i="21" s="1"/>
  <c r="I46" i="21"/>
  <c r="I47" i="21"/>
  <c r="I48" i="21"/>
  <c r="I49" i="21"/>
  <c r="I50" i="21"/>
  <c r="H50" i="21" s="1"/>
  <c r="H46" i="21"/>
  <c r="H47" i="21"/>
  <c r="I38" i="21"/>
  <c r="J38" i="21"/>
  <c r="L38" i="21" s="1"/>
  <c r="I37" i="21"/>
  <c r="J37" i="21"/>
  <c r="AB55" i="21"/>
  <c r="AD55" i="21"/>
  <c r="AC55" i="21"/>
  <c r="AA55" i="21"/>
  <c r="Z55" i="21"/>
  <c r="Y55" i="21"/>
  <c r="S55" i="21"/>
  <c r="R55" i="21"/>
  <c r="Q55" i="21"/>
  <c r="M55" i="21"/>
  <c r="I56" i="21"/>
  <c r="J56" i="21"/>
  <c r="I57" i="21"/>
  <c r="J57" i="21"/>
  <c r="L57" i="21" s="1"/>
  <c r="I58" i="21"/>
  <c r="J58" i="21"/>
  <c r="L58" i="21" s="1"/>
  <c r="O59" i="21"/>
  <c r="K59" i="21" s="1"/>
  <c r="P60" i="21"/>
  <c r="H61" i="21"/>
  <c r="AH62" i="21"/>
  <c r="AC62" i="21"/>
  <c r="Q62" i="21"/>
  <c r="I63" i="21"/>
  <c r="J63" i="21"/>
  <c r="I64" i="21"/>
  <c r="J64" i="21"/>
  <c r="L64" i="21" s="1"/>
  <c r="O65" i="21"/>
  <c r="P66" i="21"/>
  <c r="M62" i="21"/>
  <c r="N62" i="21"/>
  <c r="P62" i="21"/>
  <c r="S62" i="21"/>
  <c r="R62" i="21"/>
  <c r="AD62" i="21"/>
  <c r="AE62" i="21"/>
  <c r="AF62" i="21"/>
  <c r="AG62" i="21"/>
  <c r="M68" i="21"/>
  <c r="N68" i="21"/>
  <c r="O68" i="21"/>
  <c r="AH68" i="21"/>
  <c r="AG68" i="21"/>
  <c r="AF68" i="21"/>
  <c r="AE68" i="21"/>
  <c r="S68" i="21"/>
  <c r="R68" i="21"/>
  <c r="Q68" i="21"/>
  <c r="I69" i="21"/>
  <c r="I68" i="21" s="1"/>
  <c r="J69" i="21"/>
  <c r="L69" i="21" s="1"/>
  <c r="L68" i="21" s="1"/>
  <c r="P70" i="21"/>
  <c r="H71" i="21"/>
  <c r="J73" i="21"/>
  <c r="L73" i="21" s="1"/>
  <c r="H80" i="21"/>
  <c r="H79" i="21"/>
  <c r="I74" i="21"/>
  <c r="I73" i="21"/>
  <c r="J74" i="21"/>
  <c r="L74" i="21" s="1"/>
  <c r="O75" i="21"/>
  <c r="O76" i="21"/>
  <c r="P77" i="21"/>
  <c r="P78" i="21"/>
  <c r="AD72" i="21"/>
  <c r="AC72" i="21"/>
  <c r="AB72" i="21"/>
  <c r="AA72" i="21"/>
  <c r="Z72" i="21"/>
  <c r="Y72" i="21"/>
  <c r="S72" i="21"/>
  <c r="R72" i="21"/>
  <c r="Q72" i="21"/>
  <c r="P72" i="21"/>
  <c r="N72" i="21"/>
  <c r="M72" i="21"/>
  <c r="O72" i="21" l="1"/>
  <c r="I62" i="21"/>
  <c r="H49" i="21"/>
  <c r="H41" i="21"/>
  <c r="H48" i="21"/>
  <c r="P55" i="21"/>
  <c r="P54" i="21" s="1"/>
  <c r="K60" i="21"/>
  <c r="K55" i="21" s="1"/>
  <c r="H10" i="21"/>
  <c r="I36" i="21"/>
  <c r="L10" i="21"/>
  <c r="H75" i="21"/>
  <c r="K75" i="21"/>
  <c r="H65" i="21"/>
  <c r="K65" i="21"/>
  <c r="H40" i="21"/>
  <c r="H39" i="21"/>
  <c r="H78" i="21"/>
  <c r="K78" i="21"/>
  <c r="P68" i="21"/>
  <c r="K70" i="21"/>
  <c r="K68" i="21" s="1"/>
  <c r="H77" i="21"/>
  <c r="K77" i="21"/>
  <c r="J72" i="21"/>
  <c r="H76" i="21"/>
  <c r="K76" i="21"/>
  <c r="H66" i="21"/>
  <c r="K66" i="21"/>
  <c r="L56" i="21"/>
  <c r="J55" i="21"/>
  <c r="H37" i="21"/>
  <c r="J36" i="21"/>
  <c r="M54" i="21"/>
  <c r="R54" i="21"/>
  <c r="H70" i="21"/>
  <c r="O8" i="21"/>
  <c r="Q54" i="21"/>
  <c r="S54" i="21"/>
  <c r="H30" i="21"/>
  <c r="H35" i="21"/>
  <c r="H31" i="21"/>
  <c r="O62" i="21"/>
  <c r="H60" i="21"/>
  <c r="H59" i="21"/>
  <c r="H57" i="21"/>
  <c r="O55" i="21"/>
  <c r="P8" i="21"/>
  <c r="J68" i="21"/>
  <c r="J32" i="21"/>
  <c r="I32" i="21"/>
  <c r="H74" i="21"/>
  <c r="L72" i="21"/>
  <c r="H73" i="21"/>
  <c r="I72" i="21"/>
  <c r="H69" i="21"/>
  <c r="J62" i="21"/>
  <c r="H64" i="21"/>
  <c r="L63" i="21"/>
  <c r="L62" i="21" s="1"/>
  <c r="H63" i="21"/>
  <c r="H58" i="21"/>
  <c r="L55" i="21"/>
  <c r="I55" i="21"/>
  <c r="I54" i="21" s="1"/>
  <c r="H56" i="21"/>
  <c r="H55" i="21" s="1"/>
  <c r="H38" i="21"/>
  <c r="L37" i="21"/>
  <c r="L36" i="21" s="1"/>
  <c r="H34" i="21"/>
  <c r="L33" i="21"/>
  <c r="L32" i="21" s="1"/>
  <c r="H33" i="21"/>
  <c r="H29" i="21"/>
  <c r="J26" i="21"/>
  <c r="H28" i="21"/>
  <c r="L28" i="21"/>
  <c r="L26" i="21" s="1"/>
  <c r="I26" i="21"/>
  <c r="H27" i="21"/>
  <c r="O54" i="21" l="1"/>
  <c r="K72" i="21"/>
  <c r="P53" i="21"/>
  <c r="H68" i="21"/>
  <c r="H32" i="21"/>
  <c r="H72" i="21"/>
  <c r="J54" i="21"/>
  <c r="K62" i="21"/>
  <c r="K54" i="21" s="1"/>
  <c r="K53" i="21" s="1"/>
  <c r="K8" i="21" s="1"/>
  <c r="H36" i="21"/>
  <c r="L54" i="21"/>
  <c r="H26" i="21"/>
  <c r="I9" i="21"/>
  <c r="H67" i="21" l="1"/>
  <c r="H62" i="21" s="1"/>
  <c r="Q26" i="21"/>
  <c r="R26" i="21"/>
  <c r="T72" i="21"/>
  <c r="U72" i="21"/>
  <c r="V72" i="21"/>
  <c r="W72" i="21"/>
  <c r="X72" i="21"/>
  <c r="AE72" i="21"/>
  <c r="AF72" i="21"/>
  <c r="AG72" i="21"/>
  <c r="AH72" i="21"/>
  <c r="W68" i="21"/>
  <c r="Y68" i="21"/>
  <c r="Z68" i="21"/>
  <c r="AA68" i="21"/>
  <c r="AB68" i="21"/>
  <c r="AC68" i="21"/>
  <c r="AC54" i="21" s="1"/>
  <c r="AD68" i="21"/>
  <c r="AD54" i="21" s="1"/>
  <c r="X68" i="21"/>
  <c r="W62" i="21"/>
  <c r="Y62" i="21"/>
  <c r="Y54" i="21" s="1"/>
  <c r="Z62" i="21"/>
  <c r="Z54" i="21" s="1"/>
  <c r="AA62" i="21"/>
  <c r="AA54" i="21" s="1"/>
  <c r="AB62" i="21"/>
  <c r="AB54" i="21" s="1"/>
  <c r="X62" i="21"/>
  <c r="W55" i="21"/>
  <c r="AE55" i="21"/>
  <c r="AE54" i="21" s="1"/>
  <c r="AF55" i="21"/>
  <c r="AF54" i="21" s="1"/>
  <c r="AG55" i="21"/>
  <c r="AG54" i="21" s="1"/>
  <c r="AH55" i="21"/>
  <c r="X55" i="21"/>
  <c r="X54" i="21" s="1"/>
  <c r="AA32" i="21"/>
  <c r="AB32" i="21"/>
  <c r="AC32" i="21"/>
  <c r="AD32" i="21"/>
  <c r="AE32" i="21"/>
  <c r="AF32" i="21"/>
  <c r="AG32" i="21"/>
  <c r="AH32" i="21"/>
  <c r="W10" i="21"/>
  <c r="Y10" i="21"/>
  <c r="Z10" i="21"/>
  <c r="AA10" i="21"/>
  <c r="AB10" i="21"/>
  <c r="AC10" i="21"/>
  <c r="AD10" i="21"/>
  <c r="AE10" i="21"/>
  <c r="AF10" i="21"/>
  <c r="AG10" i="21"/>
  <c r="AH10" i="21"/>
  <c r="X10" i="21"/>
  <c r="X8" i="21" l="1"/>
  <c r="X9" i="21"/>
  <c r="AG9" i="21"/>
  <c r="AG8" i="21"/>
  <c r="AE8" i="21"/>
  <c r="AE9" i="21"/>
  <c r="AE83" i="21" s="1"/>
  <c r="AC8" i="21"/>
  <c r="AC9" i="21"/>
  <c r="AC83" i="21" s="1"/>
  <c r="AA8" i="21"/>
  <c r="AA9" i="21"/>
  <c r="Y9" i="21"/>
  <c r="Y8" i="21"/>
  <c r="AH9" i="21"/>
  <c r="AH83" i="21" s="1"/>
  <c r="AH8" i="21"/>
  <c r="AF8" i="21"/>
  <c r="AF9" i="21"/>
  <c r="AF83" i="21" s="1"/>
  <c r="AD8" i="21"/>
  <c r="AD9" i="21"/>
  <c r="AB8" i="21"/>
  <c r="AB9" i="21"/>
  <c r="AB83" i="21" s="1"/>
  <c r="Z8" i="21"/>
  <c r="Z9" i="21"/>
  <c r="Z83" i="21" s="1"/>
  <c r="W9" i="21"/>
  <c r="W8" i="21"/>
  <c r="H53" i="21"/>
  <c r="H54" i="21"/>
  <c r="AH53" i="21"/>
  <c r="AH54" i="21"/>
  <c r="AK26" i="21"/>
  <c r="AK32" i="21"/>
  <c r="AK36" i="21"/>
  <c r="AD53" i="21"/>
  <c r="R53" i="21"/>
  <c r="R8" i="21" s="1"/>
  <c r="Q53" i="21"/>
  <c r="Q8" i="21" s="1"/>
  <c r="AA83" i="21"/>
  <c r="AG83" i="21"/>
  <c r="Y83" i="21"/>
  <c r="AF53" i="21"/>
  <c r="W53" i="21"/>
  <c r="AD83" i="21"/>
  <c r="AC53" i="21"/>
  <c r="AG53" i="21"/>
  <c r="AA53" i="21"/>
  <c r="AB53" i="21"/>
  <c r="Z53" i="21"/>
  <c r="Y53" i="21"/>
  <c r="AE53" i="21"/>
  <c r="W54" i="21"/>
  <c r="L9" i="21"/>
  <c r="M9" i="21" l="1"/>
  <c r="W83" i="21"/>
  <c r="AL9" i="21"/>
  <c r="J9" i="21"/>
  <c r="H8" i="21" l="1"/>
  <c r="H9" i="21"/>
  <c r="V36" i="21"/>
  <c r="U36" i="21"/>
  <c r="T36" i="21"/>
  <c r="P36" i="21"/>
  <c r="O36" i="21"/>
  <c r="N36" i="21"/>
  <c r="V86" i="21" l="1"/>
  <c r="X86" i="21"/>
  <c r="Z86" i="21"/>
  <c r="AB86" i="21"/>
  <c r="AD86" i="21"/>
  <c r="AF86" i="21"/>
  <c r="U86" i="21"/>
  <c r="V85" i="21"/>
  <c r="X85" i="21"/>
  <c r="Z85" i="21"/>
  <c r="AB85" i="21"/>
  <c r="AD85" i="21"/>
  <c r="AF85" i="21"/>
  <c r="AH85" i="21"/>
  <c r="U85" i="21"/>
  <c r="T68" i="21"/>
  <c r="U68" i="21"/>
  <c r="V68" i="21"/>
  <c r="T62" i="21"/>
  <c r="U62" i="21"/>
  <c r="V62" i="21"/>
  <c r="T55" i="21"/>
  <c r="U55" i="21"/>
  <c r="V55" i="21"/>
  <c r="N55" i="21"/>
  <c r="N54" i="21" s="1"/>
  <c r="N32" i="21"/>
  <c r="O32" i="21"/>
  <c r="P32" i="21"/>
  <c r="T32" i="21"/>
  <c r="U32" i="21"/>
  <c r="V32" i="21"/>
  <c r="S26" i="21"/>
  <c r="AK55" i="21" l="1"/>
  <c r="I53" i="21"/>
  <c r="I8" i="21" s="1"/>
  <c r="T53" i="21"/>
  <c r="T54" i="21"/>
  <c r="S53" i="21"/>
  <c r="S8" i="21" s="1"/>
  <c r="V53" i="21"/>
  <c r="X53" i="21"/>
  <c r="N53" i="21"/>
  <c r="V54" i="21"/>
  <c r="U54" i="21"/>
  <c r="AK84" i="21"/>
  <c r="M53" i="21"/>
  <c r="M8" i="21" s="1"/>
  <c r="U53" i="21"/>
  <c r="AK54" i="21" l="1"/>
  <c r="U26" i="21"/>
  <c r="U9" i="21" l="1"/>
  <c r="U8" i="21"/>
  <c r="O53" i="21"/>
  <c r="L53" i="21"/>
  <c r="L8" i="21" s="1"/>
  <c r="AJ8" i="21" s="1"/>
  <c r="J53" i="21"/>
  <c r="J8" i="21" s="1"/>
  <c r="BC36" i="19"/>
  <c r="AW36" i="19"/>
  <c r="AP36" i="19"/>
  <c r="AI36" i="19"/>
  <c r="AB36" i="19"/>
  <c r="S36" i="19"/>
  <c r="B33" i="19"/>
  <c r="D33" i="19" s="1"/>
  <c r="B34" i="19"/>
  <c r="BF34" i="19" s="1"/>
  <c r="B35" i="19"/>
  <c r="D35" i="19" s="1"/>
  <c r="B32" i="19"/>
  <c r="BF32" i="19" s="1"/>
  <c r="P33" i="19"/>
  <c r="P34" i="19"/>
  <c r="P35" i="19"/>
  <c r="J33" i="19"/>
  <c r="J34" i="19"/>
  <c r="J35" i="19"/>
  <c r="P32" i="19"/>
  <c r="J32" i="19"/>
  <c r="X83" i="21"/>
  <c r="N26" i="21"/>
  <c r="O26" i="21"/>
  <c r="P26" i="21"/>
  <c r="T26" i="21"/>
  <c r="V26" i="21"/>
  <c r="T9" i="21" l="1"/>
  <c r="T8" i="21"/>
  <c r="V8" i="21"/>
  <c r="V9" i="21"/>
  <c r="V83" i="21" s="1"/>
  <c r="U83" i="21"/>
  <c r="P9" i="21"/>
  <c r="O9" i="21"/>
  <c r="AI85" i="21"/>
  <c r="AJ85" i="21" s="1"/>
  <c r="AI86" i="21"/>
  <c r="AJ86" i="21" s="1"/>
  <c r="D32" i="19"/>
  <c r="BF35" i="19"/>
  <c r="BF33" i="19"/>
  <c r="D34" i="19"/>
  <c r="B36" i="19"/>
  <c r="AJ9" i="21" l="1"/>
  <c r="AK8" i="21"/>
  <c r="AL8" i="21"/>
  <c r="AK83" i="21"/>
  <c r="BF36" i="19"/>
  <c r="D36" i="19"/>
</calcChain>
</file>

<file path=xl/sharedStrings.xml><?xml version="1.0" encoding="utf-8"?>
<sst xmlns="http://schemas.openxmlformats.org/spreadsheetml/2006/main" count="438" uniqueCount="339">
  <si>
    <t>Основы философии</t>
  </si>
  <si>
    <t>История</t>
  </si>
  <si>
    <t>Иностранный язык в профессиональной деятельности</t>
  </si>
  <si>
    <t>Физическая культура</t>
  </si>
  <si>
    <t>Психология общения</t>
  </si>
  <si>
    <t>Математика</t>
  </si>
  <si>
    <t>Экологические основы природопользования</t>
  </si>
  <si>
    <t>Информационные технологии в профессиональной деятельности</t>
  </si>
  <si>
    <t>Охрана труда</t>
  </si>
  <si>
    <t>Безопасность жизнедеятельности</t>
  </si>
  <si>
    <t>ОП.10</t>
  </si>
  <si>
    <t>Профессиональные модули</t>
  </si>
  <si>
    <t>Учебная практика</t>
  </si>
  <si>
    <t>Индекс</t>
  </si>
  <si>
    <t>*</t>
  </si>
  <si>
    <t>Всего</t>
  </si>
  <si>
    <t>Профессиональный учебный цикл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</si>
  <si>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</si>
  <si>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</si>
  <si>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</si>
  <si>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</si>
  <si>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</si>
  <si>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</si>
  <si>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</si>
  <si>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</si>
  <si>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</si>
  <si>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</si>
  <si>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</si>
  <si>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</si>
  <si>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III</t>
  </si>
  <si>
    <t>Обозначения: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</si>
  <si>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</si>
  <si>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</si>
  <si>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</si>
  <si>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</si>
  <si>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</si>
  <si>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</si>
  <si>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</si>
  <si>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</si>
  <si>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</si>
  <si>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</si>
  <si>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</si>
  <si>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</si>
  <si>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</si>
  <si>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</si>
  <si>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</si>
  <si>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</si>
  <si>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</si>
  <si>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</si>
  <si>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</si>
  <si>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</si>
  <si>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</si>
  <si>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</si>
  <si>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</si>
  <si>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</si>
  <si>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</si>
  <si>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2к</t>
  </si>
  <si>
    <t>Литература</t>
  </si>
  <si>
    <t>Иностранный язык</t>
  </si>
  <si>
    <t>ОГСЭ.00</t>
  </si>
  <si>
    <t xml:space="preserve">Общий гуманитарный и социально-экономический учебный цикл </t>
  </si>
  <si>
    <t>ЕН.00</t>
  </si>
  <si>
    <t xml:space="preserve">Математический и общий естественнонаучный учебный цикл </t>
  </si>
  <si>
    <t>ЕН.0.2</t>
  </si>
  <si>
    <t>ОП.00</t>
  </si>
  <si>
    <t>Общепрофессиональный учебный цикл</t>
  </si>
  <si>
    <t>ОП.01</t>
  </si>
  <si>
    <t>ОП.09</t>
  </si>
  <si>
    <t>П.00</t>
  </si>
  <si>
    <t>ПМ.00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</si>
  <si>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</si>
  <si>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</si>
  <si>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</si>
  <si>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</si>
  <si>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</si>
  <si>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</si>
  <si>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</si>
  <si>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</si>
  <si>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</si>
  <si>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</si>
  <si>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</si>
  <si>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</si>
  <si>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</si>
  <si>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</si>
  <si>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Химия</t>
  </si>
  <si>
    <t>Биология</t>
  </si>
  <si>
    <t>ОГСЭ.01</t>
  </si>
  <si>
    <t>ОГСЭ.02</t>
  </si>
  <si>
    <t>ОГСЭ.03</t>
  </si>
  <si>
    <t>ОГСЭ.04</t>
  </si>
  <si>
    <t>ОГСЭ.05</t>
  </si>
  <si>
    <t>ОП.02</t>
  </si>
  <si>
    <t>ОП.03</t>
  </si>
  <si>
    <t>ОП.04</t>
  </si>
  <si>
    <t>ОП.05</t>
  </si>
  <si>
    <t>ОП.06</t>
  </si>
  <si>
    <t>ОП.07</t>
  </si>
  <si>
    <t>ОП.08</t>
  </si>
  <si>
    <t>ПМ.01</t>
  </si>
  <si>
    <t>МДК.01.01</t>
  </si>
  <si>
    <t>МДК.01.02</t>
  </si>
  <si>
    <t>УП.01</t>
  </si>
  <si>
    <t xml:space="preserve">Учебная практика </t>
  </si>
  <si>
    <t>ПП.01</t>
  </si>
  <si>
    <t xml:space="preserve">Производственная практика </t>
  </si>
  <si>
    <t>ПМ.02</t>
  </si>
  <si>
    <t>МДК.02.01</t>
  </si>
  <si>
    <t>МДК.02.02</t>
  </si>
  <si>
    <t>УП.02</t>
  </si>
  <si>
    <t>ПП.02</t>
  </si>
  <si>
    <t>ПМ.03</t>
  </si>
  <si>
    <t>МДК.03.01</t>
  </si>
  <si>
    <t>ПП.03</t>
  </si>
  <si>
    <t>ПМ.04</t>
  </si>
  <si>
    <t>МДК.04.01</t>
  </si>
  <si>
    <t>МДК.04.02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</si>
  <si>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</si>
  <si>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</si>
  <si>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</si>
  <si>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</si>
  <si>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</si>
  <si>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</si>
  <si>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</si>
  <si>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</si>
  <si>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</si>
  <si>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27.VII - 2.VIII</t>
  </si>
  <si>
    <t>═</t>
  </si>
  <si>
    <t>: :</t>
  </si>
  <si>
    <t>х</t>
  </si>
  <si>
    <t>ОП.11</t>
  </si>
  <si>
    <t>ОП.12</t>
  </si>
  <si>
    <t>Основы предпринимательства, открытие собственного дела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</si>
  <si>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</si>
  <si>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</si>
  <si>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</si>
  <si>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</si>
  <si>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1 сем</t>
  </si>
  <si>
    <t>2 сем</t>
  </si>
  <si>
    <t>нед.</t>
  </si>
  <si>
    <t>час. обяз. уч. занятий</t>
  </si>
  <si>
    <t>I</t>
  </si>
  <si>
    <t xml:space="preserve">11 </t>
  </si>
  <si>
    <t>II</t>
  </si>
  <si>
    <t xml:space="preserve">2 </t>
  </si>
  <si>
    <t xml:space="preserve">1 </t>
  </si>
  <si>
    <t xml:space="preserve">10 </t>
  </si>
  <si>
    <t>IV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</si>
  <si>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</si>
  <si>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</si>
  <si>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</si>
  <si>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</si>
  <si>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</si>
  <si>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</si>
  <si>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</si>
  <si>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</si>
  <si>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</si>
  <si>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</si>
  <si>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Неделя отсутствует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</si>
  <si>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</si>
  <si>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</si>
  <si>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</si>
  <si>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</si>
  <si>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</si>
  <si>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</si>
  <si>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</si>
  <si>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</si>
  <si>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</si>
  <si>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</si>
  <si>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</si>
  <si>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</si>
  <si>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</si>
  <si>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</si>
  <si>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</si>
  <si>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</si>
  <si>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</si>
  <si>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</si>
  <si>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</si>
  <si>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</si>
  <si>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</si>
  <si>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</si>
  <si>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</si>
  <si>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</si>
  <si>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</si>
  <si>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</si>
  <si>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</si>
  <si>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</si>
  <si>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</si>
  <si>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</si>
  <si>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</si>
  <si>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</si>
  <si>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</si>
  <si>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</si>
  <si>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</si>
  <si>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</si>
  <si>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</si>
  <si>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</si>
  <si>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</si>
  <si>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</si>
  <si>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</si>
  <si>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</si>
  <si>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</si>
  <si>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</si>
  <si>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</si>
  <si>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</si>
  <si>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</si>
  <si>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</si>
  <si>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</si>
  <si>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</si>
  <si>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</si>
  <si>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Производственной практики (по профилю специальности)</t>
  </si>
  <si>
    <t>3,4,5,6,7,8</t>
  </si>
  <si>
    <t>1 сем.    17   недель</t>
  </si>
  <si>
    <t>2 сем.     22    недели</t>
  </si>
  <si>
    <t>ЕН.0.1</t>
  </si>
  <si>
    <t>Дифференцированных зачетов</t>
  </si>
  <si>
    <t>Общеобразовательный цикл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</si>
  <si>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</si>
  <si>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</si>
  <si>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</si>
  <si>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</si>
  <si>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</si>
  <si>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</si>
  <si>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</si>
  <si>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</si>
  <si>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</si>
  <si>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</si>
  <si>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</si>
  <si>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</si>
  <si>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</si>
  <si>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</si>
  <si>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>Группа</t>
  </si>
  <si>
    <t>Год начала подготовки по УП</t>
  </si>
  <si>
    <t>18.02.12</t>
  </si>
  <si>
    <t>Технология аналитического контроля химических соединений</t>
  </si>
  <si>
    <t>Общая и неорганическая химия</t>
  </si>
  <si>
    <t>ЕН.0.3</t>
  </si>
  <si>
    <t>Органическая химия</t>
  </si>
  <si>
    <t>Аналитическая химия</t>
  </si>
  <si>
    <t>Физическая и коллоидная химия</t>
  </si>
  <si>
    <t>Основы экономики</t>
  </si>
  <si>
    <t>Электротехника и электроника</t>
  </si>
  <si>
    <t>Метрология, стандартизация и сертификация</t>
  </si>
  <si>
    <t>ОП.13</t>
  </si>
  <si>
    <t>ОП.14</t>
  </si>
  <si>
    <t>Основы аналитической химии и физико-химических методов анализа</t>
  </si>
  <si>
    <t>Основы аналитического и экологического контроля производств и технологических процессов</t>
  </si>
  <si>
    <t>МДК.01.03</t>
  </si>
  <si>
    <t>Контроль за состоянием окружающей среды</t>
  </si>
  <si>
    <t>Основы технологических процессов</t>
  </si>
  <si>
    <t>Организация лабораторно-производственной деятельности</t>
  </si>
  <si>
    <t>13321 Лаборант химического анализа</t>
  </si>
  <si>
    <t>УП.04.01</t>
  </si>
  <si>
    <t>Учебная практика Лаборант химического анализа</t>
  </si>
  <si>
    <t>УП.04.02</t>
  </si>
  <si>
    <t>Производственная практика Лаборант химического анализа</t>
  </si>
  <si>
    <t>ПП.04.01</t>
  </si>
  <si>
    <t>ПП.04.02</t>
  </si>
  <si>
    <t>6 сем.          15/4|5 недели</t>
  </si>
  <si>
    <t>4 сем.       18/5|0  недели</t>
  </si>
  <si>
    <t>7 сем.              12/5|0    недель</t>
  </si>
  <si>
    <t>1. Календарный  график учебного процесса 18.02.12 Технология аналитического контроля химических соединений</t>
  </si>
  <si>
    <t>техник</t>
  </si>
  <si>
    <t>_____________________ Ф. В. Бубич</t>
  </si>
  <si>
    <t>Технология защиты окружающей среды</t>
  </si>
  <si>
    <t>17314 Пробоотборщик</t>
  </si>
  <si>
    <t>Учебная практика Пробоотборщик</t>
  </si>
  <si>
    <t>Производственная практика Пробоотборщик</t>
  </si>
  <si>
    <t>Экзамен по модулю</t>
  </si>
  <si>
    <t>Индивидуальный учебный проект*/Курсовой проект</t>
  </si>
  <si>
    <t>Основы технической эксплуатации промышленного оборудования</t>
  </si>
  <si>
    <t>Квалификационный экзамен по профессии 13321 Лаборант химического анализа</t>
  </si>
  <si>
    <t>Квалификационный экзамен по профессии 17314 Пробоотборщик</t>
  </si>
  <si>
    <t xml:space="preserve">Формы промежуточной аттестации и другие формы контроля                                       (семестр)     </t>
  </si>
  <si>
    <t xml:space="preserve">индивидуальный учебный проект*/курсовая работа (проект) </t>
  </si>
  <si>
    <t>Промежуточная аттестация (экзаменационная сессия)</t>
  </si>
  <si>
    <t>самостоятельная работа в рамках экзаменационной сессии</t>
  </si>
  <si>
    <t>консультации</t>
  </si>
  <si>
    <t>экзамен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</si>
  <si>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</si>
  <si>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</si>
  <si>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</si>
  <si>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</si>
  <si>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</si>
  <si>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</si>
  <si>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Обучение по дисциплинам и междисциплинарным курсам, самостоятельная работа</t>
  </si>
  <si>
    <t>ОУП. 00</t>
  </si>
  <si>
    <t>ОУП. 01</t>
  </si>
  <si>
    <t>ОУП .02</t>
  </si>
  <si>
    <t>ОУП. 03</t>
  </si>
  <si>
    <t>ОУП. 05</t>
  </si>
  <si>
    <t>ОУП .06</t>
  </si>
  <si>
    <t>ОУП. 09</t>
  </si>
  <si>
    <t>2*</t>
  </si>
  <si>
    <t>ПМ.1.Э</t>
  </si>
  <si>
    <t>ПМ.2.Э</t>
  </si>
  <si>
    <t>ПМ.3.Э</t>
  </si>
  <si>
    <t>ПМ.4.1КЭ</t>
  </si>
  <si>
    <t>ПМ.4.2КЭ</t>
  </si>
  <si>
    <t>Определение оптимальных средств и методов анализа природных и промышленных материалов</t>
  </si>
  <si>
    <t>Основы качественного и количественного анализа природных и промышленных материалов</t>
  </si>
  <si>
    <t>Проведение качественных и количественных анализов природных и промышленных материалов с применением химических и физико-химических методов анализа</t>
  </si>
  <si>
    <t>ОП.15</t>
  </si>
  <si>
    <t>3 сем.   16/0 |0  недель</t>
  </si>
  <si>
    <t>5 сем.          16/0|0 недель</t>
  </si>
  <si>
    <t xml:space="preserve">8 сем.             7/0|6/4/6       недели </t>
  </si>
  <si>
    <t>Основы финансовой грамотности</t>
  </si>
  <si>
    <t>6к</t>
  </si>
  <si>
    <t>Дисциплина/адаптационная дисциплина "Социальная адаптация и основы социально-правовых знаний")</t>
  </si>
  <si>
    <t>Освоение одной или нескольких профессий рабочих, должностей служащих</t>
  </si>
  <si>
    <t xml:space="preserve">Способы поиска работы, рекомендации по трудоустройству, планирование карьеры </t>
  </si>
  <si>
    <t>ОП.16</t>
  </si>
  <si>
    <t>Общая экология</t>
  </si>
  <si>
    <t>6к-2</t>
  </si>
  <si>
    <t>3,4,5,6,7</t>
  </si>
  <si>
    <t>В том числе в форме практической подготовки</t>
  </si>
  <si>
    <t>ОУП. 04</t>
  </si>
  <si>
    <t>Обществознание</t>
  </si>
  <si>
    <t>География</t>
  </si>
  <si>
    <t>ОУД. 07</t>
  </si>
  <si>
    <t>ОУД. 08</t>
  </si>
  <si>
    <t>Информатика</t>
  </si>
  <si>
    <t>ОУП.10</t>
  </si>
  <si>
    <t>ОУП.11</t>
  </si>
  <si>
    <t>Физика</t>
  </si>
  <si>
    <t>ОУП .12</t>
  </si>
  <si>
    <t>ОУП .13</t>
  </si>
  <si>
    <t>ОУП .14</t>
  </si>
  <si>
    <t>Введение в специальность</t>
  </si>
  <si>
    <t>Индивидуальный проект*</t>
  </si>
  <si>
    <t>32*</t>
  </si>
  <si>
    <t>1*/2</t>
  </si>
  <si>
    <t>1*</t>
  </si>
  <si>
    <t>32*/60</t>
  </si>
  <si>
    <t>«_____»__________________2024  г.</t>
  </si>
  <si>
    <t>4417</t>
  </si>
  <si>
    <t>2024</t>
  </si>
  <si>
    <t>Основы безопасности и защиты Родины</t>
  </si>
  <si>
    <t>Государственная итоговая аттестация</t>
  </si>
  <si>
    <t>ПП.00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</si>
</sst>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43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indexed="8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sz val="12"/>
      <name val="Tahoma"/>
      <family val="2"/>
      <charset val="204"/>
    </font>
    <font>
      <sz val="12"/>
      <color rgb="FFFF0000"/>
      <name val="Tahoma"/>
      <family val="2"/>
      <charset val="204"/>
    </font>
    <font>
      <sz val="12"/>
      <color rgb="FF00B050"/>
      <name val="Tahoma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ahoma"/>
      <family val="2"/>
      <charset val="204"/>
    </font>
    <font>
      <b/>
      <sz val="11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i/>
      <sz val="12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8"/>
      <name val="Tahoma"/>
      <family val="2"/>
      <charset val="204"/>
    </font>
    <font>
      <i/>
      <sz val="12"/>
      <color indexed="8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</borders>
  <cellStyleXfs count="12">
    <xf numFmtId="0" fontId="0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39" fillId="0" borderId="0">
      <alignment vertical="top"/>
    </xf>
  </cellStyleXfs>
  <cellXfs count="726">
    <xf numFmtId="0" fontId="0" fillId="0" borderId="0" xfId="0"/>
    <xf numFmtId="0" fontId="1" fillId="0" borderId="0" xfId="3"/>
    <xf numFmtId="0" fontId="1" fillId="0" borderId="0" xfId="3" applyFont="1" applyAlignment="1" applyProtection="1">
      <alignment horizontal="center" vertical="center"/>
      <protection locked="0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11" fillId="0" borderId="5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1" fillId="0" borderId="6" xfId="0" applyNumberFormat="1" applyFont="1" applyFill="1" applyBorder="1" applyAlignment="1" applyProtection="1">
      <alignment horizontal="center" vertical="center"/>
    </xf>
    <xf numFmtId="0" fontId="11" fillId="0" borderId="7" xfId="0" applyNumberFormat="1" applyFont="1" applyFill="1" applyBorder="1" applyAlignment="1" applyProtection="1">
      <alignment horizontal="center" vertical="center"/>
    </xf>
    <xf numFmtId="0" fontId="11" fillId="0" borderId="9" xfId="0" applyNumberFormat="1" applyFont="1" applyFill="1" applyBorder="1" applyAlignment="1" applyProtection="1">
      <alignment horizontal="center" vertic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11" fillId="0" borderId="13" xfId="0" applyNumberFormat="1" applyFont="1" applyFill="1" applyBorder="1" applyAlignment="1" applyProtection="1">
      <alignment horizontal="center" vertical="center"/>
    </xf>
    <xf numFmtId="0" fontId="12" fillId="0" borderId="13" xfId="0" applyNumberFormat="1" applyFont="1" applyFill="1" applyBorder="1" applyAlignment="1" applyProtection="1">
      <alignment horizontal="center" vertical="center"/>
    </xf>
    <xf numFmtId="0" fontId="15" fillId="0" borderId="13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 vertical="center"/>
    </xf>
    <xf numFmtId="0" fontId="15" fillId="0" borderId="13" xfId="0" applyNumberFormat="1" applyFont="1" applyFill="1" applyBorder="1" applyAlignment="1" applyProtection="1">
      <alignment horizontal="left" vertical="center"/>
    </xf>
    <xf numFmtId="0" fontId="15" fillId="0" borderId="1" xfId="0" applyNumberFormat="1" applyFont="1" applyFill="1" applyBorder="1" applyAlignment="1" applyProtection="1">
      <alignment horizontal="left" vertical="center"/>
    </xf>
    <xf numFmtId="0" fontId="12" fillId="0" borderId="1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vertical="top"/>
    </xf>
    <xf numFmtId="0" fontId="16" fillId="0" borderId="0" xfId="0" applyNumberFormat="1" applyFont="1" applyFill="1" applyBorder="1" applyAlignment="1" applyProtection="1">
      <alignment vertical="top"/>
    </xf>
    <xf numFmtId="0" fontId="16" fillId="0" borderId="0" xfId="0" applyNumberFormat="1" applyFont="1" applyFill="1" applyBorder="1" applyAlignment="1" applyProtection="1">
      <alignment vertical="top" wrapText="1"/>
    </xf>
    <xf numFmtId="0" fontId="8" fillId="0" borderId="13" xfId="0" applyNumberFormat="1" applyFont="1" applyFill="1" applyBorder="1" applyAlignment="1" applyProtection="1">
      <alignment horizontal="center" vertical="center"/>
    </xf>
    <xf numFmtId="0" fontId="7" fillId="0" borderId="13" xfId="0" applyNumberFormat="1" applyFont="1" applyFill="1" applyBorder="1" applyAlignment="1" applyProtection="1">
      <alignment horizontal="center" vertical="center"/>
    </xf>
    <xf numFmtId="0" fontId="7" fillId="0" borderId="17" xfId="0" applyNumberFormat="1" applyFont="1" applyFill="1" applyBorder="1" applyAlignment="1" applyProtection="1">
      <alignment horizontal="center" vertical="center"/>
    </xf>
    <xf numFmtId="0" fontId="7" fillId="0" borderId="28" xfId="0" applyNumberFormat="1" applyFont="1" applyFill="1" applyBorder="1" applyAlignment="1" applyProtection="1">
      <alignment horizontal="center" vertical="center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7" fillId="0" borderId="15" xfId="0" applyNumberFormat="1" applyFont="1" applyFill="1" applyBorder="1" applyAlignment="1" applyProtection="1">
      <alignment horizontal="left" vertical="center"/>
    </xf>
    <xf numFmtId="0" fontId="18" fillId="0" borderId="0" xfId="0" applyFont="1" applyFill="1" applyBorder="1"/>
    <xf numFmtId="0" fontId="7" fillId="0" borderId="15" xfId="0" applyNumberFormat="1" applyFont="1" applyFill="1" applyBorder="1" applyAlignment="1" applyProtection="1">
      <alignment horizontal="center" vertical="center"/>
    </xf>
    <xf numFmtId="0" fontId="7" fillId="0" borderId="15" xfId="0" applyNumberFormat="1" applyFont="1" applyFill="1" applyBorder="1" applyAlignment="1" applyProtection="1">
      <alignment horizontal="left" vertical="top"/>
    </xf>
    <xf numFmtId="0" fontId="8" fillId="0" borderId="17" xfId="0" applyNumberFormat="1" applyFont="1" applyFill="1" applyBorder="1" applyAlignment="1" applyProtection="1">
      <alignment horizontal="center" vertical="center"/>
    </xf>
    <xf numFmtId="0" fontId="8" fillId="0" borderId="15" xfId="0" applyNumberFormat="1" applyFont="1" applyFill="1" applyBorder="1" applyAlignment="1" applyProtection="1">
      <alignment horizontal="center" vertical="center"/>
    </xf>
    <xf numFmtId="0" fontId="8" fillId="0" borderId="3" xfId="0" applyNumberFormat="1" applyFont="1" applyFill="1" applyBorder="1" applyAlignment="1" applyProtection="1">
      <alignment horizontal="center" vertical="center"/>
    </xf>
    <xf numFmtId="0" fontId="17" fillId="0" borderId="15" xfId="0" applyNumberFormat="1" applyFont="1" applyFill="1" applyBorder="1" applyAlignment="1" applyProtection="1">
      <alignment horizontal="center" vertical="center"/>
    </xf>
    <xf numFmtId="0" fontId="18" fillId="0" borderId="9" xfId="0" applyFont="1" applyFill="1" applyBorder="1"/>
    <xf numFmtId="0" fontId="7" fillId="0" borderId="29" xfId="0" applyNumberFormat="1" applyFont="1" applyFill="1" applyBorder="1" applyAlignment="1" applyProtection="1">
      <alignment horizontal="left" vertical="top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0" fontId="7" fillId="0" borderId="29" xfId="0" applyNumberFormat="1" applyFont="1" applyFill="1" applyBorder="1" applyAlignment="1" applyProtection="1">
      <alignment horizontal="center" vertical="center"/>
    </xf>
    <xf numFmtId="0" fontId="8" fillId="0" borderId="29" xfId="0" applyNumberFormat="1" applyFont="1" applyFill="1" applyBorder="1" applyAlignment="1" applyProtection="1">
      <alignment horizontal="center" vertical="center"/>
    </xf>
    <xf numFmtId="0" fontId="8" fillId="0" borderId="5" xfId="0" applyNumberFormat="1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 applyProtection="1">
      <alignment horizontal="left" vertical="top"/>
    </xf>
    <xf numFmtId="0" fontId="7" fillId="0" borderId="13" xfId="0" applyNumberFormat="1" applyFont="1" applyFill="1" applyBorder="1" applyAlignment="1" applyProtection="1">
      <alignment horizontal="center" vertical="center" wrapText="1"/>
    </xf>
    <xf numFmtId="0" fontId="8" fillId="0" borderId="28" xfId="0" applyNumberFormat="1" applyFont="1" applyFill="1" applyBorder="1" applyAlignment="1" applyProtection="1">
      <alignment horizontal="center" vertical="center"/>
    </xf>
    <xf numFmtId="0" fontId="25" fillId="0" borderId="15" xfId="0" applyNumberFormat="1" applyFont="1" applyFill="1" applyBorder="1" applyAlignment="1" applyProtection="1">
      <alignment horizontal="center" vertical="center"/>
    </xf>
    <xf numFmtId="0" fontId="26" fillId="0" borderId="0" xfId="0" applyFont="1" applyFill="1" applyBorder="1"/>
    <xf numFmtId="0" fontId="21" fillId="0" borderId="0" xfId="0" applyFont="1" applyFill="1" applyBorder="1"/>
    <xf numFmtId="0" fontId="8" fillId="0" borderId="9" xfId="0" applyNumberFormat="1" applyFont="1" applyFill="1" applyBorder="1" applyAlignment="1" applyProtection="1">
      <alignment horizontal="left" vertical="center"/>
    </xf>
    <xf numFmtId="0" fontId="8" fillId="0" borderId="6" xfId="0" applyNumberFormat="1" applyFont="1" applyFill="1" applyBorder="1" applyAlignment="1" applyProtection="1">
      <alignment horizontal="center" vertical="center"/>
    </xf>
    <xf numFmtId="0" fontId="7" fillId="0" borderId="4" xfId="0" applyNumberFormat="1" applyFont="1" applyFill="1" applyBorder="1" applyAlignment="1" applyProtection="1">
      <alignment horizontal="center" vertical="center"/>
    </xf>
    <xf numFmtId="0" fontId="8" fillId="0" borderId="1" xfId="3" applyNumberFormat="1" applyFont="1" applyFill="1" applyBorder="1" applyAlignment="1" applyProtection="1">
      <alignment horizontal="center" vertical="center"/>
      <protection locked="0"/>
    </xf>
    <xf numFmtId="0" fontId="24" fillId="0" borderId="15" xfId="0" applyFont="1" applyFill="1" applyBorder="1" applyAlignment="1">
      <alignment wrapText="1"/>
    </xf>
    <xf numFmtId="0" fontId="18" fillId="0" borderId="9" xfId="0" applyFont="1" applyFill="1" applyBorder="1" applyAlignment="1">
      <alignment vertical="center"/>
    </xf>
    <xf numFmtId="0" fontId="18" fillId="0" borderId="6" xfId="0" applyFont="1" applyFill="1" applyBorder="1" applyAlignment="1">
      <alignment vertical="center"/>
    </xf>
    <xf numFmtId="0" fontId="8" fillId="0" borderId="13" xfId="3" applyNumberFormat="1" applyFont="1" applyFill="1" applyBorder="1" applyAlignment="1" applyProtection="1">
      <alignment horizontal="center" vertical="center"/>
      <protection locked="0"/>
    </xf>
    <xf numFmtId="0" fontId="20" fillId="0" borderId="0" xfId="0" applyFont="1" applyFill="1" applyBorder="1"/>
    <xf numFmtId="0" fontId="7" fillId="0" borderId="17" xfId="3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 applyProtection="1">
      <alignment horizontal="center" vertical="center"/>
    </xf>
    <xf numFmtId="0" fontId="14" fillId="0" borderId="18" xfId="0" applyNumberFormat="1" applyFont="1" applyFill="1" applyBorder="1" applyAlignment="1" applyProtection="1">
      <alignment horizontal="center" vertical="center"/>
    </xf>
    <xf numFmtId="0" fontId="14" fillId="0" borderId="14" xfId="0" applyNumberFormat="1" applyFont="1" applyFill="1" applyBorder="1" applyAlignment="1" applyProtection="1">
      <alignment horizontal="center" vertical="center"/>
    </xf>
    <xf numFmtId="0" fontId="20" fillId="0" borderId="9" xfId="0" applyFont="1" applyFill="1" applyBorder="1"/>
    <xf numFmtId="0" fontId="1" fillId="0" borderId="0" xfId="3" applyFont="1" applyAlignment="1" applyProtection="1">
      <alignment horizontal="left" vertical="center"/>
      <protection locked="0"/>
    </xf>
    <xf numFmtId="0" fontId="1" fillId="0" borderId="1" xfId="3" applyNumberFormat="1" applyFont="1" applyBorder="1" applyAlignment="1" applyProtection="1">
      <alignment horizontal="center" vertical="center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11" fillId="0" borderId="6" xfId="0" applyNumberFormat="1" applyFont="1" applyFill="1" applyBorder="1" applyAlignment="1" applyProtection="1">
      <alignment horizontal="center"/>
    </xf>
    <xf numFmtId="0" fontId="14" fillId="0" borderId="39" xfId="0" applyNumberFormat="1" applyFont="1" applyFill="1" applyBorder="1" applyAlignment="1" applyProtection="1">
      <alignment horizontal="center" vertical="center"/>
    </xf>
    <xf numFmtId="0" fontId="15" fillId="0" borderId="13" xfId="0" applyNumberFormat="1" applyFont="1" applyFill="1" applyBorder="1" applyAlignment="1" applyProtection="1">
      <alignment horizontal="center"/>
    </xf>
    <xf numFmtId="0" fontId="1" fillId="0" borderId="41" xfId="3" applyNumberFormat="1" applyFont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left" vertical="center"/>
      <protection locked="0"/>
    </xf>
    <xf numFmtId="0" fontId="8" fillId="0" borderId="26" xfId="0" applyNumberFormat="1" applyFont="1" applyFill="1" applyBorder="1" applyAlignment="1" applyProtection="1">
      <alignment horizontal="left" vertical="center"/>
    </xf>
    <xf numFmtId="0" fontId="8" fillId="0" borderId="2" xfId="0" applyNumberFormat="1" applyFont="1" applyFill="1" applyBorder="1" applyAlignment="1" applyProtection="1">
      <alignment horizontal="center" vertical="center"/>
    </xf>
    <xf numFmtId="0" fontId="8" fillId="0" borderId="33" xfId="0" applyNumberFormat="1" applyFont="1" applyFill="1" applyBorder="1" applyAlignment="1" applyProtection="1">
      <alignment horizontal="center" vertical="center"/>
    </xf>
    <xf numFmtId="0" fontId="25" fillId="0" borderId="26" xfId="0" applyNumberFormat="1" applyFont="1" applyFill="1" applyBorder="1" applyAlignment="1" applyProtection="1">
      <alignment horizontal="left" vertical="top"/>
    </xf>
    <xf numFmtId="0" fontId="8" fillId="0" borderId="2" xfId="3" applyNumberFormat="1" applyFont="1" applyFill="1" applyBorder="1" applyAlignment="1" applyProtection="1">
      <alignment horizontal="center" vertical="center"/>
      <protection locked="0"/>
    </xf>
    <xf numFmtId="0" fontId="25" fillId="0" borderId="36" xfId="0" applyNumberFormat="1" applyFont="1" applyFill="1" applyBorder="1" applyAlignment="1" applyProtection="1">
      <alignment horizontal="center" vertical="center"/>
    </xf>
    <xf numFmtId="0" fontId="24" fillId="0" borderId="29" xfId="0" applyFont="1" applyFill="1" applyBorder="1" applyAlignment="1">
      <alignment wrapText="1"/>
    </xf>
    <xf numFmtId="0" fontId="25" fillId="0" borderId="29" xfId="0" applyNumberFormat="1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 applyProtection="1">
      <alignment vertical="center" wrapText="1"/>
    </xf>
    <xf numFmtId="0" fontId="25" fillId="0" borderId="26" xfId="0" applyNumberFormat="1" applyFont="1" applyFill="1" applyBorder="1" applyAlignment="1" applyProtection="1">
      <alignment vertical="center" wrapText="1"/>
    </xf>
    <xf numFmtId="0" fontId="7" fillId="0" borderId="28" xfId="3" applyNumberFormat="1" applyFont="1" applyFill="1" applyBorder="1" applyAlignment="1">
      <alignment horizontal="center" vertical="center"/>
    </xf>
    <xf numFmtId="0" fontId="8" fillId="0" borderId="3" xfId="3" applyNumberFormat="1" applyFont="1" applyFill="1" applyBorder="1" applyAlignment="1" applyProtection="1">
      <alignment horizontal="center" vertical="center"/>
      <protection locked="0"/>
    </xf>
    <xf numFmtId="0" fontId="8" fillId="0" borderId="27" xfId="0" applyNumberFormat="1" applyFont="1" applyFill="1" applyBorder="1" applyAlignment="1" applyProtection="1">
      <alignment horizontal="center" vertical="center"/>
    </xf>
    <xf numFmtId="0" fontId="8" fillId="0" borderId="36" xfId="0" applyNumberFormat="1" applyFont="1" applyFill="1" applyBorder="1" applyAlignment="1" applyProtection="1">
      <alignment horizontal="center" vertical="center"/>
    </xf>
    <xf numFmtId="0" fontId="8" fillId="0" borderId="6" xfId="3" applyNumberFormat="1" applyFont="1" applyFill="1" applyBorder="1" applyAlignment="1" applyProtection="1">
      <alignment horizontal="center" vertical="center"/>
      <protection locked="0"/>
    </xf>
    <xf numFmtId="0" fontId="8" fillId="0" borderId="6" xfId="0" applyNumberFormat="1" applyFont="1" applyFill="1" applyBorder="1" applyAlignment="1" applyProtection="1">
      <alignment horizontal="center" vertical="center" wrapText="1"/>
    </xf>
    <xf numFmtId="0" fontId="8" fillId="0" borderId="9" xfId="3" applyNumberFormat="1" applyFont="1" applyFill="1" applyBorder="1" applyAlignment="1" applyProtection="1">
      <alignment horizontal="center" vertical="center"/>
      <protection locked="0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5" xfId="3" applyNumberFormat="1" applyFont="1" applyFill="1" applyBorder="1" applyAlignment="1" applyProtection="1">
      <alignment horizontal="center" vertical="center"/>
      <protection locked="0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0" fontId="25" fillId="0" borderId="26" xfId="0" applyNumberFormat="1" applyFont="1" applyFill="1" applyBorder="1" applyAlignment="1" applyProtection="1">
      <alignment horizontal="left" vertical="center"/>
    </xf>
    <xf numFmtId="0" fontId="24" fillId="0" borderId="36" xfId="0" applyNumberFormat="1" applyFont="1" applyFill="1" applyBorder="1" applyAlignment="1" applyProtection="1">
      <alignment horizontal="center" vertical="center"/>
    </xf>
    <xf numFmtId="0" fontId="8" fillId="0" borderId="42" xfId="0" applyNumberFormat="1" applyFont="1" applyFill="1" applyBorder="1" applyAlignment="1" applyProtection="1">
      <alignment horizontal="center" vertical="center"/>
    </xf>
    <xf numFmtId="0" fontId="7" fillId="0" borderId="36" xfId="0" applyNumberFormat="1" applyFont="1" applyFill="1" applyBorder="1" applyAlignment="1" applyProtection="1">
      <alignment horizontal="center" vertical="center"/>
    </xf>
    <xf numFmtId="0" fontId="7" fillId="0" borderId="47" xfId="0" applyNumberFormat="1" applyFont="1" applyFill="1" applyBorder="1" applyAlignment="1" applyProtection="1">
      <alignment horizontal="center" vertical="center"/>
    </xf>
    <xf numFmtId="0" fontId="7" fillId="0" borderId="45" xfId="0" applyNumberFormat="1" applyFont="1" applyFill="1" applyBorder="1" applyAlignment="1" applyProtection="1">
      <alignment horizontal="center" vertical="center"/>
    </xf>
    <xf numFmtId="0" fontId="7" fillId="0" borderId="46" xfId="0" applyNumberFormat="1" applyFont="1" applyFill="1" applyBorder="1" applyAlignment="1" applyProtection="1">
      <alignment horizontal="center" vertical="center"/>
    </xf>
    <xf numFmtId="0" fontId="7" fillId="0" borderId="48" xfId="0" applyNumberFormat="1" applyFont="1" applyFill="1" applyBorder="1" applyAlignment="1" applyProtection="1">
      <alignment horizontal="center" vertical="center"/>
    </xf>
    <xf numFmtId="0" fontId="7" fillId="0" borderId="39" xfId="0" applyNumberFormat="1" applyFont="1" applyFill="1" applyBorder="1" applyAlignment="1" applyProtection="1">
      <alignment horizontal="center" vertical="center"/>
    </xf>
    <xf numFmtId="0" fontId="7" fillId="0" borderId="40" xfId="0" applyNumberFormat="1" applyFont="1" applyFill="1" applyBorder="1" applyAlignment="1" applyProtection="1">
      <alignment horizontal="center" vertical="top"/>
    </xf>
    <xf numFmtId="0" fontId="7" fillId="0" borderId="16" xfId="0" applyNumberFormat="1" applyFont="1" applyFill="1" applyBorder="1" applyAlignment="1" applyProtection="1">
      <alignment horizontal="center" vertical="top"/>
    </xf>
    <xf numFmtId="0" fontId="8" fillId="0" borderId="38" xfId="0" applyNumberFormat="1" applyFont="1" applyFill="1" applyBorder="1" applyAlignment="1" applyProtection="1">
      <alignment horizontal="center" vertical="center"/>
    </xf>
    <xf numFmtId="0" fontId="8" fillId="0" borderId="49" xfId="0" applyNumberFormat="1" applyFont="1" applyFill="1" applyBorder="1" applyAlignment="1" applyProtection="1">
      <alignment horizontal="center" vertical="top"/>
    </xf>
    <xf numFmtId="0" fontId="7" fillId="0" borderId="38" xfId="0" applyNumberFormat="1" applyFont="1" applyFill="1" applyBorder="1" applyAlignment="1" applyProtection="1">
      <alignment horizontal="center" vertical="center"/>
    </xf>
    <xf numFmtId="0" fontId="7" fillId="0" borderId="49" xfId="0" applyNumberFormat="1" applyFont="1" applyFill="1" applyBorder="1" applyAlignment="1" applyProtection="1">
      <alignment horizontal="center" vertical="top"/>
    </xf>
    <xf numFmtId="0" fontId="8" fillId="0" borderId="14" xfId="0" applyNumberFormat="1" applyFont="1" applyFill="1" applyBorder="1" applyAlignment="1" applyProtection="1">
      <alignment horizontal="center" vertical="center"/>
    </xf>
    <xf numFmtId="0" fontId="8" fillId="0" borderId="16" xfId="0" applyNumberFormat="1" applyFont="1" applyFill="1" applyBorder="1" applyAlignment="1" applyProtection="1">
      <alignment horizontal="center" vertical="top"/>
    </xf>
    <xf numFmtId="0" fontId="7" fillId="0" borderId="50" xfId="0" applyNumberFormat="1" applyFont="1" applyFill="1" applyBorder="1" applyAlignment="1" applyProtection="1">
      <alignment horizontal="center" vertical="center"/>
    </xf>
    <xf numFmtId="0" fontId="7" fillId="0" borderId="40" xfId="0" applyNumberFormat="1" applyFont="1" applyFill="1" applyBorder="1" applyAlignment="1" applyProtection="1">
      <alignment horizontal="center" vertical="center"/>
    </xf>
    <xf numFmtId="0" fontId="8" fillId="0" borderId="49" xfId="0" applyNumberFormat="1" applyFont="1" applyFill="1" applyBorder="1" applyAlignment="1" applyProtection="1">
      <alignment horizontal="center" vertical="center"/>
    </xf>
    <xf numFmtId="0" fontId="7" fillId="0" borderId="49" xfId="0" applyNumberFormat="1" applyFont="1" applyFill="1" applyBorder="1" applyAlignment="1" applyProtection="1">
      <alignment horizontal="center" vertical="center"/>
    </xf>
    <xf numFmtId="0" fontId="8" fillId="0" borderId="16" xfId="0" applyNumberFormat="1" applyFont="1" applyFill="1" applyBorder="1" applyAlignment="1" applyProtection="1">
      <alignment horizontal="center" vertical="center"/>
    </xf>
    <xf numFmtId="0" fontId="7" fillId="0" borderId="15" xfId="3" applyNumberFormat="1" applyFont="1" applyFill="1" applyBorder="1" applyAlignment="1">
      <alignment horizontal="center" vertical="center"/>
    </xf>
    <xf numFmtId="0" fontId="8" fillId="0" borderId="40" xfId="3" applyNumberFormat="1" applyFont="1" applyFill="1" applyBorder="1" applyAlignment="1" applyProtection="1">
      <alignment horizontal="center" vertical="center"/>
      <protection locked="0"/>
    </xf>
    <xf numFmtId="0" fontId="7" fillId="0" borderId="16" xfId="3" applyNumberFormat="1" applyFont="1" applyFill="1" applyBorder="1" applyAlignment="1">
      <alignment horizontal="center" vertical="center"/>
    </xf>
    <xf numFmtId="0" fontId="7" fillId="0" borderId="49" xfId="3" applyNumberFormat="1" applyFont="1" applyFill="1" applyBorder="1" applyAlignment="1">
      <alignment horizontal="center" vertical="center"/>
    </xf>
    <xf numFmtId="0" fontId="8" fillId="0" borderId="40" xfId="0" applyNumberFormat="1" applyFont="1" applyFill="1" applyBorder="1" applyAlignment="1" applyProtection="1">
      <alignment horizontal="center" vertical="top"/>
    </xf>
    <xf numFmtId="0" fontId="7" fillId="0" borderId="51" xfId="0" applyNumberFormat="1" applyFont="1" applyFill="1" applyBorder="1" applyAlignment="1" applyProtection="1">
      <alignment horizontal="center" vertical="center"/>
    </xf>
    <xf numFmtId="0" fontId="8" fillId="0" borderId="39" xfId="0" applyNumberFormat="1" applyFont="1" applyFill="1" applyBorder="1" applyAlignment="1" applyProtection="1">
      <alignment horizontal="center" vertical="center"/>
    </xf>
    <xf numFmtId="0" fontId="8" fillId="0" borderId="41" xfId="0" applyNumberFormat="1" applyFont="1" applyFill="1" applyBorder="1" applyAlignment="1" applyProtection="1">
      <alignment horizontal="center" vertical="center"/>
    </xf>
    <xf numFmtId="0" fontId="8" fillId="0" borderId="40" xfId="0" applyNumberFormat="1" applyFont="1" applyFill="1" applyBorder="1" applyAlignment="1" applyProtection="1">
      <alignment horizontal="center" vertical="center"/>
    </xf>
    <xf numFmtId="0" fontId="8" fillId="0" borderId="39" xfId="3" applyNumberFormat="1" applyFont="1" applyFill="1" applyBorder="1" applyAlignment="1" applyProtection="1">
      <alignment horizontal="center" vertical="center"/>
      <protection locked="0"/>
    </xf>
    <xf numFmtId="0" fontId="7" fillId="0" borderId="14" xfId="3" applyNumberFormat="1" applyFont="1" applyFill="1" applyBorder="1" applyAlignment="1">
      <alignment horizontal="center" vertical="center"/>
    </xf>
    <xf numFmtId="0" fontId="7" fillId="0" borderId="42" xfId="0" applyNumberFormat="1" applyFont="1" applyFill="1" applyBorder="1" applyAlignment="1" applyProtection="1">
      <alignment horizontal="center" vertical="center"/>
    </xf>
    <xf numFmtId="0" fontId="8" fillId="0" borderId="8" xfId="0" applyNumberFormat="1" applyFont="1" applyFill="1" applyBorder="1" applyAlignment="1" applyProtection="1">
      <alignment horizontal="center" vertical="center"/>
    </xf>
    <xf numFmtId="0" fontId="8" fillId="0" borderId="32" xfId="0" applyNumberFormat="1" applyFont="1" applyFill="1" applyBorder="1" applyAlignment="1" applyProtection="1">
      <alignment horizontal="center" vertical="center"/>
    </xf>
    <xf numFmtId="0" fontId="18" fillId="0" borderId="30" xfId="0" applyFont="1" applyFill="1" applyBorder="1"/>
    <xf numFmtId="0" fontId="22" fillId="0" borderId="0" xfId="0" applyFont="1" applyFill="1" applyBorder="1"/>
    <xf numFmtId="0" fontId="8" fillId="0" borderId="36" xfId="3" applyNumberFormat="1" applyFont="1" applyFill="1" applyBorder="1" applyAlignment="1" applyProtection="1">
      <alignment horizontal="center" vertical="center"/>
      <protection locked="0"/>
    </xf>
    <xf numFmtId="0" fontId="8" fillId="0" borderId="42" xfId="3" applyNumberFormat="1" applyFont="1" applyFill="1" applyBorder="1" applyAlignment="1" applyProtection="1">
      <alignment horizontal="center" vertical="center"/>
      <protection locked="0"/>
    </xf>
    <xf numFmtId="0" fontId="7" fillId="0" borderId="3" xfId="0" applyFont="1" applyFill="1" applyBorder="1" applyAlignment="1">
      <alignment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26" xfId="0" applyNumberFormat="1" applyFont="1" applyFill="1" applyBorder="1" applyAlignment="1" applyProtection="1">
      <alignment horizontal="center" vertical="center"/>
    </xf>
    <xf numFmtId="0" fontId="7" fillId="0" borderId="33" xfId="0" applyNumberFormat="1" applyFont="1" applyFill="1" applyBorder="1" applyAlignment="1" applyProtection="1">
      <alignment horizontal="center" vertical="center"/>
    </xf>
    <xf numFmtId="0" fontId="18" fillId="0" borderId="6" xfId="0" applyFont="1" applyFill="1" applyBorder="1"/>
    <xf numFmtId="0" fontId="20" fillId="0" borderId="6" xfId="0" applyFont="1" applyFill="1" applyBorder="1"/>
    <xf numFmtId="0" fontId="8" fillId="0" borderId="31" xfId="0" applyNumberFormat="1" applyFont="1" applyFill="1" applyBorder="1" applyAlignment="1" applyProtection="1">
      <alignment horizontal="center" vertical="center"/>
    </xf>
    <xf numFmtId="0" fontId="18" fillId="0" borderId="0" xfId="0" applyFont="1" applyFill="1" applyBorder="1" applyAlignment="1">
      <alignment vertical="center"/>
    </xf>
    <xf numFmtId="0" fontId="1" fillId="0" borderId="0" xfId="3" applyBorder="1"/>
    <xf numFmtId="0" fontId="15" fillId="0" borderId="0" xfId="0" applyNumberFormat="1" applyFont="1" applyFill="1" applyBorder="1" applyAlignment="1" applyProtection="1">
      <alignment horizontal="center" vertical="center"/>
    </xf>
    <xf numFmtId="0" fontId="30" fillId="0" borderId="0" xfId="3" applyFont="1" applyAlignment="1" applyProtection="1">
      <alignment horizontal="left" vertical="center"/>
      <protection locked="0"/>
    </xf>
    <xf numFmtId="0" fontId="30" fillId="0" borderId="0" xfId="3" applyFont="1" applyAlignment="1" applyProtection="1">
      <alignment horizontal="center" vertical="center"/>
      <protection locked="0"/>
    </xf>
    <xf numFmtId="0" fontId="30" fillId="0" borderId="0" xfId="3" applyFont="1"/>
    <xf numFmtId="0" fontId="30" fillId="0" borderId="1" xfId="3" applyNumberFormat="1" applyFont="1" applyBorder="1" applyAlignment="1" applyProtection="1">
      <alignment horizontal="center" vertical="center"/>
      <protection locked="0"/>
    </xf>
    <xf numFmtId="0" fontId="32" fillId="0" borderId="1" xfId="3" applyNumberFormat="1" applyFont="1" applyBorder="1" applyAlignment="1" applyProtection="1">
      <alignment horizontal="center" vertical="center"/>
      <protection locked="0"/>
    </xf>
    <xf numFmtId="0" fontId="8" fillId="0" borderId="44" xfId="0" applyNumberFormat="1" applyFont="1" applyFill="1" applyBorder="1" applyAlignment="1" applyProtection="1">
      <alignment horizontal="center" vertical="center"/>
    </xf>
    <xf numFmtId="0" fontId="24" fillId="0" borderId="26" xfId="0" applyNumberFormat="1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>
      <alignment horizontal="justify" vertical="top" wrapText="1"/>
    </xf>
    <xf numFmtId="0" fontId="7" fillId="0" borderId="15" xfId="0" applyFont="1" applyFill="1" applyBorder="1" applyAlignment="1">
      <alignment horizontal="justify" vertical="top" wrapText="1"/>
    </xf>
    <xf numFmtId="0" fontId="24" fillId="0" borderId="15" xfId="0" applyFont="1" applyFill="1" applyBorder="1" applyAlignment="1">
      <alignment horizontal="justify" vertical="center" wrapText="1"/>
    </xf>
    <xf numFmtId="0" fontId="25" fillId="0" borderId="36" xfId="0" applyNumberFormat="1" applyFont="1" applyFill="1" applyBorder="1" applyAlignment="1" applyProtection="1">
      <alignment vertical="center" wrapText="1"/>
    </xf>
    <xf numFmtId="0" fontId="7" fillId="0" borderId="3" xfId="3" applyNumberFormat="1" applyFont="1" applyFill="1" applyBorder="1" applyAlignment="1" applyProtection="1">
      <alignment horizontal="left" vertical="center" wrapText="1"/>
      <protection locked="0"/>
    </xf>
    <xf numFmtId="0" fontId="7" fillId="0" borderId="29" xfId="3" applyNumberFormat="1" applyFont="1" applyFill="1" applyBorder="1" applyAlignment="1" applyProtection="1">
      <alignment horizontal="left" vertical="center" wrapText="1"/>
      <protection locked="0"/>
    </xf>
    <xf numFmtId="0" fontId="25" fillId="0" borderId="36" xfId="0" applyNumberFormat="1" applyFont="1" applyFill="1" applyBorder="1" applyAlignment="1" applyProtection="1">
      <alignment horizontal="left" vertical="top" wrapText="1"/>
    </xf>
    <xf numFmtId="0" fontId="24" fillId="0" borderId="3" xfId="0" applyNumberFormat="1" applyFont="1" applyFill="1" applyBorder="1" applyAlignment="1" applyProtection="1">
      <alignment vertical="top" wrapText="1"/>
    </xf>
    <xf numFmtId="0" fontId="7" fillId="0" borderId="15" xfId="0" applyNumberFormat="1" applyFont="1" applyFill="1" applyBorder="1" applyAlignment="1" applyProtection="1">
      <alignment vertical="top" wrapText="1"/>
    </xf>
    <xf numFmtId="0" fontId="7" fillId="0" borderId="15" xfId="0" applyNumberFormat="1" applyFont="1" applyFill="1" applyBorder="1" applyAlignment="1" applyProtection="1">
      <alignment horizontal="left" vertical="top" wrapText="1"/>
    </xf>
    <xf numFmtId="0" fontId="7" fillId="0" borderId="15" xfId="3" applyNumberFormat="1" applyFont="1" applyFill="1" applyBorder="1" applyAlignment="1" applyProtection="1">
      <alignment horizontal="left" vertical="center" wrapText="1"/>
      <protection locked="0"/>
    </xf>
    <xf numFmtId="0" fontId="8" fillId="0" borderId="9" xfId="0" applyNumberFormat="1" applyFont="1" applyFill="1" applyBorder="1" applyAlignment="1" applyProtection="1">
      <alignment horizontal="left" vertical="top"/>
    </xf>
    <xf numFmtId="0" fontId="25" fillId="0" borderId="36" xfId="0" applyNumberFormat="1" applyFont="1" applyFill="1" applyBorder="1" applyAlignment="1" applyProtection="1">
      <alignment vertical="top" wrapText="1"/>
    </xf>
    <xf numFmtId="0" fontId="7" fillId="0" borderId="3" xfId="0" applyNumberFormat="1" applyFont="1" applyFill="1" applyBorder="1" applyAlignment="1" applyProtection="1">
      <alignment vertical="top" wrapText="1"/>
    </xf>
    <xf numFmtId="0" fontId="7" fillId="0" borderId="29" xfId="0" applyNumberFormat="1" applyFont="1" applyFill="1" applyBorder="1" applyAlignment="1" applyProtection="1">
      <alignment horizontal="left" vertical="top" wrapText="1"/>
    </xf>
    <xf numFmtId="0" fontId="8" fillId="0" borderId="52" xfId="0" applyNumberFormat="1" applyFont="1" applyFill="1" applyBorder="1" applyAlignment="1" applyProtection="1">
      <alignment horizontal="center" vertical="center" wrapText="1"/>
    </xf>
    <xf numFmtId="0" fontId="7" fillId="0" borderId="15" xfId="0" applyNumberFormat="1" applyFont="1" applyFill="1" applyBorder="1" applyAlignment="1" applyProtection="1">
      <alignment horizontal="left" vertical="center" wrapText="1"/>
    </xf>
    <xf numFmtId="0" fontId="7" fillId="0" borderId="29" xfId="0" applyFont="1" applyFill="1" applyBorder="1" applyAlignment="1">
      <alignment horizontal="left" vertical="center" wrapText="1"/>
    </xf>
    <xf numFmtId="0" fontId="25" fillId="0" borderId="36" xfId="0" applyNumberFormat="1" applyFont="1" applyFill="1" applyBorder="1" applyAlignment="1" applyProtection="1">
      <alignment horizontal="left" vertical="center" wrapText="1"/>
    </xf>
    <xf numFmtId="0" fontId="24" fillId="0" borderId="33" xfId="0" applyNumberFormat="1" applyFont="1" applyFill="1" applyBorder="1" applyAlignment="1" applyProtection="1">
      <alignment horizontal="center" vertical="center"/>
    </xf>
    <xf numFmtId="0" fontId="25" fillId="0" borderId="26" xfId="0" applyNumberFormat="1" applyFont="1" applyFill="1" applyBorder="1" applyAlignment="1" applyProtection="1">
      <alignment horizontal="center" vertical="center"/>
    </xf>
    <xf numFmtId="0" fontId="8" fillId="0" borderId="15" xfId="0" applyNumberFormat="1" applyFont="1" applyFill="1" applyBorder="1" applyAlignment="1" applyProtection="1">
      <alignment horizontal="center" textRotation="90" wrapText="1"/>
    </xf>
    <xf numFmtId="0" fontId="8" fillId="0" borderId="36" xfId="0" applyNumberFormat="1" applyFont="1" applyFill="1" applyBorder="1" applyAlignment="1" applyProtection="1">
      <alignment horizontal="left" vertical="top" wrapText="1"/>
    </xf>
    <xf numFmtId="0" fontId="7" fillId="0" borderId="13" xfId="3" applyNumberFormat="1" applyFont="1" applyFill="1" applyBorder="1" applyAlignment="1" applyProtection="1">
      <alignment horizontal="center" vertical="center"/>
      <protection locked="0"/>
    </xf>
    <xf numFmtId="0" fontId="7" fillId="0" borderId="5" xfId="3" applyNumberFormat="1" applyFont="1" applyFill="1" applyBorder="1" applyAlignment="1" applyProtection="1">
      <alignment horizontal="center" vertical="center"/>
      <protection locked="0"/>
    </xf>
    <xf numFmtId="0" fontId="8" fillId="0" borderId="41" xfId="0" applyNumberFormat="1" applyFont="1" applyFill="1" applyBorder="1" applyAlignment="1" applyProtection="1">
      <alignment horizontal="center" vertical="center" wrapText="1"/>
    </xf>
    <xf numFmtId="0" fontId="7" fillId="0" borderId="38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8" fillId="0" borderId="42" xfId="0" applyNumberFormat="1" applyFont="1" applyFill="1" applyBorder="1" applyAlignment="1" applyProtection="1">
      <alignment horizontal="center" vertical="center" wrapText="1"/>
    </xf>
    <xf numFmtId="0" fontId="33" fillId="0" borderId="0" xfId="0" applyFont="1" applyFill="1" applyBorder="1"/>
    <xf numFmtId="0" fontId="7" fillId="0" borderId="39" xfId="3" applyNumberFormat="1" applyFont="1" applyFill="1" applyBorder="1" applyAlignment="1" applyProtection="1">
      <alignment horizontal="center" vertical="center"/>
      <protection locked="0"/>
    </xf>
    <xf numFmtId="0" fontId="30" fillId="0" borderId="0" xfId="3" applyFont="1"/>
    <xf numFmtId="0" fontId="7" fillId="3" borderId="13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7" xfId="0" applyNumberFormat="1" applyFont="1" applyFill="1" applyBorder="1" applyAlignment="1" applyProtection="1">
      <alignment horizontal="center" vertical="center"/>
    </xf>
    <xf numFmtId="0" fontId="7" fillId="3" borderId="5" xfId="0" applyNumberFormat="1" applyFont="1" applyFill="1" applyBorder="1" applyAlignment="1" applyProtection="1">
      <alignment horizontal="center" vertical="center"/>
    </xf>
    <xf numFmtId="0" fontId="7" fillId="3" borderId="16" xfId="0" applyNumberFormat="1" applyFont="1" applyFill="1" applyBorder="1" applyAlignment="1" applyProtection="1">
      <alignment horizontal="center" vertical="center"/>
    </xf>
    <xf numFmtId="0" fontId="8" fillId="3" borderId="2" xfId="0" applyNumberFormat="1" applyFont="1" applyFill="1" applyBorder="1" applyAlignment="1" applyProtection="1">
      <alignment horizontal="center" vertical="center"/>
    </xf>
    <xf numFmtId="0" fontId="8" fillId="3" borderId="42" xfId="0" applyNumberFormat="1" applyFont="1" applyFill="1" applyBorder="1" applyAlignment="1" applyProtection="1">
      <alignment horizontal="center" vertical="center"/>
    </xf>
    <xf numFmtId="0" fontId="23" fillId="0" borderId="0" xfId="3" applyFont="1"/>
    <xf numFmtId="0" fontId="7" fillId="0" borderId="0" xfId="3" applyFont="1"/>
    <xf numFmtId="0" fontId="8" fillId="0" borderId="0" xfId="0" applyFont="1" applyAlignment="1">
      <alignment horizontal="center"/>
    </xf>
    <xf numFmtId="0" fontId="17" fillId="0" borderId="0" xfId="3" applyFont="1"/>
    <xf numFmtId="0" fontId="19" fillId="0" borderId="0" xfId="3" applyFont="1"/>
    <xf numFmtId="0" fontId="19" fillId="0" borderId="0" xfId="0" applyFont="1" applyAlignment="1">
      <alignment horizontal="center"/>
    </xf>
    <xf numFmtId="0" fontId="19" fillId="0" borderId="0" xfId="0" applyFont="1"/>
    <xf numFmtId="0" fontId="23" fillId="0" borderId="0" xfId="0" applyFont="1"/>
    <xf numFmtId="0" fontId="35" fillId="0" borderId="0" xfId="0" applyFont="1"/>
    <xf numFmtId="0" fontId="7" fillId="0" borderId="0" xfId="0" applyFont="1"/>
    <xf numFmtId="0" fontId="36" fillId="0" borderId="0" xfId="3" applyFont="1"/>
    <xf numFmtId="0" fontId="23" fillId="0" borderId="0" xfId="3" applyFont="1" applyAlignment="1" applyProtection="1">
      <alignment horizontal="center" vertical="center"/>
      <protection locked="0"/>
    </xf>
    <xf numFmtId="0" fontId="7" fillId="2" borderId="0" xfId="3" applyFont="1" applyFill="1" applyBorder="1" applyAlignment="1" applyProtection="1">
      <alignment horizontal="center" vertical="center"/>
      <protection locked="0"/>
    </xf>
    <xf numFmtId="0" fontId="23" fillId="2" borderId="0" xfId="3" applyFont="1" applyFill="1" applyBorder="1" applyAlignment="1" applyProtection="1">
      <alignment horizontal="left" vertical="center"/>
      <protection locked="0"/>
    </xf>
    <xf numFmtId="0" fontId="7" fillId="2" borderId="0" xfId="3" applyFont="1" applyFill="1" applyBorder="1" applyAlignment="1" applyProtection="1">
      <alignment horizontal="left" vertical="center"/>
      <protection locked="0"/>
    </xf>
    <xf numFmtId="0" fontId="8" fillId="0" borderId="0" xfId="3" applyFont="1"/>
    <xf numFmtId="0" fontId="7" fillId="0" borderId="9" xfId="0" applyNumberFormat="1" applyFont="1" applyFill="1" applyBorder="1" applyAlignment="1" applyProtection="1">
      <alignment vertical="center" wrapText="1"/>
    </xf>
    <xf numFmtId="0" fontId="7" fillId="0" borderId="52" xfId="0" applyNumberFormat="1" applyFont="1" applyFill="1" applyBorder="1" applyAlignment="1" applyProtection="1">
      <alignment horizontal="center" vertical="center"/>
    </xf>
    <xf numFmtId="0" fontId="7" fillId="0" borderId="6" xfId="3" applyNumberFormat="1" applyFont="1" applyFill="1" applyBorder="1" applyAlignment="1" applyProtection="1">
      <alignment horizontal="center" vertical="center"/>
      <protection locked="0"/>
    </xf>
    <xf numFmtId="0" fontId="7" fillId="0" borderId="6" xfId="0" applyNumberFormat="1" applyFont="1" applyFill="1" applyBorder="1" applyAlignment="1" applyProtection="1">
      <alignment horizontal="center" vertical="center"/>
    </xf>
    <xf numFmtId="0" fontId="7" fillId="0" borderId="8" xfId="0" applyNumberFormat="1" applyFont="1" applyFill="1" applyBorder="1" applyAlignment="1" applyProtection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6" xfId="0" applyFont="1" applyFill="1" applyBorder="1"/>
    <xf numFmtId="0" fontId="7" fillId="0" borderId="40" xfId="3" applyNumberFormat="1" applyFont="1" applyFill="1" applyBorder="1" applyAlignment="1" applyProtection="1">
      <alignment horizontal="center" vertical="center"/>
      <protection locked="0"/>
    </xf>
    <xf numFmtId="0" fontId="8" fillId="0" borderId="41" xfId="3" applyNumberFormat="1" applyFont="1" applyFill="1" applyBorder="1" applyAlignment="1" applyProtection="1">
      <alignment horizontal="center" vertical="center"/>
      <protection locked="0"/>
    </xf>
    <xf numFmtId="0" fontId="8" fillId="0" borderId="32" xfId="3" applyNumberFormat="1" applyFont="1" applyFill="1" applyBorder="1" applyAlignment="1" applyProtection="1">
      <alignment horizontal="center" vertical="center"/>
      <protection locked="0"/>
    </xf>
    <xf numFmtId="0" fontId="7" fillId="0" borderId="16" xfId="0" applyFont="1" applyFill="1" applyBorder="1" applyAlignment="1">
      <alignment horizontal="center" vertical="center"/>
    </xf>
    <xf numFmtId="0" fontId="7" fillId="3" borderId="14" xfId="0" applyNumberFormat="1" applyFont="1" applyFill="1" applyBorder="1" applyAlignment="1" applyProtection="1">
      <alignment horizontal="center" vertical="center"/>
    </xf>
    <xf numFmtId="0" fontId="7" fillId="3" borderId="29" xfId="0" applyNumberFormat="1" applyFont="1" applyFill="1" applyBorder="1" applyAlignment="1" applyProtection="1">
      <alignment horizontal="center" vertical="center"/>
    </xf>
    <xf numFmtId="0" fontId="7" fillId="3" borderId="13" xfId="0" applyFont="1" applyFill="1" applyBorder="1" applyAlignment="1">
      <alignment horizontal="center" vertical="center" wrapText="1"/>
    </xf>
    <xf numFmtId="0" fontId="7" fillId="3" borderId="3" xfId="0" applyNumberFormat="1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5" xfId="0" applyNumberFormat="1" applyFont="1" applyFill="1" applyBorder="1" applyAlignment="1" applyProtection="1">
      <alignment horizontal="center" vertical="center"/>
    </xf>
    <xf numFmtId="0" fontId="7" fillId="5" borderId="3" xfId="0" applyNumberFormat="1" applyFont="1" applyFill="1" applyBorder="1" applyAlignment="1" applyProtection="1">
      <alignment horizontal="left" vertical="top"/>
    </xf>
    <xf numFmtId="0" fontId="7" fillId="5" borderId="3" xfId="0" applyNumberFormat="1" applyFont="1" applyFill="1" applyBorder="1" applyAlignment="1" applyProtection="1">
      <alignment vertical="top" wrapText="1"/>
    </xf>
    <xf numFmtId="0" fontId="8" fillId="5" borderId="39" xfId="0" applyNumberFormat="1" applyFont="1" applyFill="1" applyBorder="1" applyAlignment="1" applyProtection="1">
      <alignment horizontal="center" vertical="center" wrapText="1"/>
    </xf>
    <xf numFmtId="0" fontId="8" fillId="5" borderId="13" xfId="3" applyNumberFormat="1" applyFont="1" applyFill="1" applyBorder="1" applyAlignment="1" applyProtection="1">
      <alignment horizontal="center" vertical="center"/>
      <protection locked="0"/>
    </xf>
    <xf numFmtId="0" fontId="7" fillId="5" borderId="13" xfId="0" applyNumberFormat="1" applyFont="1" applyFill="1" applyBorder="1" applyAlignment="1" applyProtection="1">
      <alignment horizontal="center" vertical="center" wrapText="1"/>
    </xf>
    <xf numFmtId="0" fontId="8" fillId="5" borderId="13" xfId="0" applyNumberFormat="1" applyFont="1" applyFill="1" applyBorder="1" applyAlignment="1" applyProtection="1">
      <alignment horizontal="center" vertical="center"/>
    </xf>
    <xf numFmtId="0" fontId="7" fillId="5" borderId="40" xfId="0" applyNumberFormat="1" applyFont="1" applyFill="1" applyBorder="1" applyAlignment="1" applyProtection="1">
      <alignment horizontal="center" vertical="center"/>
    </xf>
    <xf numFmtId="0" fontId="7" fillId="5" borderId="13" xfId="0" applyFont="1" applyFill="1" applyBorder="1" applyAlignment="1">
      <alignment horizontal="center" vertical="center" wrapText="1"/>
    </xf>
    <xf numFmtId="0" fontId="7" fillId="5" borderId="3" xfId="0" applyNumberFormat="1" applyFont="1" applyFill="1" applyBorder="1" applyAlignment="1" applyProtection="1">
      <alignment horizontal="center" vertical="center"/>
    </xf>
    <xf numFmtId="0" fontId="7" fillId="5" borderId="39" xfId="0" applyNumberFormat="1" applyFont="1" applyFill="1" applyBorder="1" applyAlignment="1" applyProtection="1">
      <alignment horizontal="center" vertical="center"/>
    </xf>
    <xf numFmtId="0" fontId="7" fillId="5" borderId="4" xfId="0" applyNumberFormat="1" applyFont="1" applyFill="1" applyBorder="1" applyAlignment="1" applyProtection="1">
      <alignment horizontal="center" vertical="center"/>
    </xf>
    <xf numFmtId="0" fontId="7" fillId="5" borderId="40" xfId="0" applyNumberFormat="1" applyFont="1" applyFill="1" applyBorder="1" applyAlignment="1" applyProtection="1">
      <alignment horizontal="center" vertical="top"/>
    </xf>
    <xf numFmtId="0" fontId="7" fillId="5" borderId="15" xfId="0" applyNumberFormat="1" applyFont="1" applyFill="1" applyBorder="1" applyAlignment="1" applyProtection="1">
      <alignment horizontal="left" vertical="top"/>
    </xf>
    <xf numFmtId="0" fontId="7" fillId="5" borderId="15" xfId="0" applyNumberFormat="1" applyFont="1" applyFill="1" applyBorder="1" applyAlignment="1" applyProtection="1">
      <alignment horizontal="left" vertical="top" wrapText="1"/>
    </xf>
    <xf numFmtId="0" fontId="8" fillId="5" borderId="14" xfId="0" applyNumberFormat="1" applyFont="1" applyFill="1" applyBorder="1" applyAlignment="1" applyProtection="1">
      <alignment horizontal="center" vertical="center" wrapText="1"/>
    </xf>
    <xf numFmtId="0" fontId="8" fillId="5" borderId="1" xfId="3" applyNumberFormat="1" applyFont="1" applyFill="1" applyBorder="1" applyAlignment="1" applyProtection="1">
      <alignment horizontal="center" vertical="center"/>
      <protection locked="0"/>
    </xf>
    <xf numFmtId="0" fontId="7" fillId="5" borderId="1" xfId="0" applyNumberFormat="1" applyFont="1" applyFill="1" applyBorder="1" applyAlignment="1" applyProtection="1">
      <alignment horizontal="center" vertical="center" wrapText="1"/>
    </xf>
    <xf numFmtId="0" fontId="8" fillId="5" borderId="1" xfId="0" applyNumberFormat="1" applyFont="1" applyFill="1" applyBorder="1" applyAlignment="1" applyProtection="1">
      <alignment horizontal="center" vertical="center"/>
    </xf>
    <xf numFmtId="0" fontId="8" fillId="5" borderId="16" xfId="0" applyNumberFormat="1" applyFont="1" applyFill="1" applyBorder="1" applyAlignment="1" applyProtection="1">
      <alignment horizontal="center" vertical="center"/>
    </xf>
    <xf numFmtId="0" fontId="7" fillId="5" borderId="1" xfId="0" applyNumberFormat="1" applyFont="1" applyFill="1" applyBorder="1" applyAlignment="1" applyProtection="1">
      <alignment horizontal="center" vertical="center"/>
    </xf>
    <xf numFmtId="0" fontId="7" fillId="5" borderId="15" xfId="0" applyNumberFormat="1" applyFont="1" applyFill="1" applyBorder="1" applyAlignment="1" applyProtection="1">
      <alignment horizontal="center" vertical="center"/>
    </xf>
    <xf numFmtId="0" fontId="7" fillId="5" borderId="16" xfId="0" applyNumberFormat="1" applyFont="1" applyFill="1" applyBorder="1" applyAlignment="1" applyProtection="1">
      <alignment horizontal="center" vertical="center"/>
    </xf>
    <xf numFmtId="0" fontId="7" fillId="5" borderId="14" xfId="0" applyNumberFormat="1" applyFont="1" applyFill="1" applyBorder="1" applyAlignment="1" applyProtection="1">
      <alignment horizontal="center" vertical="center"/>
    </xf>
    <xf numFmtId="0" fontId="7" fillId="5" borderId="17" xfId="0" applyNumberFormat="1" applyFont="1" applyFill="1" applyBorder="1" applyAlignment="1" applyProtection="1">
      <alignment horizontal="center" vertical="center"/>
    </xf>
    <xf numFmtId="0" fontId="7" fillId="5" borderId="16" xfId="0" applyNumberFormat="1" applyFont="1" applyFill="1" applyBorder="1" applyAlignment="1" applyProtection="1">
      <alignment horizontal="center" vertical="top"/>
    </xf>
    <xf numFmtId="0" fontId="7" fillId="5" borderId="15" xfId="0" applyNumberFormat="1" applyFont="1" applyFill="1" applyBorder="1" applyAlignment="1" applyProtection="1">
      <alignment horizontal="left" vertical="center"/>
    </xf>
    <xf numFmtId="0" fontId="7" fillId="6" borderId="15" xfId="0" applyNumberFormat="1" applyFont="1" applyFill="1" applyBorder="1" applyAlignment="1" applyProtection="1">
      <alignment horizontal="left" vertical="top"/>
    </xf>
    <xf numFmtId="0" fontId="8" fillId="6" borderId="14" xfId="0" applyNumberFormat="1" applyFont="1" applyFill="1" applyBorder="1" applyAlignment="1" applyProtection="1">
      <alignment horizontal="center" vertical="center" wrapText="1"/>
    </xf>
    <xf numFmtId="0" fontId="8" fillId="6" borderId="1" xfId="3" applyNumberFormat="1" applyFont="1" applyFill="1" applyBorder="1" applyAlignment="1" applyProtection="1">
      <alignment horizontal="center" vertical="center"/>
      <protection locked="0"/>
    </xf>
    <xf numFmtId="0" fontId="7" fillId="6" borderId="1" xfId="0" applyNumberFormat="1" applyFont="1" applyFill="1" applyBorder="1" applyAlignment="1" applyProtection="1">
      <alignment horizontal="center" vertical="center" wrapText="1"/>
    </xf>
    <xf numFmtId="0" fontId="8" fillId="6" borderId="1" xfId="0" applyNumberFormat="1" applyFont="1" applyFill="1" applyBorder="1" applyAlignment="1" applyProtection="1">
      <alignment horizontal="center" vertical="center"/>
    </xf>
    <xf numFmtId="0" fontId="7" fillId="6" borderId="16" xfId="0" applyNumberFormat="1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7" fillId="6" borderId="15" xfId="0" applyNumberFormat="1" applyFont="1" applyFill="1" applyBorder="1" applyAlignment="1" applyProtection="1">
      <alignment horizontal="center" vertical="center"/>
    </xf>
    <xf numFmtId="0" fontId="8" fillId="6" borderId="16" xfId="0" applyNumberFormat="1" applyFont="1" applyFill="1" applyBorder="1" applyAlignment="1" applyProtection="1">
      <alignment horizontal="center" vertical="center"/>
    </xf>
    <xf numFmtId="0" fontId="7" fillId="6" borderId="14" xfId="0" applyNumberFormat="1" applyFont="1" applyFill="1" applyBorder="1" applyAlignment="1" applyProtection="1">
      <alignment horizontal="center" vertical="center"/>
    </xf>
    <xf numFmtId="0" fontId="7" fillId="6" borderId="17" xfId="0" applyNumberFormat="1" applyFont="1" applyFill="1" applyBorder="1" applyAlignment="1" applyProtection="1">
      <alignment horizontal="center" vertical="center"/>
    </xf>
    <xf numFmtId="0" fontId="7" fillId="6" borderId="16" xfId="0" applyNumberFormat="1" applyFont="1" applyFill="1" applyBorder="1" applyAlignment="1" applyProtection="1">
      <alignment horizontal="center" vertical="top"/>
    </xf>
    <xf numFmtId="0" fontId="7" fillId="6" borderId="15" xfId="0" applyNumberFormat="1" applyFont="1" applyFill="1" applyBorder="1" applyAlignment="1" applyProtection="1">
      <alignment horizontal="left" vertical="center"/>
    </xf>
    <xf numFmtId="0" fontId="7" fillId="6" borderId="15" xfId="0" applyNumberFormat="1" applyFont="1" applyFill="1" applyBorder="1" applyAlignment="1" applyProtection="1">
      <alignment horizontal="left" vertical="top" wrapText="1"/>
    </xf>
    <xf numFmtId="0" fontId="7" fillId="6" borderId="1" xfId="0" applyNumberFormat="1" applyFont="1" applyFill="1" applyBorder="1" applyAlignment="1" applyProtection="1">
      <alignment horizontal="center" vertical="center"/>
    </xf>
    <xf numFmtId="0" fontId="7" fillId="6" borderId="29" xfId="0" applyNumberFormat="1" applyFont="1" applyFill="1" applyBorder="1" applyAlignment="1" applyProtection="1">
      <alignment horizontal="center" vertical="center"/>
    </xf>
    <xf numFmtId="0" fontId="7" fillId="6" borderId="29" xfId="0" applyNumberFormat="1" applyFont="1" applyFill="1" applyBorder="1" applyAlignment="1" applyProtection="1">
      <alignment horizontal="left" vertical="top"/>
    </xf>
    <xf numFmtId="0" fontId="7" fillId="6" borderId="29" xfId="0" applyNumberFormat="1" applyFont="1" applyFill="1" applyBorder="1" applyAlignment="1" applyProtection="1">
      <alignment horizontal="left" vertical="top" wrapText="1"/>
    </xf>
    <xf numFmtId="0" fontId="7" fillId="6" borderId="38" xfId="0" applyNumberFormat="1" applyFont="1" applyFill="1" applyBorder="1" applyAlignment="1" applyProtection="1">
      <alignment horizontal="center" vertical="center" wrapText="1"/>
    </xf>
    <xf numFmtId="0" fontId="8" fillId="6" borderId="5" xfId="3" applyNumberFormat="1" applyFont="1" applyFill="1" applyBorder="1" applyAlignment="1" applyProtection="1">
      <alignment horizontal="center" vertical="center"/>
      <protection locked="0"/>
    </xf>
    <xf numFmtId="0" fontId="8" fillId="6" borderId="5" xfId="0" applyNumberFormat="1" applyFont="1" applyFill="1" applyBorder="1" applyAlignment="1" applyProtection="1">
      <alignment horizontal="center" vertical="center" wrapText="1"/>
    </xf>
    <xf numFmtId="0" fontId="8" fillId="6" borderId="5" xfId="0" applyNumberFormat="1" applyFont="1" applyFill="1" applyBorder="1" applyAlignment="1" applyProtection="1">
      <alignment horizontal="center" vertical="center"/>
    </xf>
    <xf numFmtId="0" fontId="8" fillId="6" borderId="49" xfId="0" applyNumberFormat="1" applyFont="1" applyFill="1" applyBorder="1" applyAlignment="1" applyProtection="1">
      <alignment horizontal="center" vertical="center"/>
    </xf>
    <xf numFmtId="0" fontId="7" fillId="6" borderId="49" xfId="0" applyNumberFormat="1" applyFont="1" applyFill="1" applyBorder="1" applyAlignment="1" applyProtection="1">
      <alignment horizontal="center" vertical="center"/>
    </xf>
    <xf numFmtId="0" fontId="7" fillId="6" borderId="49" xfId="0" applyNumberFormat="1" applyFont="1" applyFill="1" applyBorder="1" applyAlignment="1" applyProtection="1">
      <alignment horizontal="center" vertical="top"/>
    </xf>
    <xf numFmtId="0" fontId="7" fillId="5" borderId="29" xfId="0" applyNumberFormat="1" applyFont="1" applyFill="1" applyBorder="1" applyAlignment="1" applyProtection="1">
      <alignment horizontal="left" vertical="top"/>
    </xf>
    <xf numFmtId="0" fontId="7" fillId="5" borderId="29" xfId="0" applyNumberFormat="1" applyFont="1" applyFill="1" applyBorder="1" applyAlignment="1" applyProtection="1">
      <alignment horizontal="left" vertical="top" wrapText="1"/>
    </xf>
    <xf numFmtId="0" fontId="7" fillId="5" borderId="38" xfId="0" applyNumberFormat="1" applyFont="1" applyFill="1" applyBorder="1" applyAlignment="1" applyProtection="1">
      <alignment horizontal="center" vertical="center" wrapText="1"/>
    </xf>
    <xf numFmtId="0" fontId="8" fillId="5" borderId="5" xfId="3" applyNumberFormat="1" applyFont="1" applyFill="1" applyBorder="1" applyAlignment="1" applyProtection="1">
      <alignment horizontal="center" vertical="center"/>
      <protection locked="0"/>
    </xf>
    <xf numFmtId="0" fontId="8" fillId="5" borderId="5" xfId="0" applyNumberFormat="1" applyFont="1" applyFill="1" applyBorder="1" applyAlignment="1" applyProtection="1">
      <alignment horizontal="center" vertical="center" wrapText="1"/>
    </xf>
    <xf numFmtId="0" fontId="8" fillId="5" borderId="5" xfId="0" applyNumberFormat="1" applyFont="1" applyFill="1" applyBorder="1" applyAlignment="1" applyProtection="1">
      <alignment horizontal="center" vertical="center"/>
    </xf>
    <xf numFmtId="0" fontId="8" fillId="5" borderId="49" xfId="0" applyNumberFormat="1" applyFont="1" applyFill="1" applyBorder="1" applyAlignment="1" applyProtection="1">
      <alignment horizontal="center" vertical="center"/>
    </xf>
    <xf numFmtId="0" fontId="7" fillId="6" borderId="15" xfId="0" applyNumberFormat="1" applyFont="1" applyFill="1" applyBorder="1" applyAlignment="1" applyProtection="1">
      <alignment horizontal="left" vertical="center" wrapText="1"/>
    </xf>
    <xf numFmtId="0" fontId="18" fillId="0" borderId="0" xfId="0" applyFont="1" applyFill="1" applyBorder="1" applyAlignment="1"/>
    <xf numFmtId="0" fontId="8" fillId="0" borderId="15" xfId="0" applyNumberFormat="1" applyFont="1" applyFill="1" applyBorder="1" applyAlignment="1" applyProtection="1">
      <alignment horizontal="center" textRotation="90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6" xfId="0" applyNumberFormat="1" applyFont="1" applyFill="1" applyBorder="1" applyAlignment="1" applyProtection="1">
      <alignment horizontal="center" vertical="center"/>
    </xf>
    <xf numFmtId="0" fontId="7" fillId="0" borderId="14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textRotation="90" wrapText="1"/>
    </xf>
    <xf numFmtId="164" fontId="7" fillId="4" borderId="17" xfId="3" applyNumberFormat="1" applyFont="1" applyFill="1" applyBorder="1" applyAlignment="1" applyProtection="1">
      <alignment horizontal="center" vertical="center"/>
      <protection locked="0"/>
    </xf>
    <xf numFmtId="164" fontId="7" fillId="4" borderId="28" xfId="3" applyNumberFormat="1" applyFont="1" applyFill="1" applyBorder="1" applyAlignment="1" applyProtection="1">
      <alignment horizontal="center" vertical="center"/>
      <protection locked="0"/>
    </xf>
    <xf numFmtId="164" fontId="34" fillId="4" borderId="17" xfId="3" applyNumberFormat="1" applyFont="1" applyFill="1" applyBorder="1" applyAlignment="1" applyProtection="1">
      <alignment horizontal="right" vertical="center"/>
      <protection locked="0"/>
    </xf>
    <xf numFmtId="0" fontId="7" fillId="0" borderId="3" xfId="3" applyNumberFormat="1" applyFont="1" applyFill="1" applyBorder="1" applyAlignment="1" applyProtection="1">
      <alignment horizontal="center" vertical="center"/>
      <protection locked="0"/>
    </xf>
    <xf numFmtId="0" fontId="7" fillId="0" borderId="1" xfId="3" applyNumberFormat="1" applyFont="1" applyFill="1" applyBorder="1" applyAlignment="1" applyProtection="1">
      <alignment horizontal="center" vertical="center"/>
      <protection locked="0"/>
    </xf>
    <xf numFmtId="0" fontId="7" fillId="0" borderId="1" xfId="3" applyNumberFormat="1" applyFont="1" applyFill="1" applyBorder="1" applyAlignment="1">
      <alignment horizontal="center" vertical="center"/>
    </xf>
    <xf numFmtId="0" fontId="7" fillId="3" borderId="1" xfId="3" applyNumberFormat="1" applyFont="1" applyFill="1" applyBorder="1" applyAlignment="1">
      <alignment horizontal="center" vertical="center"/>
    </xf>
    <xf numFmtId="0" fontId="7" fillId="6" borderId="1" xfId="3" applyNumberFormat="1" applyFont="1" applyFill="1" applyBorder="1" applyAlignment="1" applyProtection="1">
      <alignment horizontal="center" vertical="center"/>
      <protection locked="0"/>
    </xf>
    <xf numFmtId="0" fontId="7" fillId="3" borderId="13" xfId="0" applyNumberFormat="1" applyFont="1" applyFill="1" applyBorder="1" applyAlignment="1" applyProtection="1">
      <alignment horizontal="center" vertical="top"/>
    </xf>
    <xf numFmtId="0" fontId="7" fillId="3" borderId="13" xfId="3" applyNumberFormat="1" applyFont="1" applyFill="1" applyBorder="1" applyAlignment="1" applyProtection="1">
      <alignment horizontal="center" vertical="center"/>
      <protection locked="0"/>
    </xf>
    <xf numFmtId="0" fontId="8" fillId="0" borderId="41" xfId="0" applyNumberFormat="1" applyFont="1" applyFill="1" applyBorder="1" applyAlignment="1" applyProtection="1">
      <alignment horizontal="center" vertical="top"/>
    </xf>
    <xf numFmtId="0" fontId="8" fillId="3" borderId="41" xfId="0" applyNumberFormat="1" applyFont="1" applyFill="1" applyBorder="1" applyAlignment="1" applyProtection="1">
      <alignment horizontal="left" vertical="center"/>
    </xf>
    <xf numFmtId="0" fontId="8" fillId="3" borderId="2" xfId="0" applyNumberFormat="1" applyFont="1" applyFill="1" applyBorder="1" applyAlignment="1" applyProtection="1">
      <alignment horizontal="center" vertical="top"/>
    </xf>
    <xf numFmtId="3" fontId="8" fillId="3" borderId="2" xfId="0" applyNumberFormat="1" applyFont="1" applyFill="1" applyBorder="1" applyAlignment="1" applyProtection="1">
      <alignment horizontal="center" vertical="center"/>
    </xf>
    <xf numFmtId="0" fontId="25" fillId="0" borderId="41" xfId="0" applyNumberFormat="1" applyFont="1" applyFill="1" applyBorder="1" applyAlignment="1" applyProtection="1">
      <alignment horizontal="left" vertical="top"/>
    </xf>
    <xf numFmtId="0" fontId="25" fillId="0" borderId="54" xfId="0" applyNumberFormat="1" applyFont="1" applyFill="1" applyBorder="1" applyAlignment="1" applyProtection="1">
      <alignment horizontal="left" vertical="top"/>
    </xf>
    <xf numFmtId="0" fontId="25" fillId="0" borderId="23" xfId="0" applyNumberFormat="1" applyFont="1" applyFill="1" applyBorder="1" applyAlignment="1" applyProtection="1">
      <alignment vertical="top" wrapText="1"/>
    </xf>
    <xf numFmtId="0" fontId="8" fillId="0" borderId="55" xfId="0" applyNumberFormat="1" applyFont="1" applyFill="1" applyBorder="1" applyAlignment="1" applyProtection="1">
      <alignment horizontal="center" vertical="center" wrapText="1"/>
    </xf>
    <xf numFmtId="0" fontId="8" fillId="0" borderId="22" xfId="3" applyNumberFormat="1" applyFont="1" applyFill="1" applyBorder="1" applyAlignment="1" applyProtection="1">
      <alignment horizontal="center" vertical="center"/>
      <protection locked="0"/>
    </xf>
    <xf numFmtId="0" fontId="8" fillId="0" borderId="22" xfId="0" applyNumberFormat="1" applyFont="1" applyFill="1" applyBorder="1" applyAlignment="1" applyProtection="1">
      <alignment horizontal="center" vertical="center" wrapText="1"/>
    </xf>
    <xf numFmtId="0" fontId="8" fillId="3" borderId="22" xfId="0" applyNumberFormat="1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 applyProtection="1">
      <alignment horizontal="left" vertical="top" wrapText="1"/>
    </xf>
    <xf numFmtId="0" fontId="7" fillId="5" borderId="13" xfId="3" applyNumberFormat="1" applyFont="1" applyFill="1" applyBorder="1" applyAlignment="1" applyProtection="1">
      <alignment horizontal="center" vertical="center"/>
      <protection locked="0"/>
    </xf>
    <xf numFmtId="0" fontId="7" fillId="5" borderId="13" xfId="0" applyNumberFormat="1" applyFont="1" applyFill="1" applyBorder="1" applyAlignment="1" applyProtection="1">
      <alignment horizontal="center" vertical="center"/>
    </xf>
    <xf numFmtId="0" fontId="7" fillId="6" borderId="5" xfId="0" applyNumberFormat="1" applyFont="1" applyFill="1" applyBorder="1" applyAlignment="1" applyProtection="1">
      <alignment horizontal="center" vertical="center"/>
    </xf>
    <xf numFmtId="0" fontId="8" fillId="0" borderId="56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wrapText="1"/>
    </xf>
    <xf numFmtId="0" fontId="8" fillId="3" borderId="36" xfId="0" applyNumberFormat="1" applyFont="1" applyFill="1" applyBorder="1" applyAlignment="1" applyProtection="1">
      <alignment horizontal="left" vertical="top"/>
    </xf>
    <xf numFmtId="3" fontId="8" fillId="3" borderId="27" xfId="0" applyNumberFormat="1" applyFont="1" applyFill="1" applyBorder="1" applyAlignment="1" applyProtection="1">
      <alignment horizontal="center" vertical="center"/>
    </xf>
    <xf numFmtId="0" fontId="8" fillId="0" borderId="27" xfId="3" applyNumberFormat="1" applyFont="1" applyFill="1" applyBorder="1" applyAlignment="1" applyProtection="1">
      <alignment horizontal="center" vertical="center"/>
      <protection locked="0"/>
    </xf>
    <xf numFmtId="0" fontId="8" fillId="0" borderId="7" xfId="3" applyNumberFormat="1" applyFont="1" applyFill="1" applyBorder="1" applyAlignment="1" applyProtection="1">
      <alignment horizontal="center" vertical="center"/>
      <protection locked="0"/>
    </xf>
    <xf numFmtId="0" fontId="7" fillId="5" borderId="4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7" fillId="6" borderId="28" xfId="0" applyNumberFormat="1" applyFont="1" applyFill="1" applyBorder="1" applyAlignment="1" applyProtection="1">
      <alignment horizontal="center" vertical="center"/>
    </xf>
    <xf numFmtId="0" fontId="8" fillId="0" borderId="4" xfId="0" applyNumberFormat="1" applyFont="1" applyFill="1" applyBorder="1" applyAlignment="1" applyProtection="1">
      <alignment horizontal="center" vertical="center"/>
    </xf>
    <xf numFmtId="3" fontId="8" fillId="3" borderId="41" xfId="0" applyNumberFormat="1" applyFont="1" applyFill="1" applyBorder="1" applyAlignment="1" applyProtection="1">
      <alignment horizontal="center" vertical="center"/>
    </xf>
    <xf numFmtId="3" fontId="8" fillId="3" borderId="42" xfId="0" applyNumberFormat="1" applyFont="1" applyFill="1" applyBorder="1" applyAlignment="1" applyProtection="1">
      <alignment horizontal="center" vertical="center"/>
    </xf>
    <xf numFmtId="0" fontId="25" fillId="0" borderId="14" xfId="0" applyNumberFormat="1" applyFont="1" applyFill="1" applyBorder="1" applyAlignment="1" applyProtection="1">
      <alignment horizontal="center" vertical="center"/>
    </xf>
    <xf numFmtId="0" fontId="25" fillId="0" borderId="38" xfId="0" applyNumberFormat="1" applyFont="1" applyFill="1" applyBorder="1" applyAlignment="1" applyProtection="1">
      <alignment horizontal="center" vertical="center"/>
    </xf>
    <xf numFmtId="0" fontId="17" fillId="0" borderId="14" xfId="0" applyNumberFormat="1" applyFont="1" applyFill="1" applyBorder="1" applyAlignment="1" applyProtection="1">
      <alignment horizontal="center" vertical="center"/>
    </xf>
    <xf numFmtId="0" fontId="8" fillId="0" borderId="52" xfId="3" applyNumberFormat="1" applyFont="1" applyFill="1" applyBorder="1" applyAlignment="1" applyProtection="1">
      <alignment horizontal="center" vertical="center"/>
      <protection locked="0"/>
    </xf>
    <xf numFmtId="0" fontId="8" fillId="0" borderId="8" xfId="3" applyNumberFormat="1" applyFont="1" applyFill="1" applyBorder="1" applyAlignment="1" applyProtection="1">
      <alignment horizontal="center" vertical="center"/>
      <protection locked="0"/>
    </xf>
    <xf numFmtId="0" fontId="7" fillId="6" borderId="38" xfId="0" applyNumberFormat="1" applyFont="1" applyFill="1" applyBorder="1" applyAlignment="1" applyProtection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4" xfId="0" applyFont="1" applyFill="1" applyBorder="1"/>
    <xf numFmtId="0" fontId="7" fillId="0" borderId="28" xfId="0" applyFont="1" applyFill="1" applyBorder="1"/>
    <xf numFmtId="0" fontId="7" fillId="0" borderId="17" xfId="0" applyFont="1" applyFill="1" applyBorder="1"/>
    <xf numFmtId="0" fontId="7" fillId="0" borderId="40" xfId="0" applyFont="1" applyFill="1" applyBorder="1"/>
    <xf numFmtId="0" fontId="7" fillId="0" borderId="49" xfId="0" applyFont="1" applyFill="1" applyBorder="1"/>
    <xf numFmtId="0" fontId="7" fillId="0" borderId="26" xfId="0" applyNumberFormat="1" applyFont="1" applyFill="1" applyBorder="1" applyAlignment="1" applyProtection="1">
      <alignment horizontal="center" vertical="center"/>
    </xf>
    <xf numFmtId="0" fontId="7" fillId="0" borderId="4" xfId="3" applyNumberFormat="1" applyFont="1" applyFill="1" applyBorder="1" applyAlignment="1" applyProtection="1">
      <alignment horizontal="center" vertical="center"/>
      <protection locked="0"/>
    </xf>
    <xf numFmtId="0" fontId="7" fillId="0" borderId="17" xfId="0" applyFont="1" applyFill="1" applyBorder="1" applyAlignment="1">
      <alignment horizontal="center" vertical="center"/>
    </xf>
    <xf numFmtId="164" fontId="8" fillId="4" borderId="17" xfId="3" applyNumberFormat="1" applyFont="1" applyFill="1" applyBorder="1" applyAlignment="1" applyProtection="1">
      <alignment horizontal="center" vertical="center"/>
      <protection locked="0"/>
    </xf>
    <xf numFmtId="0" fontId="8" fillId="3" borderId="17" xfId="0" applyNumberFormat="1" applyFont="1" applyFill="1" applyBorder="1" applyAlignment="1" applyProtection="1">
      <alignment horizontal="center" vertical="center"/>
    </xf>
    <xf numFmtId="0" fontId="25" fillId="0" borderId="17" xfId="0" applyNumberFormat="1" applyFont="1" applyFill="1" applyBorder="1" applyAlignment="1" applyProtection="1">
      <alignment horizontal="center" vertical="center"/>
    </xf>
    <xf numFmtId="0" fontId="25" fillId="0" borderId="28" xfId="0" applyNumberFormat="1" applyFont="1" applyFill="1" applyBorder="1" applyAlignment="1" applyProtection="1">
      <alignment horizontal="center" vertical="center"/>
    </xf>
    <xf numFmtId="0" fontId="17" fillId="0" borderId="17" xfId="0" applyNumberFormat="1" applyFont="1" applyFill="1" applyBorder="1" applyAlignment="1" applyProtection="1">
      <alignment horizontal="center" vertical="center"/>
    </xf>
    <xf numFmtId="0" fontId="8" fillId="5" borderId="4" xfId="0" applyNumberFormat="1" applyFont="1" applyFill="1" applyBorder="1" applyAlignment="1" applyProtection="1">
      <alignment horizontal="center" vertical="center"/>
    </xf>
    <xf numFmtId="0" fontId="8" fillId="6" borderId="17" xfId="0" applyNumberFormat="1" applyFont="1" applyFill="1" applyBorder="1" applyAlignment="1" applyProtection="1">
      <alignment horizontal="center" vertical="center"/>
    </xf>
    <xf numFmtId="0" fontId="8" fillId="5" borderId="17" xfId="0" applyNumberFormat="1" applyFont="1" applyFill="1" applyBorder="1" applyAlignment="1" applyProtection="1">
      <alignment horizontal="center" vertical="center"/>
    </xf>
    <xf numFmtId="0" fontId="8" fillId="6" borderId="28" xfId="0" applyNumberFormat="1" applyFont="1" applyFill="1" applyBorder="1" applyAlignment="1" applyProtection="1">
      <alignment horizontal="center" vertical="center"/>
    </xf>
    <xf numFmtId="3" fontId="8" fillId="3" borderId="32" xfId="0" applyNumberFormat="1" applyFont="1" applyFill="1" applyBorder="1" applyAlignment="1" applyProtection="1">
      <alignment horizontal="center" vertical="center"/>
    </xf>
    <xf numFmtId="164" fontId="7" fillId="3" borderId="37" xfId="3" applyNumberFormat="1" applyFont="1" applyFill="1" applyBorder="1" applyAlignment="1" applyProtection="1">
      <alignment horizontal="center" vertical="center"/>
      <protection locked="0"/>
    </xf>
    <xf numFmtId="0" fontId="8" fillId="0" borderId="34" xfId="0" applyNumberFormat="1" applyFont="1" applyFill="1" applyBorder="1" applyAlignment="1" applyProtection="1">
      <alignment horizontal="center" vertical="center"/>
    </xf>
    <xf numFmtId="0" fontId="8" fillId="0" borderId="37" xfId="0" applyNumberFormat="1" applyFont="1" applyFill="1" applyBorder="1" applyAlignment="1" applyProtection="1">
      <alignment horizontal="center" vertical="center"/>
    </xf>
    <xf numFmtId="0" fontId="25" fillId="0" borderId="37" xfId="0" applyNumberFormat="1" applyFont="1" applyFill="1" applyBorder="1" applyAlignment="1" applyProtection="1">
      <alignment horizontal="center" vertical="center"/>
    </xf>
    <xf numFmtId="0" fontId="25" fillId="0" borderId="57" xfId="0" applyNumberFormat="1" applyFont="1" applyFill="1" applyBorder="1" applyAlignment="1" applyProtection="1">
      <alignment horizontal="center" vertical="center"/>
    </xf>
    <xf numFmtId="0" fontId="7" fillId="0" borderId="34" xfId="0" applyNumberFormat="1" applyFont="1" applyFill="1" applyBorder="1" applyAlignment="1" applyProtection="1">
      <alignment horizontal="center" vertical="center"/>
    </xf>
    <xf numFmtId="0" fontId="7" fillId="0" borderId="37" xfId="0" applyNumberFormat="1" applyFont="1" applyFill="1" applyBorder="1" applyAlignment="1" applyProtection="1">
      <alignment horizontal="center" vertical="center"/>
    </xf>
    <xf numFmtId="0" fontId="7" fillId="0" borderId="57" xfId="0" applyNumberFormat="1" applyFont="1" applyFill="1" applyBorder="1" applyAlignment="1" applyProtection="1">
      <alignment horizontal="center" vertical="center"/>
    </xf>
    <xf numFmtId="0" fontId="17" fillId="0" borderId="37" xfId="0" applyNumberFormat="1" applyFont="1" applyFill="1" applyBorder="1" applyAlignment="1" applyProtection="1">
      <alignment horizontal="center" vertical="center"/>
    </xf>
    <xf numFmtId="0" fontId="8" fillId="0" borderId="35" xfId="3" applyNumberFormat="1" applyFont="1" applyFill="1" applyBorder="1" applyAlignment="1" applyProtection="1">
      <alignment horizontal="center" vertical="center"/>
      <protection locked="0"/>
    </xf>
    <xf numFmtId="0" fontId="8" fillId="0" borderId="57" xfId="0" applyNumberFormat="1" applyFont="1" applyFill="1" applyBorder="1" applyAlignment="1" applyProtection="1">
      <alignment horizontal="center" vertical="center"/>
    </xf>
    <xf numFmtId="0" fontId="8" fillId="5" borderId="34" xfId="0" applyNumberFormat="1" applyFont="1" applyFill="1" applyBorder="1" applyAlignment="1" applyProtection="1">
      <alignment horizontal="center" vertical="center"/>
    </xf>
    <xf numFmtId="0" fontId="8" fillId="6" borderId="37" xfId="0" applyNumberFormat="1" applyFont="1" applyFill="1" applyBorder="1" applyAlignment="1" applyProtection="1">
      <alignment horizontal="center" vertical="center"/>
    </xf>
    <xf numFmtId="0" fontId="8" fillId="5" borderId="37" xfId="0" applyNumberFormat="1" applyFont="1" applyFill="1" applyBorder="1" applyAlignment="1" applyProtection="1">
      <alignment horizontal="center" vertical="center"/>
    </xf>
    <xf numFmtId="0" fontId="8" fillId="6" borderId="57" xfId="0" applyNumberFormat="1" applyFont="1" applyFill="1" applyBorder="1" applyAlignment="1" applyProtection="1">
      <alignment horizontal="center" vertical="center"/>
    </xf>
    <xf numFmtId="0" fontId="24" fillId="0" borderId="32" xfId="0" applyNumberFormat="1" applyFont="1" applyFill="1" applyBorder="1" applyAlignment="1" applyProtection="1">
      <alignment horizontal="center" vertical="center"/>
    </xf>
    <xf numFmtId="0" fontId="7" fillId="0" borderId="58" xfId="0" applyNumberFormat="1" applyFont="1" applyFill="1" applyBorder="1" applyAlignment="1" applyProtection="1">
      <alignment horizontal="center" vertical="center"/>
    </xf>
    <xf numFmtId="0" fontId="7" fillId="5" borderId="34" xfId="0" applyNumberFormat="1" applyFont="1" applyFill="1" applyBorder="1" applyAlignment="1" applyProtection="1">
      <alignment horizontal="center" vertical="center"/>
    </xf>
    <xf numFmtId="0" fontId="7" fillId="6" borderId="37" xfId="0" applyNumberFormat="1" applyFont="1" applyFill="1" applyBorder="1" applyAlignment="1" applyProtection="1">
      <alignment horizontal="center" vertical="center"/>
    </xf>
    <xf numFmtId="0" fontId="7" fillId="5" borderId="37" xfId="0" applyNumberFormat="1" applyFont="1" applyFill="1" applyBorder="1" applyAlignment="1" applyProtection="1">
      <alignment horizontal="center" vertical="center"/>
    </xf>
    <xf numFmtId="0" fontId="7" fillId="6" borderId="57" xfId="0" applyNumberFormat="1" applyFont="1" applyFill="1" applyBorder="1" applyAlignment="1" applyProtection="1">
      <alignment horizontal="center" vertical="center"/>
    </xf>
    <xf numFmtId="0" fontId="25" fillId="0" borderId="32" xfId="0" applyNumberFormat="1" applyFont="1" applyFill="1" applyBorder="1" applyAlignment="1" applyProtection="1">
      <alignment horizontal="center" vertical="center"/>
    </xf>
    <xf numFmtId="164" fontId="7" fillId="3" borderId="39" xfId="0" applyNumberFormat="1" applyFont="1" applyFill="1" applyBorder="1" applyAlignment="1" applyProtection="1">
      <alignment horizontal="center" vertical="center"/>
    </xf>
    <xf numFmtId="164" fontId="7" fillId="3" borderId="40" xfId="0" applyNumberFormat="1" applyFont="1" applyFill="1" applyBorder="1" applyAlignment="1" applyProtection="1">
      <alignment horizontal="center" vertical="center"/>
    </xf>
    <xf numFmtId="0" fontId="8" fillId="3" borderId="36" xfId="0" applyNumberFormat="1" applyFont="1" applyFill="1" applyBorder="1" applyAlignment="1" applyProtection="1">
      <alignment horizontal="center" vertical="center"/>
    </xf>
    <xf numFmtId="3" fontId="8" fillId="0" borderId="36" xfId="0" applyNumberFormat="1" applyFont="1" applyFill="1" applyBorder="1" applyAlignment="1" applyProtection="1">
      <alignment horizontal="center" vertical="center"/>
    </xf>
    <xf numFmtId="3" fontId="8" fillId="0" borderId="2" xfId="0" applyNumberFormat="1" applyFont="1" applyFill="1" applyBorder="1" applyAlignment="1" applyProtection="1">
      <alignment horizontal="center" vertical="center"/>
    </xf>
    <xf numFmtId="3" fontId="18" fillId="0" borderId="0" xfId="0" applyNumberFormat="1" applyFont="1" applyFill="1" applyBorder="1"/>
    <xf numFmtId="0" fontId="8" fillId="0" borderId="43" xfId="0" applyNumberFormat="1" applyFont="1" applyFill="1" applyBorder="1" applyAlignment="1" applyProtection="1">
      <alignment horizontal="center" vertical="center"/>
    </xf>
    <xf numFmtId="0" fontId="7" fillId="0" borderId="11" xfId="0" applyNumberFormat="1" applyFont="1" applyFill="1" applyBorder="1" applyAlignment="1" applyProtection="1">
      <alignment horizontal="center" vertical="center" textRotation="90" wrapText="1"/>
    </xf>
    <xf numFmtId="0" fontId="7" fillId="0" borderId="53" xfId="0" applyNumberFormat="1" applyFont="1" applyFill="1" applyBorder="1" applyAlignment="1" applyProtection="1">
      <alignment horizontal="center" vertical="center" wrapText="1"/>
    </xf>
    <xf numFmtId="0" fontId="7" fillId="0" borderId="31" xfId="0" applyNumberFormat="1" applyFont="1" applyFill="1" applyBorder="1" applyAlignment="1" applyProtection="1">
      <alignment horizontal="center" vertical="center" wrapText="1"/>
    </xf>
    <xf numFmtId="0" fontId="7" fillId="0" borderId="44" xfId="0" applyNumberFormat="1" applyFont="1" applyFill="1" applyBorder="1" applyAlignment="1" applyProtection="1">
      <alignment horizontal="center" vertical="center" wrapText="1"/>
    </xf>
    <xf numFmtId="0" fontId="7" fillId="0" borderId="43" xfId="0" applyNumberFormat="1" applyFont="1" applyFill="1" applyBorder="1" applyAlignment="1" applyProtection="1">
      <alignment horizontal="center" vertical="center" textRotation="90" wrapText="1"/>
    </xf>
    <xf numFmtId="0" fontId="7" fillId="0" borderId="17" xfId="3" applyNumberFormat="1" applyFont="1" applyFill="1" applyBorder="1" applyAlignment="1" applyProtection="1">
      <alignment horizontal="center" vertical="center"/>
      <protection locked="0"/>
    </xf>
    <xf numFmtId="0" fontId="7" fillId="0" borderId="28" xfId="3" applyNumberFormat="1" applyFont="1" applyFill="1" applyBorder="1" applyAlignment="1" applyProtection="1">
      <alignment horizontal="center" vertical="center"/>
      <protection locked="0"/>
    </xf>
    <xf numFmtId="0" fontId="19" fillId="0" borderId="17" xfId="3" applyNumberFormat="1" applyFont="1" applyFill="1" applyBorder="1" applyAlignment="1" applyProtection="1">
      <alignment horizontal="center" vertical="center"/>
      <protection locked="0"/>
    </xf>
    <xf numFmtId="0" fontId="19" fillId="0" borderId="28" xfId="3" applyNumberFormat="1" applyFont="1" applyFill="1" applyBorder="1" applyAlignment="1" applyProtection="1">
      <alignment horizontal="center" vertical="center"/>
      <protection locked="0"/>
    </xf>
    <xf numFmtId="0" fontId="19" fillId="0" borderId="4" xfId="3" applyNumberFormat="1" applyFont="1" applyFill="1" applyBorder="1" applyAlignment="1" applyProtection="1">
      <alignment horizontal="center" vertical="center"/>
      <protection locked="0"/>
    </xf>
    <xf numFmtId="0" fontId="8" fillId="5" borderId="17" xfId="3" applyNumberFormat="1" applyFont="1" applyFill="1" applyBorder="1" applyAlignment="1" applyProtection="1">
      <alignment horizontal="center" vertical="center"/>
      <protection locked="0"/>
    </xf>
    <xf numFmtId="0" fontId="8" fillId="6" borderId="17" xfId="3" applyNumberFormat="1" applyFont="1" applyFill="1" applyBorder="1" applyAlignment="1" applyProtection="1">
      <alignment horizontal="center" vertical="center"/>
      <protection locked="0"/>
    </xf>
    <xf numFmtId="0" fontId="8" fillId="6" borderId="28" xfId="3" applyNumberFormat="1" applyFont="1" applyFill="1" applyBorder="1" applyAlignment="1" applyProtection="1">
      <alignment horizontal="center" vertical="center"/>
      <protection locked="0"/>
    </xf>
    <xf numFmtId="0" fontId="25" fillId="0" borderId="33" xfId="0" applyNumberFormat="1" applyFont="1" applyFill="1" applyBorder="1" applyAlignment="1" applyProtection="1">
      <alignment horizontal="center" vertical="center"/>
    </xf>
    <xf numFmtId="3" fontId="8" fillId="0" borderId="32" xfId="0" applyNumberFormat="1" applyFont="1" applyFill="1" applyBorder="1" applyAlignment="1" applyProtection="1">
      <alignment horizontal="center" vertical="center"/>
    </xf>
    <xf numFmtId="0" fontId="7" fillId="0" borderId="34" xfId="0" applyFont="1" applyFill="1" applyBorder="1" applyAlignment="1">
      <alignment horizontal="center" vertical="center" wrapText="1"/>
    </xf>
    <xf numFmtId="0" fontId="7" fillId="0" borderId="37" xfId="0" applyFont="1" applyFill="1" applyBorder="1" applyAlignment="1">
      <alignment horizontal="center" vertical="center" wrapText="1"/>
    </xf>
    <xf numFmtId="0" fontId="7" fillId="0" borderId="57" xfId="0" applyFont="1" applyFill="1" applyBorder="1" applyAlignment="1">
      <alignment horizontal="center" vertical="center" wrapText="1"/>
    </xf>
    <xf numFmtId="0" fontId="7" fillId="3" borderId="57" xfId="0" applyFont="1" applyFill="1" applyBorder="1" applyAlignment="1">
      <alignment horizontal="center" vertical="center" wrapText="1"/>
    </xf>
    <xf numFmtId="0" fontId="7" fillId="5" borderId="34" xfId="0" applyFont="1" applyFill="1" applyBorder="1" applyAlignment="1">
      <alignment horizontal="center" vertical="center" wrapText="1"/>
    </xf>
    <xf numFmtId="0" fontId="8" fillId="0" borderId="45" xfId="0" applyNumberFormat="1" applyFont="1" applyFill="1" applyBorder="1" applyAlignment="1" applyProtection="1">
      <alignment horizontal="center" vertical="center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textRotation="90" wrapText="1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7" fillId="3" borderId="14" xfId="0" applyNumberFormat="1" applyFont="1" applyFill="1" applyBorder="1" applyAlignment="1" applyProtection="1">
      <alignment horizontal="center" vertical="center"/>
    </xf>
    <xf numFmtId="0" fontId="28" fillId="0" borderId="0" xfId="3" applyNumberFormat="1" applyFont="1" applyBorder="1" applyAlignment="1" applyProtection="1">
      <alignment horizontal="center" vertical="center"/>
      <protection locked="0"/>
    </xf>
    <xf numFmtId="0" fontId="7" fillId="0" borderId="43" xfId="0" applyNumberFormat="1" applyFont="1" applyFill="1" applyBorder="1" applyAlignment="1" applyProtection="1">
      <alignment horizontal="left" vertical="top"/>
    </xf>
    <xf numFmtId="0" fontId="7" fillId="0" borderId="12" xfId="0" applyNumberFormat="1" applyFont="1" applyFill="1" applyBorder="1" applyAlignment="1" applyProtection="1">
      <alignment vertical="top" wrapText="1"/>
    </xf>
    <xf numFmtId="0" fontId="7" fillId="0" borderId="11" xfId="0" applyNumberFormat="1" applyFont="1" applyFill="1" applyBorder="1" applyAlignment="1" applyProtection="1">
      <alignment horizontal="center" vertical="center" wrapText="1"/>
    </xf>
    <xf numFmtId="0" fontId="7" fillId="0" borderId="44" xfId="0" applyNumberFormat="1" applyFont="1" applyFill="1" applyBorder="1" applyAlignment="1" applyProtection="1">
      <alignment horizontal="center" vertical="center"/>
    </xf>
    <xf numFmtId="0" fontId="7" fillId="0" borderId="31" xfId="0" applyFont="1" applyFill="1" applyBorder="1" applyAlignment="1">
      <alignment horizontal="center" vertical="center" wrapText="1"/>
    </xf>
    <xf numFmtId="0" fontId="7" fillId="0" borderId="60" xfId="3" applyNumberFormat="1" applyFont="1" applyFill="1" applyBorder="1" applyAlignment="1" applyProtection="1">
      <alignment horizontal="center" vertical="center"/>
      <protection locked="0"/>
    </xf>
    <xf numFmtId="0" fontId="7" fillId="3" borderId="10" xfId="0" applyFont="1" applyFill="1" applyBorder="1" applyAlignment="1">
      <alignment horizontal="center" vertical="center" wrapText="1"/>
    </xf>
    <xf numFmtId="0" fontId="7" fillId="3" borderId="10" xfId="3" applyNumberFormat="1" applyFont="1" applyFill="1" applyBorder="1" applyAlignment="1" applyProtection="1">
      <alignment horizontal="center" vertical="center"/>
      <protection locked="0"/>
    </xf>
    <xf numFmtId="0" fontId="7" fillId="3" borderId="10" xfId="0" applyNumberFormat="1" applyFont="1" applyFill="1" applyBorder="1" applyAlignment="1" applyProtection="1">
      <alignment horizontal="center" vertical="center"/>
    </xf>
    <xf numFmtId="0" fontId="7" fillId="3" borderId="12" xfId="0" applyNumberFormat="1" applyFont="1" applyFill="1" applyBorder="1" applyAlignment="1" applyProtection="1">
      <alignment horizontal="center" vertical="center"/>
    </xf>
    <xf numFmtId="0" fontId="7" fillId="0" borderId="11" xfId="0" applyNumberFormat="1" applyFont="1" applyFill="1" applyBorder="1" applyAlignment="1" applyProtection="1">
      <alignment horizontal="center" vertical="center"/>
    </xf>
    <xf numFmtId="0" fontId="7" fillId="0" borderId="60" xfId="0" applyNumberFormat="1" applyFont="1" applyFill="1" applyBorder="1" applyAlignment="1" applyProtection="1">
      <alignment horizontal="center" vertical="center"/>
    </xf>
    <xf numFmtId="0" fontId="7" fillId="0" borderId="10" xfId="0" applyNumberFormat="1" applyFont="1" applyFill="1" applyBorder="1" applyAlignment="1" applyProtection="1">
      <alignment horizontal="center" vertical="center"/>
    </xf>
    <xf numFmtId="0" fontId="7" fillId="0" borderId="12" xfId="0" applyNumberFormat="1" applyFont="1" applyFill="1" applyBorder="1" applyAlignment="1" applyProtection="1">
      <alignment horizontal="center" vertical="center"/>
    </xf>
    <xf numFmtId="0" fontId="7" fillId="0" borderId="31" xfId="0" applyNumberFormat="1" applyFont="1" applyFill="1" applyBorder="1" applyAlignment="1" applyProtection="1">
      <alignment horizontal="center" vertical="center"/>
    </xf>
    <xf numFmtId="0" fontId="8" fillId="0" borderId="60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/>
    </xf>
    <xf numFmtId="0" fontId="7" fillId="0" borderId="6" xfId="3" applyNumberFormat="1" applyFont="1" applyFill="1" applyBorder="1" applyAlignment="1">
      <alignment horizontal="center" vertical="center"/>
    </xf>
    <xf numFmtId="0" fontId="7" fillId="0" borderId="9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7" fillId="0" borderId="35" xfId="0" applyNumberFormat="1" applyFont="1" applyFill="1" applyBorder="1" applyAlignment="1" applyProtection="1">
      <alignment horizontal="center" vertical="center"/>
    </xf>
    <xf numFmtId="0" fontId="7" fillId="0" borderId="7" xfId="0" applyNumberFormat="1" applyFont="1" applyFill="1" applyBorder="1" applyAlignment="1" applyProtection="1">
      <alignment horizontal="center" vertical="center"/>
    </xf>
    <xf numFmtId="0" fontId="7" fillId="0" borderId="9" xfId="3" applyNumberFormat="1" applyFont="1" applyFill="1" applyBorder="1" applyAlignment="1">
      <alignment horizontal="center" vertical="center"/>
    </xf>
    <xf numFmtId="0" fontId="7" fillId="0" borderId="52" xfId="3" applyNumberFormat="1" applyFont="1" applyFill="1" applyBorder="1" applyAlignment="1">
      <alignment horizontal="center" vertical="center"/>
    </xf>
    <xf numFmtId="0" fontId="7" fillId="0" borderId="8" xfId="3" applyNumberFormat="1" applyFont="1" applyFill="1" applyBorder="1" applyAlignment="1">
      <alignment horizontal="center" vertical="center"/>
    </xf>
    <xf numFmtId="0" fontId="7" fillId="0" borderId="7" xfId="3" applyNumberFormat="1" applyFont="1" applyFill="1" applyBorder="1" applyAlignment="1">
      <alignment horizontal="center" vertical="center"/>
    </xf>
    <xf numFmtId="3" fontId="8" fillId="0" borderId="26" xfId="0" applyNumberFormat="1" applyFont="1" applyFill="1" applyBorder="1" applyAlignment="1" applyProtection="1">
      <alignment horizontal="center" vertical="center"/>
    </xf>
    <xf numFmtId="3" fontId="8" fillId="0" borderId="42" xfId="0" applyNumberFormat="1" applyFont="1" applyFill="1" applyBorder="1" applyAlignment="1" applyProtection="1">
      <alignment horizontal="center" vertical="center"/>
    </xf>
    <xf numFmtId="3" fontId="8" fillId="0" borderId="27" xfId="0" applyNumberFormat="1" applyFont="1" applyFill="1" applyBorder="1" applyAlignment="1" applyProtection="1">
      <alignment horizontal="center" vertical="center"/>
    </xf>
    <xf numFmtId="0" fontId="7" fillId="0" borderId="39" xfId="0" applyNumberFormat="1" applyFont="1" applyFill="1" applyBorder="1" applyAlignment="1" applyProtection="1">
      <alignment horizontal="center" vertical="center" wrapText="1"/>
    </xf>
    <xf numFmtId="0" fontId="7" fillId="0" borderId="14" xfId="0" applyNumberFormat="1" applyFont="1" applyFill="1" applyBorder="1" applyAlignment="1" applyProtection="1">
      <alignment horizontal="center" vertical="center" wrapText="1"/>
    </xf>
    <xf numFmtId="0" fontId="7" fillId="0" borderId="10" xfId="3" applyNumberFormat="1" applyFont="1" applyFill="1" applyBorder="1" applyAlignment="1" applyProtection="1">
      <alignment horizontal="center" vertical="center"/>
      <protection locked="0"/>
    </xf>
    <xf numFmtId="0" fontId="34" fillId="3" borderId="15" xfId="3" applyNumberFormat="1" applyFont="1" applyFill="1" applyBorder="1" applyAlignment="1" applyProtection="1">
      <alignment horizontal="left" vertical="center" wrapText="1"/>
      <protection locked="0"/>
    </xf>
    <xf numFmtId="0" fontId="34" fillId="0" borderId="15" xfId="0" applyNumberFormat="1" applyFont="1" applyFill="1" applyBorder="1" applyAlignment="1" applyProtection="1">
      <alignment horizontal="left" vertical="top"/>
    </xf>
    <xf numFmtId="0" fontId="34" fillId="0" borderId="15" xfId="3" applyNumberFormat="1" applyFont="1" applyFill="1" applyBorder="1" applyAlignment="1" applyProtection="1">
      <alignment horizontal="left" vertical="center" wrapText="1"/>
      <protection locked="0"/>
    </xf>
    <xf numFmtId="0" fontId="34" fillId="3" borderId="15" xfId="0" applyNumberFormat="1" applyFont="1" applyFill="1" applyBorder="1" applyAlignment="1" applyProtection="1">
      <alignment horizontal="left" vertical="top"/>
    </xf>
    <xf numFmtId="0" fontId="34" fillId="3" borderId="15" xfId="0" applyNumberFormat="1" applyFont="1" applyFill="1" applyBorder="1" applyAlignment="1" applyProtection="1">
      <alignment vertical="top" wrapText="1"/>
    </xf>
    <xf numFmtId="0" fontId="34" fillId="3" borderId="29" xfId="0" applyNumberFormat="1" applyFont="1" applyFill="1" applyBorder="1" applyAlignment="1" applyProtection="1">
      <alignment vertical="center" wrapText="1"/>
    </xf>
    <xf numFmtId="0" fontId="34" fillId="3" borderId="29" xfId="3" applyNumberFormat="1" applyFont="1" applyFill="1" applyBorder="1" applyAlignment="1" applyProtection="1">
      <alignment horizontal="left" vertical="center" wrapText="1"/>
      <protection locked="0"/>
    </xf>
    <xf numFmtId="0" fontId="7" fillId="0" borderId="19" xfId="0" applyNumberFormat="1" applyFont="1" applyFill="1" applyBorder="1" applyAlignment="1" applyProtection="1">
      <alignment horizontal="left" vertical="center"/>
    </xf>
    <xf numFmtId="0" fontId="7" fillId="0" borderId="19" xfId="0" applyNumberFormat="1" applyFont="1" applyFill="1" applyBorder="1" applyAlignment="1" applyProtection="1">
      <alignment horizontal="center" vertical="center"/>
    </xf>
    <xf numFmtId="0" fontId="8" fillId="0" borderId="52" xfId="0" applyNumberFormat="1" applyFont="1" applyFill="1" applyBorder="1" applyAlignment="1" applyProtection="1">
      <alignment horizontal="center" vertical="center"/>
    </xf>
    <xf numFmtId="0" fontId="7" fillId="6" borderId="52" xfId="0" applyNumberFormat="1" applyFont="1" applyFill="1" applyBorder="1" applyAlignment="1" applyProtection="1">
      <alignment horizontal="center" vertical="center"/>
    </xf>
    <xf numFmtId="0" fontId="7" fillId="6" borderId="13" xfId="0" applyNumberFormat="1" applyFont="1" applyFill="1" applyBorder="1" applyAlignment="1" applyProtection="1">
      <alignment horizontal="center" vertical="center"/>
    </xf>
    <xf numFmtId="0" fontId="7" fillId="7" borderId="14" xfId="0" applyNumberFormat="1" applyFont="1" applyFill="1" applyBorder="1" applyAlignment="1" applyProtection="1">
      <alignment horizontal="center" vertical="center"/>
    </xf>
    <xf numFmtId="0" fontId="7" fillId="7" borderId="17" xfId="0" applyNumberFormat="1" applyFont="1" applyFill="1" applyBorder="1" applyAlignment="1" applyProtection="1">
      <alignment horizontal="center" vertical="center"/>
    </xf>
    <xf numFmtId="0" fontId="7" fillId="7" borderId="1" xfId="0" applyNumberFormat="1" applyFont="1" applyFill="1" applyBorder="1" applyAlignment="1" applyProtection="1">
      <alignment horizontal="center" vertical="center"/>
    </xf>
    <xf numFmtId="0" fontId="7" fillId="7" borderId="15" xfId="0" applyNumberFormat="1" applyFont="1" applyFill="1" applyBorder="1" applyAlignment="1" applyProtection="1">
      <alignment horizontal="center" vertical="center"/>
    </xf>
    <xf numFmtId="0" fontId="7" fillId="7" borderId="16" xfId="0" applyNumberFormat="1" applyFont="1" applyFill="1" applyBorder="1" applyAlignment="1" applyProtection="1">
      <alignment horizontal="center" vertical="center"/>
    </xf>
    <xf numFmtId="0" fontId="7" fillId="7" borderId="13" xfId="0" applyNumberFormat="1" applyFont="1" applyFill="1" applyBorder="1" applyAlignment="1" applyProtection="1">
      <alignment horizontal="center" vertical="center"/>
    </xf>
    <xf numFmtId="0" fontId="7" fillId="7" borderId="5" xfId="0" applyNumberFormat="1" applyFont="1" applyFill="1" applyBorder="1" applyAlignment="1" applyProtection="1">
      <alignment horizontal="center" vertical="center"/>
    </xf>
    <xf numFmtId="0" fontId="7" fillId="7" borderId="6" xfId="0" applyNumberFormat="1" applyFont="1" applyFill="1" applyBorder="1" applyAlignment="1" applyProtection="1">
      <alignment horizontal="center" vertical="center"/>
    </xf>
    <xf numFmtId="0" fontId="7" fillId="8" borderId="15" xfId="0" applyNumberFormat="1" applyFont="1" applyFill="1" applyBorder="1" applyAlignment="1" applyProtection="1">
      <alignment horizontal="center" vertical="center"/>
    </xf>
    <xf numFmtId="0" fontId="7" fillId="8" borderId="17" xfId="0" applyNumberFormat="1" applyFont="1" applyFill="1" applyBorder="1" applyAlignment="1" applyProtection="1">
      <alignment horizontal="center" vertical="center"/>
    </xf>
    <xf numFmtId="0" fontId="7" fillId="8" borderId="1" xfId="0" applyNumberFormat="1" applyFont="1" applyFill="1" applyBorder="1" applyAlignment="1" applyProtection="1">
      <alignment horizontal="center" vertical="center"/>
    </xf>
    <xf numFmtId="0" fontId="7" fillId="8" borderId="14" xfId="0" applyNumberFormat="1" applyFont="1" applyFill="1" applyBorder="1" applyAlignment="1" applyProtection="1">
      <alignment horizontal="center" vertical="center"/>
    </xf>
    <xf numFmtId="0" fontId="7" fillId="8" borderId="13" xfId="0" applyNumberFormat="1" applyFont="1" applyFill="1" applyBorder="1" applyAlignment="1" applyProtection="1">
      <alignment horizontal="center" vertical="center"/>
    </xf>
    <xf numFmtId="0" fontId="7" fillId="9" borderId="16" xfId="0" applyNumberFormat="1" applyFont="1" applyFill="1" applyBorder="1" applyAlignment="1" applyProtection="1">
      <alignment horizontal="center" vertical="center"/>
    </xf>
    <xf numFmtId="0" fontId="7" fillId="9" borderId="38" xfId="0" applyNumberFormat="1" applyFont="1" applyFill="1" applyBorder="1" applyAlignment="1" applyProtection="1">
      <alignment horizontal="center" vertical="center" wrapText="1"/>
    </xf>
    <xf numFmtId="0" fontId="7" fillId="9" borderId="39" xfId="0" applyNumberFormat="1" applyFont="1" applyFill="1" applyBorder="1" applyAlignment="1" applyProtection="1">
      <alignment horizontal="center" vertical="center" wrapText="1"/>
    </xf>
    <xf numFmtId="0" fontId="7" fillId="9" borderId="1" xfId="0" applyNumberFormat="1" applyFont="1" applyFill="1" applyBorder="1" applyAlignment="1" applyProtection="1">
      <alignment horizontal="center" vertical="center" wrapText="1"/>
    </xf>
    <xf numFmtId="0" fontId="7" fillId="9" borderId="5" xfId="0" applyNumberFormat="1" applyFont="1" applyFill="1" applyBorder="1" applyAlignment="1" applyProtection="1">
      <alignment horizontal="center" vertical="center" wrapText="1"/>
    </xf>
    <xf numFmtId="0" fontId="7" fillId="9" borderId="1" xfId="0" applyNumberFormat="1" applyFont="1" applyFill="1" applyBorder="1" applyAlignment="1" applyProtection="1">
      <alignment horizontal="center" vertical="center"/>
    </xf>
    <xf numFmtId="0" fontId="7" fillId="10" borderId="15" xfId="0" applyNumberFormat="1" applyFont="1" applyFill="1" applyBorder="1" applyAlignment="1" applyProtection="1">
      <alignment horizontal="center" vertical="center"/>
    </xf>
    <xf numFmtId="0" fontId="7" fillId="10" borderId="1" xfId="0" applyNumberFormat="1" applyFont="1" applyFill="1" applyBorder="1" applyAlignment="1" applyProtection="1">
      <alignment horizontal="center" vertical="center" wrapText="1"/>
    </xf>
    <xf numFmtId="0" fontId="7" fillId="10" borderId="1" xfId="0" applyNumberFormat="1" applyFont="1" applyFill="1" applyBorder="1" applyAlignment="1" applyProtection="1">
      <alignment horizontal="center" vertical="center"/>
    </xf>
    <xf numFmtId="0" fontId="7" fillId="10" borderId="10" xfId="0" applyNumberFormat="1" applyFont="1" applyFill="1" applyBorder="1" applyAlignment="1" applyProtection="1">
      <alignment horizontal="center" vertical="center"/>
    </xf>
    <xf numFmtId="0" fontId="7" fillId="11" borderId="16" xfId="0" applyNumberFormat="1" applyFont="1" applyFill="1" applyBorder="1" applyAlignment="1" applyProtection="1">
      <alignment horizontal="center" vertical="center"/>
    </xf>
    <xf numFmtId="0" fontId="7" fillId="11" borderId="38" xfId="0" applyNumberFormat="1" applyFont="1" applyFill="1" applyBorder="1" applyAlignment="1" applyProtection="1">
      <alignment horizontal="center" vertical="center" wrapText="1"/>
    </xf>
    <xf numFmtId="0" fontId="7" fillId="11" borderId="39" xfId="0" applyNumberFormat="1" applyFont="1" applyFill="1" applyBorder="1" applyAlignment="1" applyProtection="1">
      <alignment horizontal="center" vertical="center" wrapText="1"/>
    </xf>
    <xf numFmtId="0" fontId="7" fillId="11" borderId="1" xfId="0" applyNumberFormat="1" applyFont="1" applyFill="1" applyBorder="1" applyAlignment="1" applyProtection="1">
      <alignment horizontal="center" vertical="center"/>
    </xf>
    <xf numFmtId="0" fontId="7" fillId="11" borderId="1" xfId="0" applyNumberFormat="1" applyFont="1" applyFill="1" applyBorder="1" applyAlignment="1" applyProtection="1">
      <alignment horizontal="center" vertical="center" wrapText="1"/>
    </xf>
    <xf numFmtId="0" fontId="7" fillId="11" borderId="10" xfId="0" applyNumberFormat="1" applyFont="1" applyFill="1" applyBorder="1" applyAlignment="1" applyProtection="1">
      <alignment horizontal="center" vertical="center" wrapText="1"/>
    </xf>
    <xf numFmtId="0" fontId="7" fillId="11" borderId="13" xfId="0" applyNumberFormat="1" applyFont="1" applyFill="1" applyBorder="1" applyAlignment="1" applyProtection="1">
      <alignment horizontal="center" vertical="center" wrapText="1"/>
    </xf>
    <xf numFmtId="0" fontId="7" fillId="11" borderId="2" xfId="0" applyNumberFormat="1" applyFont="1" applyFill="1" applyBorder="1" applyAlignment="1" applyProtection="1">
      <alignment horizontal="center" vertical="center" wrapText="1"/>
    </xf>
    <xf numFmtId="0" fontId="7" fillId="11" borderId="28" xfId="0" applyNumberFormat="1" applyFont="1" applyFill="1" applyBorder="1" applyAlignment="1" applyProtection="1">
      <alignment horizontal="center" vertical="center"/>
    </xf>
    <xf numFmtId="0" fontId="7" fillId="11" borderId="5" xfId="0" applyNumberFormat="1" applyFont="1" applyFill="1" applyBorder="1" applyAlignment="1" applyProtection="1">
      <alignment horizontal="center" vertical="center"/>
    </xf>
    <xf numFmtId="0" fontId="7" fillId="11" borderId="29" xfId="0" applyNumberFormat="1" applyFont="1" applyFill="1" applyBorder="1" applyAlignment="1" applyProtection="1">
      <alignment horizontal="center" vertical="center"/>
    </xf>
    <xf numFmtId="0" fontId="7" fillId="11" borderId="4" xfId="0" applyNumberFormat="1" applyFont="1" applyFill="1" applyBorder="1" applyAlignment="1" applyProtection="1">
      <alignment horizontal="center" vertical="center"/>
    </xf>
    <xf numFmtId="0" fontId="7" fillId="11" borderId="13" xfId="0" applyNumberFormat="1" applyFont="1" applyFill="1" applyBorder="1" applyAlignment="1" applyProtection="1">
      <alignment horizontal="center" vertical="center"/>
    </xf>
    <xf numFmtId="0" fontId="7" fillId="11" borderId="3" xfId="0" applyNumberFormat="1" applyFont="1" applyFill="1" applyBorder="1" applyAlignment="1" applyProtection="1">
      <alignment horizontal="center" vertical="center"/>
    </xf>
    <xf numFmtId="0" fontId="7" fillId="9" borderId="28" xfId="0" applyNumberFormat="1" applyFont="1" applyFill="1" applyBorder="1" applyAlignment="1" applyProtection="1">
      <alignment horizontal="center" vertical="center"/>
    </xf>
    <xf numFmtId="0" fontId="7" fillId="9" borderId="5" xfId="0" applyNumberFormat="1" applyFont="1" applyFill="1" applyBorder="1" applyAlignment="1" applyProtection="1">
      <alignment horizontal="center" vertical="center"/>
    </xf>
    <xf numFmtId="0" fontId="7" fillId="9" borderId="29" xfId="0" applyNumberFormat="1" applyFont="1" applyFill="1" applyBorder="1" applyAlignment="1" applyProtection="1">
      <alignment horizontal="center" vertical="center"/>
    </xf>
    <xf numFmtId="0" fontId="7" fillId="9" borderId="4" xfId="0" applyNumberFormat="1" applyFont="1" applyFill="1" applyBorder="1" applyAlignment="1" applyProtection="1">
      <alignment horizontal="center" vertical="center"/>
    </xf>
    <xf numFmtId="0" fontId="7" fillId="9" borderId="13" xfId="0" applyNumberFormat="1" applyFont="1" applyFill="1" applyBorder="1" applyAlignment="1" applyProtection="1">
      <alignment horizontal="center" vertical="center"/>
    </xf>
    <xf numFmtId="0" fontId="7" fillId="9" borderId="3" xfId="0" applyNumberFormat="1" applyFont="1" applyFill="1" applyBorder="1" applyAlignment="1" applyProtection="1">
      <alignment horizontal="center" vertical="center"/>
    </xf>
    <xf numFmtId="0" fontId="7" fillId="9" borderId="17" xfId="0" applyNumberFormat="1" applyFont="1" applyFill="1" applyBorder="1" applyAlignment="1" applyProtection="1">
      <alignment horizontal="center" vertical="center"/>
    </xf>
    <xf numFmtId="0" fontId="7" fillId="9" borderId="15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textRotation="90" wrapText="1"/>
    </xf>
    <xf numFmtId="0" fontId="7" fillId="3" borderId="14" xfId="0" applyNumberFormat="1" applyFont="1" applyFill="1" applyBorder="1" applyAlignment="1" applyProtection="1">
      <alignment horizontal="center" vertical="center"/>
    </xf>
    <xf numFmtId="0" fontId="8" fillId="12" borderId="19" xfId="0" applyNumberFormat="1" applyFont="1" applyFill="1" applyBorder="1" applyAlignment="1" applyProtection="1">
      <alignment horizontal="center" textRotation="90" wrapText="1"/>
    </xf>
    <xf numFmtId="0" fontId="7" fillId="12" borderId="30" xfId="0" applyNumberFormat="1" applyFont="1" applyFill="1" applyBorder="1" applyAlignment="1" applyProtection="1">
      <alignment horizontal="center" vertical="center"/>
    </xf>
    <xf numFmtId="3" fontId="8" fillId="12" borderId="27" xfId="0" applyNumberFormat="1" applyFont="1" applyFill="1" applyBorder="1" applyAlignment="1" applyProtection="1">
      <alignment horizontal="center" vertical="center"/>
    </xf>
    <xf numFmtId="3" fontId="8" fillId="12" borderId="2" xfId="0" applyNumberFormat="1" applyFont="1" applyFill="1" applyBorder="1" applyAlignment="1" applyProtection="1">
      <alignment horizontal="center" vertical="center"/>
    </xf>
    <xf numFmtId="0" fontId="8" fillId="12" borderId="2" xfId="3" applyNumberFormat="1" applyFont="1" applyFill="1" applyBorder="1" applyAlignment="1" applyProtection="1">
      <alignment horizontal="center" vertical="center"/>
      <protection locked="0"/>
    </xf>
    <xf numFmtId="0" fontId="7" fillId="12" borderId="13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8" fillId="12" borderId="2" xfId="0" applyNumberFormat="1" applyFont="1" applyFill="1" applyBorder="1" applyAlignment="1" applyProtection="1">
      <alignment horizontal="center" vertical="center"/>
    </xf>
    <xf numFmtId="0" fontId="8" fillId="12" borderId="6" xfId="3" applyNumberFormat="1" applyFont="1" applyFill="1" applyBorder="1" applyAlignment="1" applyProtection="1">
      <alignment horizontal="center" vertical="center"/>
      <protection locked="0"/>
    </xf>
    <xf numFmtId="0" fontId="7" fillId="12" borderId="1" xfId="0" applyNumberFormat="1" applyFont="1" applyFill="1" applyBorder="1" applyAlignment="1" applyProtection="1">
      <alignment horizontal="center" vertical="center"/>
    </xf>
    <xf numFmtId="0" fontId="7" fillId="12" borderId="5" xfId="0" applyNumberFormat="1" applyFont="1" applyFill="1" applyBorder="1" applyAlignment="1" applyProtection="1">
      <alignment horizontal="center" vertical="center"/>
    </xf>
    <xf numFmtId="0" fontId="7" fillId="12" borderId="10" xfId="0" applyFont="1" applyFill="1" applyBorder="1" applyAlignment="1">
      <alignment horizontal="center" vertical="center" wrapText="1"/>
    </xf>
    <xf numFmtId="0" fontId="8" fillId="12" borderId="33" xfId="0" applyNumberFormat="1" applyFont="1" applyFill="1" applyBorder="1" applyAlignment="1" applyProtection="1">
      <alignment horizontal="center" vertical="center"/>
    </xf>
    <xf numFmtId="0" fontId="7" fillId="12" borderId="29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7" fillId="0" borderId="43" xfId="3" applyNumberFormat="1" applyFont="1" applyFill="1" applyBorder="1" applyAlignment="1" applyProtection="1">
      <alignment horizontal="left" vertical="center"/>
    </xf>
    <xf numFmtId="0" fontId="7" fillId="0" borderId="31" xfId="8" applyNumberFormat="1" applyFont="1" applyFill="1" applyBorder="1" applyAlignment="1" applyProtection="1">
      <alignment horizontal="left" vertical="center"/>
    </xf>
    <xf numFmtId="0" fontId="7" fillId="3" borderId="4" xfId="11" applyFont="1" applyFill="1" applyBorder="1" applyAlignment="1" applyProtection="1">
      <alignment horizontal="center" vertical="center"/>
    </xf>
    <xf numFmtId="0" fontId="7" fillId="3" borderId="61" xfId="11" applyFont="1" applyFill="1" applyBorder="1" applyAlignment="1" applyProtection="1">
      <alignment horizontal="center" vertical="center"/>
    </xf>
    <xf numFmtId="3" fontId="7" fillId="3" borderId="34" xfId="8" applyNumberFormat="1" applyFont="1" applyFill="1" applyBorder="1" applyAlignment="1" applyProtection="1">
      <alignment horizontal="center" vertical="center"/>
    </xf>
    <xf numFmtId="0" fontId="17" fillId="3" borderId="20" xfId="8" applyNumberFormat="1" applyFont="1" applyFill="1" applyBorder="1" applyAlignment="1" applyProtection="1">
      <alignment horizontal="center" vertical="center"/>
    </xf>
    <xf numFmtId="3" fontId="7" fillId="3" borderId="67" xfId="8" applyNumberFormat="1" applyFont="1" applyFill="1" applyBorder="1" applyAlignment="1" applyProtection="1">
      <alignment horizontal="center" vertical="center"/>
    </xf>
    <xf numFmtId="0" fontId="7" fillId="11" borderId="77" xfId="8" applyFont="1" applyFill="1" applyBorder="1" applyAlignment="1" applyProtection="1">
      <alignment horizontal="center" vertical="center"/>
    </xf>
    <xf numFmtId="3" fontId="7" fillId="3" borderId="70" xfId="8" applyNumberFormat="1" applyFont="1" applyFill="1" applyBorder="1" applyAlignment="1" applyProtection="1">
      <alignment horizontal="center" vertical="center"/>
    </xf>
    <xf numFmtId="0" fontId="7" fillId="0" borderId="71" xfId="8" applyFont="1" applyFill="1" applyBorder="1" applyAlignment="1" applyProtection="1">
      <alignment horizontal="center" vertical="center"/>
    </xf>
    <xf numFmtId="0" fontId="8" fillId="3" borderId="3" xfId="11" applyFont="1" applyFill="1" applyBorder="1" applyAlignment="1" applyProtection="1">
      <alignment horizontal="center" vertical="center"/>
    </xf>
    <xf numFmtId="0" fontId="7" fillId="3" borderId="11" xfId="0" applyNumberFormat="1" applyFont="1" applyFill="1" applyBorder="1" applyAlignment="1" applyProtection="1">
      <alignment horizontal="center" vertical="center"/>
    </xf>
    <xf numFmtId="0" fontId="7" fillId="3" borderId="44" xfId="0" applyNumberFormat="1" applyFont="1" applyFill="1" applyBorder="1" applyAlignment="1" applyProtection="1">
      <alignment horizontal="center" vertical="center"/>
    </xf>
    <xf numFmtId="0" fontId="7" fillId="6" borderId="34" xfId="0" applyNumberFormat="1" applyFont="1" applyFill="1" applyBorder="1" applyAlignment="1" applyProtection="1">
      <alignment horizontal="center" vertical="center"/>
    </xf>
    <xf numFmtId="0" fontId="7" fillId="6" borderId="20" xfId="0" applyNumberFormat="1" applyFont="1" applyFill="1" applyBorder="1" applyAlignment="1" applyProtection="1">
      <alignment horizontal="center" vertical="center"/>
    </xf>
    <xf numFmtId="0" fontId="7" fillId="3" borderId="20" xfId="0" applyNumberFormat="1" applyFont="1" applyFill="1" applyBorder="1" applyAlignment="1" applyProtection="1">
      <alignment horizontal="center" vertical="center"/>
    </xf>
    <xf numFmtId="0" fontId="7" fillId="3" borderId="31" xfId="8" applyNumberFormat="1" applyFont="1" applyFill="1" applyBorder="1" applyAlignment="1" applyProtection="1">
      <alignment horizontal="center" vertical="center"/>
    </xf>
    <xf numFmtId="0" fontId="7" fillId="3" borderId="44" xfId="8" applyNumberFormat="1" applyFont="1" applyFill="1" applyBorder="1" applyAlignment="1" applyProtection="1">
      <alignment horizontal="center" vertical="center"/>
    </xf>
    <xf numFmtId="0" fontId="7" fillId="0" borderId="18" xfId="3" applyNumberFormat="1" applyFont="1" applyFill="1" applyBorder="1" applyAlignment="1" applyProtection="1">
      <alignment horizontal="left" vertical="center"/>
    </xf>
    <xf numFmtId="0" fontId="7" fillId="0" borderId="37" xfId="8" applyNumberFormat="1" applyFont="1" applyFill="1" applyBorder="1" applyAlignment="1" applyProtection="1">
      <alignment horizontal="left" vertical="center"/>
    </xf>
    <xf numFmtId="0" fontId="7" fillId="3" borderId="17" xfId="11" applyFont="1" applyFill="1" applyBorder="1" applyAlignment="1" applyProtection="1">
      <alignment horizontal="center" vertical="center"/>
    </xf>
    <xf numFmtId="0" fontId="7" fillId="3" borderId="62" xfId="11" applyFont="1" applyFill="1" applyBorder="1" applyAlignment="1" applyProtection="1">
      <alignment horizontal="center" vertical="center"/>
    </xf>
    <xf numFmtId="0" fontId="17" fillId="3" borderId="19" xfId="8" applyNumberFormat="1" applyFont="1" applyFill="1" applyBorder="1" applyAlignment="1" applyProtection="1">
      <alignment horizontal="center" vertical="center"/>
    </xf>
    <xf numFmtId="0" fontId="7" fillId="11" borderId="78" xfId="8" applyFont="1" applyFill="1" applyBorder="1" applyAlignment="1" applyProtection="1">
      <alignment horizontal="center" vertical="center"/>
    </xf>
    <xf numFmtId="0" fontId="7" fillId="0" borderId="72" xfId="8" applyFont="1" applyFill="1" applyBorder="1" applyAlignment="1" applyProtection="1">
      <alignment horizontal="center" vertical="center"/>
    </xf>
    <xf numFmtId="0" fontId="8" fillId="3" borderId="15" xfId="11" applyFont="1" applyFill="1" applyBorder="1" applyAlignment="1" applyProtection="1">
      <alignment horizontal="center" vertical="center"/>
    </xf>
    <xf numFmtId="0" fontId="7" fillId="6" borderId="19" xfId="0" applyNumberFormat="1" applyFont="1" applyFill="1" applyBorder="1" applyAlignment="1" applyProtection="1">
      <alignment horizontal="center" vertical="center"/>
    </xf>
    <xf numFmtId="0" fontId="7" fillId="3" borderId="19" xfId="0" applyNumberFormat="1" applyFont="1" applyFill="1" applyBorder="1" applyAlignment="1" applyProtection="1">
      <alignment horizontal="center" vertical="center"/>
    </xf>
    <xf numFmtId="0" fontId="7" fillId="3" borderId="37" xfId="8" applyNumberFormat="1" applyFont="1" applyFill="1" applyBorder="1" applyAlignment="1" applyProtection="1">
      <alignment horizontal="center" vertical="center"/>
    </xf>
    <xf numFmtId="0" fontId="7" fillId="3" borderId="16" xfId="8" applyNumberFormat="1" applyFont="1" applyFill="1" applyBorder="1" applyAlignment="1" applyProtection="1">
      <alignment horizontal="center" vertical="center"/>
    </xf>
    <xf numFmtId="0" fontId="7" fillId="0" borderId="37" xfId="8" applyNumberFormat="1" applyFont="1" applyFill="1" applyBorder="1" applyAlignment="1" applyProtection="1">
      <alignment horizontal="left" vertical="center" wrapText="1"/>
    </xf>
    <xf numFmtId="0" fontId="7" fillId="0" borderId="1" xfId="8" applyFont="1" applyFill="1" applyBorder="1" applyAlignment="1" applyProtection="1">
      <alignment horizontal="center" vertical="center"/>
    </xf>
    <xf numFmtId="0" fontId="7" fillId="0" borderId="73" xfId="8" applyFont="1" applyFill="1" applyBorder="1" applyAlignment="1" applyProtection="1">
      <alignment horizontal="center" vertical="center"/>
    </xf>
    <xf numFmtId="0" fontId="7" fillId="0" borderId="74" xfId="8" applyFont="1" applyFill="1" applyBorder="1" applyAlignment="1" applyProtection="1">
      <alignment horizontal="center" vertical="center"/>
    </xf>
    <xf numFmtId="0" fontId="7" fillId="3" borderId="57" xfId="8" applyNumberFormat="1" applyFont="1" applyFill="1" applyBorder="1" applyAlignment="1" applyProtection="1">
      <alignment horizontal="center" vertical="center"/>
    </xf>
    <xf numFmtId="0" fontId="7" fillId="3" borderId="1" xfId="11" applyFont="1" applyFill="1" applyBorder="1" applyAlignment="1" applyProtection="1">
      <alignment horizontal="center" vertical="center"/>
    </xf>
    <xf numFmtId="0" fontId="7" fillId="3" borderId="16" xfId="11" applyFont="1" applyFill="1" applyBorder="1" applyAlignment="1" applyProtection="1">
      <alignment horizontal="center" vertical="center"/>
    </xf>
    <xf numFmtId="0" fontId="7" fillId="0" borderId="13" xfId="8" applyNumberFormat="1" applyFont="1" applyFill="1" applyBorder="1" applyAlignment="1" applyProtection="1">
      <alignment horizontal="center" vertical="center"/>
    </xf>
    <xf numFmtId="0" fontId="7" fillId="3" borderId="68" xfId="11" applyFont="1" applyFill="1" applyBorder="1" applyAlignment="1" applyProtection="1">
      <alignment horizontal="center" vertical="center"/>
    </xf>
    <xf numFmtId="164" fontId="7" fillId="3" borderId="40" xfId="3" applyNumberFormat="1" applyFont="1" applyFill="1" applyBorder="1" applyAlignment="1" applyProtection="1">
      <alignment horizontal="center" vertical="center"/>
      <protection locked="0"/>
    </xf>
    <xf numFmtId="0" fontId="7" fillId="0" borderId="34" xfId="8" applyNumberFormat="1" applyFont="1" applyFill="1" applyBorder="1" applyAlignment="1" applyProtection="1">
      <alignment horizontal="left" vertical="center"/>
    </xf>
    <xf numFmtId="0" fontId="17" fillId="3" borderId="13" xfId="0" applyNumberFormat="1" applyFont="1" applyFill="1" applyBorder="1" applyAlignment="1" applyProtection="1">
      <alignment horizontal="center" vertical="center"/>
    </xf>
    <xf numFmtId="0" fontId="17" fillId="3" borderId="13" xfId="11" applyFont="1" applyFill="1" applyBorder="1" applyAlignment="1" applyProtection="1">
      <alignment horizontal="center" vertical="center"/>
    </xf>
    <xf numFmtId="0" fontId="8" fillId="3" borderId="13" xfId="11" applyFont="1" applyFill="1" applyBorder="1" applyAlignment="1" applyProtection="1">
      <alignment horizontal="center" vertical="center"/>
    </xf>
    <xf numFmtId="0" fontId="8" fillId="3" borderId="40" xfId="11" applyFont="1" applyFill="1" applyBorder="1" applyAlignment="1" applyProtection="1">
      <alignment horizontal="center" vertical="center"/>
    </xf>
    <xf numFmtId="164" fontId="17" fillId="3" borderId="20" xfId="8" applyNumberFormat="1" applyFont="1" applyFill="1" applyBorder="1" applyAlignment="1" applyProtection="1">
      <alignment horizontal="center" vertical="center"/>
    </xf>
    <xf numFmtId="0" fontId="7" fillId="0" borderId="13" xfId="8" applyFont="1" applyFill="1" applyBorder="1" applyAlignment="1" applyProtection="1">
      <alignment horizontal="center" vertical="center"/>
    </xf>
    <xf numFmtId="0" fontId="8" fillId="3" borderId="3" xfId="8" applyNumberFormat="1" applyFont="1" applyFill="1" applyBorder="1" applyAlignment="1" applyProtection="1">
      <alignment horizontal="center" vertical="center"/>
    </xf>
    <xf numFmtId="164" fontId="7" fillId="6" borderId="34" xfId="0" applyNumberFormat="1" applyFont="1" applyFill="1" applyBorder="1" applyAlignment="1" applyProtection="1">
      <alignment horizontal="center" vertical="center"/>
    </xf>
    <xf numFmtId="164" fontId="7" fillId="6" borderId="20" xfId="0" applyNumberFormat="1" applyFont="1" applyFill="1" applyBorder="1" applyAlignment="1" applyProtection="1">
      <alignment horizontal="center" vertical="center"/>
    </xf>
    <xf numFmtId="164" fontId="7" fillId="3" borderId="20" xfId="0" applyNumberFormat="1" applyFont="1" applyFill="1" applyBorder="1" applyAlignment="1" applyProtection="1">
      <alignment horizontal="center" vertical="center"/>
    </xf>
    <xf numFmtId="0" fontId="7" fillId="3" borderId="34" xfId="8" applyNumberFormat="1" applyFont="1" applyFill="1" applyBorder="1" applyAlignment="1" applyProtection="1">
      <alignment horizontal="center" vertical="center"/>
    </xf>
    <xf numFmtId="0" fontId="7" fillId="3" borderId="40" xfId="8" applyNumberFormat="1" applyFont="1" applyFill="1" applyBorder="1" applyAlignment="1" applyProtection="1">
      <alignment horizontal="center" vertical="center"/>
    </xf>
    <xf numFmtId="0" fontId="8" fillId="3" borderId="15" xfId="8" applyNumberFormat="1" applyFont="1" applyFill="1" applyBorder="1" applyAlignment="1" applyProtection="1">
      <alignment horizontal="center" vertical="center"/>
    </xf>
    <xf numFmtId="164" fontId="7" fillId="3" borderId="16" xfId="3" applyNumberFormat="1" applyFont="1" applyFill="1" applyBorder="1" applyAlignment="1" applyProtection="1">
      <alignment horizontal="center" vertical="center"/>
      <protection locked="0"/>
    </xf>
    <xf numFmtId="0" fontId="7" fillId="0" borderId="34" xfId="8" applyNumberFormat="1" applyFont="1" applyFill="1" applyBorder="1" applyAlignment="1" applyProtection="1">
      <alignment horizontal="left" vertical="center" wrapText="1"/>
    </xf>
    <xf numFmtId="164" fontId="40" fillId="3" borderId="20" xfId="8" applyNumberFormat="1" applyFont="1" applyFill="1" applyBorder="1" applyAlignment="1" applyProtection="1">
      <alignment horizontal="center" vertical="center"/>
    </xf>
    <xf numFmtId="164" fontId="8" fillId="3" borderId="39" xfId="0" applyNumberFormat="1" applyFont="1" applyFill="1" applyBorder="1" applyAlignment="1" applyProtection="1">
      <alignment horizontal="center" vertical="center"/>
    </xf>
    <xf numFmtId="164" fontId="8" fillId="3" borderId="40" xfId="0" applyNumberFormat="1" applyFont="1" applyFill="1" applyBorder="1" applyAlignment="1" applyProtection="1">
      <alignment horizontal="center" vertical="center"/>
    </xf>
    <xf numFmtId="164" fontId="8" fillId="6" borderId="34" xfId="0" applyNumberFormat="1" applyFont="1" applyFill="1" applyBorder="1" applyAlignment="1" applyProtection="1">
      <alignment horizontal="center" vertical="center"/>
    </xf>
    <xf numFmtId="164" fontId="8" fillId="6" borderId="20" xfId="0" applyNumberFormat="1" applyFont="1" applyFill="1" applyBorder="1" applyAlignment="1" applyProtection="1">
      <alignment horizontal="center" vertical="center"/>
    </xf>
    <xf numFmtId="164" fontId="8" fillId="3" borderId="20" xfId="0" applyNumberFormat="1" applyFont="1" applyFill="1" applyBorder="1" applyAlignment="1" applyProtection="1">
      <alignment horizontal="center" vertical="center"/>
    </xf>
    <xf numFmtId="0" fontId="7" fillId="3" borderId="76" xfId="8" applyNumberFormat="1" applyFont="1" applyFill="1" applyBorder="1" applyAlignment="1" applyProtection="1">
      <alignment horizontal="center" vertical="center"/>
    </xf>
    <xf numFmtId="0" fontId="7" fillId="0" borderId="63" xfId="3" applyNumberFormat="1" applyFont="1" applyFill="1" applyBorder="1" applyAlignment="1" applyProtection="1">
      <alignment horizontal="left" vertical="center"/>
    </xf>
    <xf numFmtId="0" fontId="41" fillId="0" borderId="19" xfId="8" applyNumberFormat="1" applyFont="1" applyFill="1" applyBorder="1" applyAlignment="1" applyProtection="1">
      <alignment horizontal="center" vertical="center"/>
    </xf>
    <xf numFmtId="0" fontId="7" fillId="0" borderId="75" xfId="8" applyFont="1" applyFill="1" applyBorder="1" applyAlignment="1" applyProtection="1">
      <alignment horizontal="center" vertical="center"/>
    </xf>
    <xf numFmtId="0" fontId="8" fillId="3" borderId="20" xfId="11" applyFont="1" applyFill="1" applyBorder="1" applyAlignment="1" applyProtection="1">
      <alignment horizontal="center" vertical="center"/>
    </xf>
    <xf numFmtId="0" fontId="7" fillId="3" borderId="61" xfId="8" applyNumberFormat="1" applyFont="1" applyFill="1" applyBorder="1" applyAlignment="1" applyProtection="1">
      <alignment horizontal="center" vertical="center"/>
    </xf>
    <xf numFmtId="0" fontId="7" fillId="0" borderId="20" xfId="3" applyNumberFormat="1" applyFont="1" applyFill="1" applyBorder="1" applyAlignment="1" applyProtection="1">
      <alignment horizontal="left" vertical="center"/>
    </xf>
    <xf numFmtId="0" fontId="34" fillId="0" borderId="1" xfId="0" applyNumberFormat="1" applyFont="1" applyFill="1" applyBorder="1" applyAlignment="1" applyProtection="1">
      <alignment horizontal="center" vertical="center"/>
    </xf>
    <xf numFmtId="0" fontId="34" fillId="0" borderId="14" xfId="0" applyNumberFormat="1" applyFont="1" applyFill="1" applyBorder="1" applyAlignment="1" applyProtection="1">
      <alignment horizontal="center" vertical="center"/>
    </xf>
    <xf numFmtId="0" fontId="34" fillId="0" borderId="16" xfId="0" applyNumberFormat="1" applyFont="1" applyFill="1" applyBorder="1" applyAlignment="1" applyProtection="1">
      <alignment horizontal="center" vertical="center"/>
    </xf>
    <xf numFmtId="0" fontId="34" fillId="6" borderId="37" xfId="0" applyNumberFormat="1" applyFont="1" applyFill="1" applyBorder="1" applyAlignment="1" applyProtection="1">
      <alignment horizontal="center" vertical="center"/>
    </xf>
    <xf numFmtId="0" fontId="34" fillId="6" borderId="19" xfId="0" applyNumberFormat="1" applyFont="1" applyFill="1" applyBorder="1" applyAlignment="1" applyProtection="1">
      <alignment horizontal="center" vertical="center"/>
    </xf>
    <xf numFmtId="0" fontId="34" fillId="0" borderId="19" xfId="0" applyNumberFormat="1" applyFont="1" applyFill="1" applyBorder="1" applyAlignment="1" applyProtection="1">
      <alignment horizontal="center" vertical="center"/>
    </xf>
    <xf numFmtId="0" fontId="7" fillId="0" borderId="15" xfId="3" applyNumberFormat="1" applyFont="1" applyFill="1" applyBorder="1" applyAlignment="1" applyProtection="1">
      <alignment horizontal="left" vertical="center"/>
    </xf>
    <xf numFmtId="0" fontId="34" fillId="0" borderId="65" xfId="8" applyNumberFormat="1" applyFont="1" applyFill="1" applyBorder="1" applyAlignment="1" applyProtection="1">
      <alignment horizontal="left" vertical="center" wrapText="1"/>
    </xf>
    <xf numFmtId="0" fontId="34" fillId="3" borderId="7" xfId="11" applyFont="1" applyFill="1" applyBorder="1" applyAlignment="1" applyProtection="1">
      <alignment horizontal="center" vertical="center"/>
    </xf>
    <xf numFmtId="0" fontId="34" fillId="3" borderId="66" xfId="11" applyFont="1" applyFill="1" applyBorder="1" applyAlignment="1" applyProtection="1">
      <alignment horizontal="center" vertical="center"/>
    </xf>
    <xf numFmtId="3" fontId="34" fillId="3" borderId="35" xfId="8" applyNumberFormat="1" applyFont="1" applyFill="1" applyBorder="1" applyAlignment="1" applyProtection="1">
      <alignment horizontal="right" vertical="center"/>
    </xf>
    <xf numFmtId="0" fontId="41" fillId="0" borderId="20" xfId="8" applyNumberFormat="1" applyFont="1" applyFill="1" applyBorder="1" applyAlignment="1" applyProtection="1">
      <alignment horizontal="center" vertical="center"/>
    </xf>
    <xf numFmtId="0" fontId="34" fillId="11" borderId="65" xfId="8" applyNumberFormat="1" applyFont="1" applyFill="1" applyBorder="1" applyAlignment="1">
      <alignment horizontal="right" vertical="center"/>
    </xf>
    <xf numFmtId="0" fontId="34" fillId="3" borderId="69" xfId="8" applyFont="1" applyFill="1" applyBorder="1" applyAlignment="1" applyProtection="1">
      <alignment horizontal="center" vertical="center"/>
    </xf>
    <xf numFmtId="0" fontId="42" fillId="3" borderId="0" xfId="11" applyFont="1" applyFill="1" applyBorder="1" applyAlignment="1" applyProtection="1">
      <alignment horizontal="center" vertical="center"/>
    </xf>
    <xf numFmtId="0" fontId="34" fillId="0" borderId="50" xfId="0" applyNumberFormat="1" applyFont="1" applyFill="1" applyBorder="1" applyAlignment="1" applyProtection="1">
      <alignment horizontal="center" vertical="center"/>
    </xf>
    <xf numFmtId="0" fontId="34" fillId="0" borderId="48" xfId="0" applyNumberFormat="1" applyFont="1" applyFill="1" applyBorder="1" applyAlignment="1" applyProtection="1">
      <alignment horizontal="center" vertical="center"/>
    </xf>
    <xf numFmtId="0" fontId="34" fillId="6" borderId="58" xfId="0" applyNumberFormat="1" applyFont="1" applyFill="1" applyBorder="1" applyAlignment="1" applyProtection="1">
      <alignment horizontal="center" vertical="center"/>
    </xf>
    <xf numFmtId="0" fontId="34" fillId="3" borderId="65" xfId="8" applyNumberFormat="1" applyFont="1" applyFill="1" applyBorder="1" applyAlignment="1" applyProtection="1">
      <alignment horizontal="center" vertical="center"/>
    </xf>
    <xf numFmtId="0" fontId="34" fillId="3" borderId="64" xfId="8" applyNumberFormat="1" applyFont="1" applyFill="1" applyBorder="1" applyAlignment="1" applyProtection="1">
      <alignment horizontal="center" vertical="center"/>
    </xf>
    <xf numFmtId="3" fontId="34" fillId="3" borderId="67" xfId="8" applyNumberFormat="1" applyFont="1" applyFill="1" applyBorder="1" applyAlignment="1" applyProtection="1">
      <alignment horizontal="center" vertical="center"/>
    </xf>
    <xf numFmtId="3" fontId="8" fillId="3" borderId="36" xfId="0" applyNumberFormat="1" applyFont="1" applyFill="1" applyBorder="1" applyAlignment="1" applyProtection="1">
      <alignment horizontal="center" vertical="center"/>
    </xf>
    <xf numFmtId="164" fontId="7" fillId="0" borderId="37" xfId="0" applyNumberFormat="1" applyFont="1" applyFill="1" applyBorder="1" applyAlignment="1" applyProtection="1">
      <alignment horizontal="center" vertical="center"/>
    </xf>
    <xf numFmtId="0" fontId="17" fillId="0" borderId="1" xfId="0" applyNumberFormat="1" applyFont="1" applyFill="1" applyBorder="1" applyAlignment="1" applyProtection="1">
      <alignment horizontal="center" vertical="center"/>
    </xf>
    <xf numFmtId="0" fontId="8" fillId="3" borderId="41" xfId="0" applyNumberFormat="1" applyFont="1" applyFill="1" applyBorder="1" applyAlignment="1" applyProtection="1">
      <alignment horizontal="center" vertical="center"/>
    </xf>
    <xf numFmtId="0" fontId="1" fillId="0" borderId="0" xfId="3" applyFont="1" applyAlignment="1" applyProtection="1">
      <alignment horizontal="left" vertical="center"/>
      <protection locked="0"/>
    </xf>
    <xf numFmtId="0" fontId="34" fillId="0" borderId="9" xfId="3" applyNumberFormat="1" applyFont="1" applyFill="1" applyBorder="1" applyAlignment="1" applyProtection="1">
      <alignment horizontal="left" vertical="center" wrapText="1"/>
      <protection locked="0"/>
    </xf>
    <xf numFmtId="0" fontId="37" fillId="2" borderId="0" xfId="3" applyFont="1" applyFill="1" applyBorder="1" applyAlignment="1" applyProtection="1">
      <alignment horizontal="center" vertical="top"/>
      <protection locked="0"/>
    </xf>
    <xf numFmtId="0" fontId="19" fillId="0" borderId="0" xfId="3" applyFont="1" applyAlignment="1" applyProtection="1">
      <alignment horizontal="center" vertical="center"/>
      <protection locked="0"/>
    </xf>
    <xf numFmtId="0" fontId="8" fillId="0" borderId="0" xfId="3" applyFont="1" applyAlignment="1" applyProtection="1">
      <alignment horizontal="center" vertical="top"/>
      <protection locked="0"/>
    </xf>
    <xf numFmtId="0" fontId="8" fillId="0" borderId="0" xfId="3" applyFont="1" applyAlignment="1" applyProtection="1">
      <alignment horizontal="center" vertical="center"/>
      <protection locked="0"/>
    </xf>
    <xf numFmtId="49" fontId="9" fillId="2" borderId="20" xfId="3" applyNumberFormat="1" applyFont="1" applyFill="1" applyBorder="1" applyAlignment="1" applyProtection="1">
      <alignment horizontal="center" vertical="center"/>
      <protection locked="0"/>
    </xf>
    <xf numFmtId="0" fontId="9" fillId="2" borderId="20" xfId="3" applyNumberFormat="1" applyFont="1" applyFill="1" applyBorder="1" applyAlignment="1" applyProtection="1">
      <alignment horizontal="left" vertical="center" wrapText="1"/>
      <protection locked="0"/>
    </xf>
    <xf numFmtId="0" fontId="9" fillId="2" borderId="20" xfId="3" applyNumberFormat="1" applyFont="1" applyFill="1" applyBorder="1" applyAlignment="1" applyProtection="1">
      <alignment horizontal="left" vertical="center"/>
      <protection locked="0"/>
    </xf>
    <xf numFmtId="49" fontId="7" fillId="0" borderId="20" xfId="3" applyNumberFormat="1" applyFont="1" applyFill="1" applyBorder="1" applyAlignment="1" applyProtection="1">
      <alignment horizontal="left" vertical="center"/>
      <protection locked="0"/>
    </xf>
    <xf numFmtId="49" fontId="7" fillId="2" borderId="20" xfId="3" applyNumberFormat="1" applyFont="1" applyFill="1" applyBorder="1" applyAlignment="1" applyProtection="1">
      <alignment horizontal="left" vertical="center"/>
      <protection locked="0"/>
    </xf>
    <xf numFmtId="0" fontId="38" fillId="2" borderId="0" xfId="3" applyFont="1" applyFill="1" applyBorder="1" applyAlignment="1" applyProtection="1">
      <alignment horizontal="left" vertical="center"/>
      <protection locked="0"/>
    </xf>
    <xf numFmtId="49" fontId="8" fillId="2" borderId="20" xfId="3" applyNumberFormat="1" applyFont="1" applyFill="1" applyBorder="1" applyAlignment="1" applyProtection="1">
      <alignment horizontal="left" vertical="center"/>
      <protection locked="0"/>
    </xf>
    <xf numFmtId="14" fontId="7" fillId="2" borderId="20" xfId="3" applyNumberFormat="1" applyFont="1" applyFill="1" applyBorder="1" applyAlignment="1" applyProtection="1">
      <alignment horizontal="left" vertical="center"/>
      <protection locked="0"/>
    </xf>
    <xf numFmtId="0" fontId="7" fillId="2" borderId="20" xfId="3" applyNumberFormat="1" applyFont="1" applyFill="1" applyBorder="1" applyAlignment="1" applyProtection="1">
      <alignment horizontal="left" vertical="center"/>
      <protection locked="0"/>
    </xf>
    <xf numFmtId="0" fontId="8" fillId="2" borderId="0" xfId="3" applyFont="1" applyFill="1" applyBorder="1" applyAlignment="1" applyProtection="1">
      <alignment horizontal="right" vertical="center"/>
      <protection locked="0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10" fillId="0" borderId="0" xfId="0" applyNumberFormat="1" applyFont="1" applyFill="1" applyBorder="1" applyAlignment="1" applyProtection="1">
      <alignment vertical="top" wrapText="1"/>
    </xf>
    <xf numFmtId="0" fontId="12" fillId="0" borderId="0" xfId="0" applyNumberFormat="1" applyFont="1" applyFill="1" applyBorder="1" applyAlignment="1" applyProtection="1">
      <alignment horizontal="center" textRotation="90" wrapText="1" shrinkToFit="1"/>
    </xf>
    <xf numFmtId="0" fontId="12" fillId="0" borderId="0" xfId="0" applyNumberFormat="1" applyFont="1" applyFill="1" applyBorder="1" applyAlignment="1" applyProtection="1">
      <alignment horizontal="center" textRotation="90"/>
    </xf>
    <xf numFmtId="0" fontId="5" fillId="0" borderId="21" xfId="0" applyNumberFormat="1" applyFont="1" applyFill="1" applyBorder="1" applyAlignment="1" applyProtection="1">
      <alignment horizontal="center" vertical="center"/>
    </xf>
    <xf numFmtId="0" fontId="11" fillId="0" borderId="22" xfId="0" applyNumberFormat="1" applyFont="1" applyFill="1" applyBorder="1" applyAlignment="1" applyProtection="1">
      <alignment horizontal="center" vertical="center" textRotation="90"/>
    </xf>
    <xf numFmtId="0" fontId="11" fillId="0" borderId="6" xfId="0" applyNumberFormat="1" applyFont="1" applyFill="1" applyBorder="1" applyAlignment="1" applyProtection="1">
      <alignment horizontal="center" vertical="center" textRotation="90"/>
    </xf>
    <xf numFmtId="0" fontId="12" fillId="0" borderId="23" xfId="0" applyNumberFormat="1" applyFont="1" applyFill="1" applyBorder="1" applyAlignment="1" applyProtection="1">
      <alignment horizontal="center" vertical="center"/>
    </xf>
    <xf numFmtId="0" fontId="12" fillId="0" borderId="24" xfId="0" applyNumberFormat="1" applyFont="1" applyFill="1" applyBorder="1" applyAlignment="1" applyProtection="1">
      <alignment horizontal="center" vertical="center"/>
    </xf>
    <xf numFmtId="0" fontId="12" fillId="0" borderId="25" xfId="0" applyNumberFormat="1" applyFont="1" applyFill="1" applyBorder="1" applyAlignment="1" applyProtection="1">
      <alignment horizontal="center" vertical="center"/>
    </xf>
    <xf numFmtId="0" fontId="12" fillId="0" borderId="3" xfId="0" applyNumberFormat="1" applyFont="1" applyFill="1" applyBorder="1" applyAlignment="1" applyProtection="1">
      <alignment horizontal="center" vertical="center"/>
    </xf>
    <xf numFmtId="0" fontId="12" fillId="0" borderId="20" xfId="0" applyNumberFormat="1" applyFont="1" applyFill="1" applyBorder="1" applyAlignment="1" applyProtection="1">
      <alignment horizontal="center" vertical="center"/>
    </xf>
    <xf numFmtId="0" fontId="12" fillId="0" borderId="4" xfId="0" applyNumberFormat="1" applyFont="1" applyFill="1" applyBorder="1" applyAlignment="1" applyProtection="1">
      <alignment horizontal="center" vertical="center"/>
    </xf>
    <xf numFmtId="0" fontId="11" fillId="0" borderId="11" xfId="0" applyNumberFormat="1" applyFont="1" applyFill="1" applyBorder="1" applyAlignment="1" applyProtection="1">
      <alignment horizontal="center" vertical="distributed" textRotation="90"/>
    </xf>
    <xf numFmtId="0" fontId="11" fillId="0" borderId="14" xfId="0" applyNumberFormat="1" applyFont="1" applyFill="1" applyBorder="1" applyAlignment="1" applyProtection="1">
      <alignment horizontal="center" vertical="distributed" textRotation="90"/>
    </xf>
    <xf numFmtId="0" fontId="11" fillId="0" borderId="38" xfId="0" applyNumberFormat="1" applyFont="1" applyFill="1" applyBorder="1" applyAlignment="1" applyProtection="1">
      <alignment horizontal="center" vertical="distributed" textRotation="90"/>
    </xf>
    <xf numFmtId="0" fontId="11" fillId="0" borderId="7" xfId="0" applyNumberFormat="1" applyFont="1" applyFill="1" applyBorder="1" applyAlignment="1" applyProtection="1">
      <alignment horizontal="center" vertical="center" textRotation="90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textRotation="90" wrapText="1"/>
    </xf>
    <xf numFmtId="0" fontId="13" fillId="0" borderId="0" xfId="0" applyNumberFormat="1" applyFont="1" applyFill="1" applyBorder="1" applyAlignment="1" applyProtection="1">
      <alignment horizontal="center" textRotation="90"/>
    </xf>
    <xf numFmtId="0" fontId="16" fillId="0" borderId="0" xfId="0" applyNumberFormat="1" applyFont="1" applyFill="1" applyBorder="1" applyAlignment="1" applyProtection="1">
      <alignment horizontal="center" vertical="top" wrapText="1"/>
    </xf>
    <xf numFmtId="0" fontId="29" fillId="0" borderId="0" xfId="3" applyFont="1" applyAlignment="1" applyProtection="1">
      <alignment horizontal="left" vertical="top"/>
      <protection locked="0"/>
    </xf>
    <xf numFmtId="0" fontId="27" fillId="0" borderId="0" xfId="3" applyFont="1" applyAlignment="1" applyProtection="1">
      <alignment horizontal="left" vertical="top"/>
      <protection locked="0"/>
    </xf>
    <xf numFmtId="0" fontId="1" fillId="0" borderId="0" xfId="3" applyFont="1" applyAlignment="1" applyProtection="1">
      <alignment horizontal="left" vertical="center"/>
      <protection locked="0"/>
    </xf>
    <xf numFmtId="0" fontId="4" fillId="0" borderId="0" xfId="3" applyFont="1" applyAlignment="1" applyProtection="1">
      <alignment horizontal="left" vertical="top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30" fillId="0" borderId="1" xfId="3" applyNumberFormat="1" applyFont="1" applyBorder="1" applyAlignment="1" applyProtection="1">
      <alignment horizontal="center" vertical="center"/>
      <protection locked="0"/>
    </xf>
    <xf numFmtId="0" fontId="30" fillId="0" borderId="1" xfId="3" applyNumberFormat="1" applyFont="1" applyBorder="1" applyAlignment="1" applyProtection="1">
      <alignment horizontal="center" vertical="center" wrapText="1"/>
      <protection locked="0"/>
    </xf>
    <xf numFmtId="0" fontId="30" fillId="0" borderId="0" xfId="3" applyFont="1"/>
    <xf numFmtId="0" fontId="31" fillId="0" borderId="1" xfId="3" applyNumberFormat="1" applyFont="1" applyBorder="1" applyAlignment="1" applyProtection="1">
      <alignment horizontal="center" vertical="center"/>
      <protection locked="0"/>
    </xf>
    <xf numFmtId="0" fontId="31" fillId="0" borderId="1" xfId="3" applyNumberFormat="1" applyFont="1" applyBorder="1" applyAlignment="1" applyProtection="1">
      <alignment horizontal="center" vertical="center" wrapText="1"/>
      <protection locked="0"/>
    </xf>
    <xf numFmtId="0" fontId="31" fillId="0" borderId="15" xfId="3" applyNumberFormat="1" applyFont="1" applyBorder="1" applyAlignment="1" applyProtection="1">
      <alignment horizontal="center" vertical="center"/>
      <protection locked="0"/>
    </xf>
    <xf numFmtId="0" fontId="31" fillId="0" borderId="19" xfId="3" applyNumberFormat="1" applyFont="1" applyBorder="1" applyAlignment="1" applyProtection="1">
      <alignment horizontal="center" vertical="center"/>
      <protection locked="0"/>
    </xf>
    <xf numFmtId="0" fontId="31" fillId="0" borderId="17" xfId="3" applyNumberFormat="1" applyFont="1" applyBorder="1" applyAlignment="1" applyProtection="1">
      <alignment horizontal="center" vertical="center"/>
      <protection locked="0"/>
    </xf>
    <xf numFmtId="0" fontId="30" fillId="0" borderId="29" xfId="3" applyNumberFormat="1" applyFont="1" applyBorder="1" applyAlignment="1" applyProtection="1">
      <alignment horizontal="center" vertical="center"/>
      <protection locked="0"/>
    </xf>
    <xf numFmtId="0" fontId="30" fillId="0" borderId="30" xfId="3" applyNumberFormat="1" applyFont="1" applyBorder="1" applyAlignment="1" applyProtection="1">
      <alignment horizontal="center" vertical="center"/>
      <protection locked="0"/>
    </xf>
    <xf numFmtId="0" fontId="30" fillId="0" borderId="28" xfId="3" applyNumberFormat="1" applyFont="1" applyBorder="1" applyAlignment="1" applyProtection="1">
      <alignment horizontal="center" vertical="center"/>
      <protection locked="0"/>
    </xf>
    <xf numFmtId="0" fontId="30" fillId="0" borderId="9" xfId="3" applyNumberFormat="1" applyFont="1" applyBorder="1" applyAlignment="1" applyProtection="1">
      <alignment horizontal="center" vertical="center"/>
      <protection locked="0"/>
    </xf>
    <xf numFmtId="0" fontId="30" fillId="0" borderId="0" xfId="3" applyNumberFormat="1" applyFont="1" applyBorder="1" applyAlignment="1" applyProtection="1">
      <alignment horizontal="center" vertical="center"/>
      <protection locked="0"/>
    </xf>
    <xf numFmtId="0" fontId="30" fillId="0" borderId="7" xfId="3" applyNumberFormat="1" applyFont="1" applyBorder="1" applyAlignment="1" applyProtection="1">
      <alignment horizontal="center" vertical="center"/>
      <protection locked="0"/>
    </xf>
    <xf numFmtId="0" fontId="30" fillId="0" borderId="3" xfId="3" applyNumberFormat="1" applyFont="1" applyBorder="1" applyAlignment="1" applyProtection="1">
      <alignment horizontal="center" vertical="center"/>
      <protection locked="0"/>
    </xf>
    <xf numFmtId="0" fontId="30" fillId="0" borderId="20" xfId="3" applyNumberFormat="1" applyFont="1" applyBorder="1" applyAlignment="1" applyProtection="1">
      <alignment horizontal="center" vertical="center"/>
      <protection locked="0"/>
    </xf>
    <xf numFmtId="0" fontId="30" fillId="0" borderId="4" xfId="3" applyNumberFormat="1" applyFont="1" applyBorder="1" applyAlignment="1" applyProtection="1">
      <alignment horizontal="center" vertical="center"/>
      <protection locked="0"/>
    </xf>
    <xf numFmtId="0" fontId="30" fillId="2" borderId="1" xfId="3" applyNumberFormat="1" applyFont="1" applyFill="1" applyBorder="1" applyAlignment="1" applyProtection="1">
      <alignment horizontal="center" vertical="center"/>
      <protection locked="0"/>
    </xf>
    <xf numFmtId="0" fontId="12" fillId="2" borderId="1" xfId="3" applyNumberFormat="1" applyFont="1" applyFill="1" applyBorder="1" applyAlignment="1" applyProtection="1">
      <alignment horizontal="center" vertical="center"/>
      <protection locked="0"/>
    </xf>
    <xf numFmtId="0" fontId="30" fillId="2" borderId="15" xfId="3" applyNumberFormat="1" applyFont="1" applyFill="1" applyBorder="1" applyAlignment="1" applyProtection="1">
      <alignment horizontal="center" vertical="center"/>
      <protection locked="0"/>
    </xf>
    <xf numFmtId="0" fontId="30" fillId="2" borderId="19" xfId="3" applyNumberFormat="1" applyFont="1" applyFill="1" applyBorder="1" applyAlignment="1" applyProtection="1">
      <alignment horizontal="center" vertical="center"/>
      <protection locked="0"/>
    </xf>
    <xf numFmtId="0" fontId="30" fillId="2" borderId="17" xfId="3" applyNumberFormat="1" applyFont="1" applyFill="1" applyBorder="1" applyAlignment="1" applyProtection="1">
      <alignment horizontal="center" vertical="center"/>
      <protection locked="0"/>
    </xf>
    <xf numFmtId="0" fontId="32" fillId="2" borderId="1" xfId="3" applyNumberFormat="1" applyFont="1" applyFill="1" applyBorder="1" applyAlignment="1" applyProtection="1">
      <alignment horizontal="center" vertical="center"/>
      <protection locked="0"/>
    </xf>
    <xf numFmtId="0" fontId="32" fillId="2" borderId="15" xfId="3" applyNumberFormat="1" applyFont="1" applyFill="1" applyBorder="1" applyAlignment="1" applyProtection="1">
      <alignment horizontal="center" vertical="center"/>
      <protection locked="0"/>
    </xf>
    <xf numFmtId="0" fontId="32" fillId="2" borderId="19" xfId="3" applyNumberFormat="1" applyFont="1" applyFill="1" applyBorder="1" applyAlignment="1" applyProtection="1">
      <alignment horizontal="center" vertical="center"/>
      <protection locked="0"/>
    </xf>
    <xf numFmtId="0" fontId="32" fillId="2" borderId="17" xfId="3" applyNumberFormat="1" applyFont="1" applyFill="1" applyBorder="1" applyAlignment="1" applyProtection="1">
      <alignment horizontal="center" vertical="center"/>
      <protection locked="0"/>
    </xf>
    <xf numFmtId="0" fontId="15" fillId="2" borderId="1" xfId="3" applyNumberFormat="1" applyFont="1" applyFill="1" applyBorder="1" applyAlignment="1" applyProtection="1">
      <alignment horizontal="center" vertical="center"/>
      <protection locked="0"/>
    </xf>
    <xf numFmtId="0" fontId="8" fillId="0" borderId="29" xfId="0" applyNumberFormat="1" applyFont="1" applyFill="1" applyBorder="1" applyAlignment="1" applyProtection="1">
      <alignment horizontal="center" vertical="top"/>
    </xf>
    <xf numFmtId="0" fontId="8" fillId="0" borderId="30" xfId="0" applyNumberFormat="1" applyFont="1" applyFill="1" applyBorder="1" applyAlignment="1" applyProtection="1">
      <alignment horizontal="center" vertical="top"/>
    </xf>
    <xf numFmtId="0" fontId="8" fillId="0" borderId="9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horizontal="center" vertical="top"/>
    </xf>
    <xf numFmtId="0" fontId="8" fillId="0" borderId="15" xfId="0" applyNumberFormat="1" applyFont="1" applyFill="1" applyBorder="1" applyAlignment="1" applyProtection="1">
      <alignment horizontal="center" vertical="center" textRotation="90"/>
    </xf>
    <xf numFmtId="0" fontId="8" fillId="0" borderId="15" xfId="0" applyNumberFormat="1" applyFont="1" applyFill="1" applyBorder="1" applyAlignment="1" applyProtection="1">
      <alignment horizontal="center" vertical="center" wrapText="1"/>
    </xf>
    <xf numFmtId="0" fontId="8" fillId="0" borderId="19" xfId="0" applyNumberFormat="1" applyFont="1" applyFill="1" applyBorder="1" applyAlignment="1" applyProtection="1">
      <alignment horizontal="center" textRotation="90" wrapText="1"/>
    </xf>
    <xf numFmtId="0" fontId="8" fillId="0" borderId="11" xfId="0" applyNumberFormat="1" applyFont="1" applyFill="1" applyBorder="1" applyAlignment="1" applyProtection="1">
      <alignment horizontal="center" vertical="center" wrapText="1"/>
    </xf>
    <xf numFmtId="0" fontId="8" fillId="0" borderId="10" xfId="0" applyNumberFormat="1" applyFont="1" applyFill="1" applyBorder="1" applyAlignment="1" applyProtection="1">
      <alignment horizontal="center" vertical="center" wrapText="1"/>
    </xf>
    <xf numFmtId="0" fontId="8" fillId="0" borderId="12" xfId="0" applyNumberFormat="1" applyFont="1" applyFill="1" applyBorder="1" applyAlignment="1" applyProtection="1">
      <alignment horizontal="center" vertical="center" wrapText="1"/>
    </xf>
    <xf numFmtId="0" fontId="8" fillId="0" borderId="44" xfId="0" applyNumberFormat="1" applyFont="1" applyFill="1" applyBorder="1" applyAlignment="1" applyProtection="1">
      <alignment horizontal="center" vertical="center" wrapText="1"/>
    </xf>
    <xf numFmtId="0" fontId="8" fillId="0" borderId="14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6" xfId="0" applyNumberFormat="1" applyFont="1" applyFill="1" applyBorder="1" applyAlignment="1" applyProtection="1">
      <alignment horizontal="center" vertical="center" wrapText="1"/>
    </xf>
    <xf numFmtId="0" fontId="8" fillId="0" borderId="15" xfId="0" applyNumberFormat="1" applyFont="1" applyFill="1" applyBorder="1" applyAlignment="1" applyProtection="1">
      <alignment horizontal="center" textRotation="90" wrapText="1"/>
    </xf>
    <xf numFmtId="0" fontId="7" fillId="0" borderId="38" xfId="0" applyNumberFormat="1" applyFont="1" applyFill="1" applyBorder="1" applyAlignment="1" applyProtection="1">
      <alignment horizontal="center" vertical="center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textRotation="90" wrapText="1"/>
    </xf>
    <xf numFmtId="0" fontId="8" fillId="0" borderId="1" xfId="0" applyNumberFormat="1" applyFont="1" applyFill="1" applyBorder="1" applyAlignment="1" applyProtection="1">
      <alignment horizontal="center" wrapText="1"/>
    </xf>
    <xf numFmtId="0" fontId="8" fillId="0" borderId="29" xfId="0" applyNumberFormat="1" applyFont="1" applyFill="1" applyBorder="1" applyAlignment="1" applyProtection="1">
      <alignment horizontal="center" wrapText="1"/>
    </xf>
    <xf numFmtId="0" fontId="8" fillId="0" borderId="30" xfId="0" applyNumberFormat="1" applyFont="1" applyFill="1" applyBorder="1" applyAlignment="1" applyProtection="1">
      <alignment horizontal="center" wrapText="1"/>
    </xf>
    <xf numFmtId="0" fontId="8" fillId="0" borderId="28" xfId="0" applyNumberFormat="1" applyFont="1" applyFill="1" applyBorder="1" applyAlignment="1" applyProtection="1">
      <alignment horizontal="center" wrapText="1"/>
    </xf>
    <xf numFmtId="0" fontId="8" fillId="0" borderId="3" xfId="0" applyNumberFormat="1" applyFont="1" applyFill="1" applyBorder="1" applyAlignment="1" applyProtection="1">
      <alignment horizontal="center" wrapText="1"/>
    </xf>
    <xf numFmtId="0" fontId="8" fillId="0" borderId="20" xfId="0" applyNumberFormat="1" applyFont="1" applyFill="1" applyBorder="1" applyAlignment="1" applyProtection="1">
      <alignment horizontal="center" wrapText="1"/>
    </xf>
    <xf numFmtId="0" fontId="8" fillId="0" borderId="4" xfId="0" applyNumberFormat="1" applyFont="1" applyFill="1" applyBorder="1" applyAlignment="1" applyProtection="1">
      <alignment horizontal="center" wrapText="1"/>
    </xf>
    <xf numFmtId="0" fontId="7" fillId="0" borderId="29" xfId="0" applyNumberFormat="1" applyFont="1" applyFill="1" applyBorder="1" applyAlignment="1" applyProtection="1">
      <alignment horizontal="center" vertical="center"/>
    </xf>
    <xf numFmtId="0" fontId="7" fillId="0" borderId="30" xfId="0" applyNumberFormat="1" applyFont="1" applyFill="1" applyBorder="1" applyAlignment="1" applyProtection="1">
      <alignment horizontal="center" vertical="center"/>
    </xf>
    <xf numFmtId="0" fontId="7" fillId="0" borderId="28" xfId="0" applyNumberFormat="1" applyFont="1" applyFill="1" applyBorder="1" applyAlignment="1" applyProtection="1">
      <alignment horizontal="center" vertical="center"/>
    </xf>
    <xf numFmtId="0" fontId="7" fillId="0" borderId="59" xfId="0" applyNumberFormat="1" applyFont="1" applyFill="1" applyBorder="1" applyAlignment="1" applyProtection="1">
      <alignment horizontal="center" vertical="center"/>
    </xf>
    <xf numFmtId="0" fontId="18" fillId="0" borderId="9" xfId="0" applyFont="1" applyFill="1" applyBorder="1" applyAlignment="1"/>
    <xf numFmtId="0" fontId="18" fillId="0" borderId="0" xfId="0" applyFont="1" applyFill="1" applyBorder="1" applyAlignment="1"/>
    <xf numFmtId="0" fontId="8" fillId="0" borderId="14" xfId="0" applyNumberFormat="1" applyFont="1" applyFill="1" applyBorder="1" applyAlignment="1" applyProtection="1">
      <alignment horizontal="left" vertical="center" wrapText="1"/>
    </xf>
    <xf numFmtId="0" fontId="8" fillId="0" borderId="1" xfId="0" applyNumberFormat="1" applyFont="1" applyFill="1" applyBorder="1" applyAlignment="1" applyProtection="1">
      <alignment horizontal="left" vertical="center" wrapText="1"/>
    </xf>
    <xf numFmtId="0" fontId="8" fillId="0" borderId="15" xfId="0" applyNumberFormat="1" applyFont="1" applyFill="1" applyBorder="1" applyAlignment="1" applyProtection="1">
      <alignment horizontal="left" vertical="center" wrapText="1"/>
    </xf>
    <xf numFmtId="0" fontId="8" fillId="0" borderId="13" xfId="0" applyNumberFormat="1" applyFont="1" applyFill="1" applyBorder="1" applyAlignment="1" applyProtection="1">
      <alignment horizontal="left" vertical="top" wrapText="1"/>
    </xf>
    <xf numFmtId="0" fontId="8" fillId="0" borderId="3" xfId="0" applyNumberFormat="1" applyFont="1" applyFill="1" applyBorder="1" applyAlignment="1" applyProtection="1">
      <alignment horizontal="left" vertical="top" wrapText="1"/>
    </xf>
    <xf numFmtId="0" fontId="8" fillId="0" borderId="1" xfId="0" applyNumberFormat="1" applyFont="1" applyFill="1" applyBorder="1" applyAlignment="1" applyProtection="1">
      <alignment horizontal="left" vertical="top" wrapText="1"/>
    </xf>
    <xf numFmtId="0" fontId="8" fillId="0" borderId="15" xfId="0" applyNumberFormat="1" applyFont="1" applyFill="1" applyBorder="1" applyAlignment="1" applyProtection="1">
      <alignment horizontal="left" vertical="top" wrapText="1"/>
    </xf>
    <xf numFmtId="0" fontId="8" fillId="0" borderId="50" xfId="0" applyNumberFormat="1" applyFont="1" applyFill="1" applyBorder="1" applyAlignment="1" applyProtection="1">
      <alignment horizontal="left" vertical="center" wrapText="1"/>
    </xf>
    <xf numFmtId="0" fontId="8" fillId="0" borderId="45" xfId="0" applyNumberFormat="1" applyFont="1" applyFill="1" applyBorder="1" applyAlignment="1" applyProtection="1">
      <alignment horizontal="left" vertical="center" wrapText="1"/>
    </xf>
    <xf numFmtId="0" fontId="8" fillId="0" borderId="47" xfId="0" applyNumberFormat="1" applyFont="1" applyFill="1" applyBorder="1" applyAlignment="1" applyProtection="1">
      <alignment horizontal="left" vertical="center" wrapText="1"/>
    </xf>
    <xf numFmtId="0" fontId="8" fillId="0" borderId="11" xfId="0" applyNumberFormat="1" applyFont="1" applyFill="1" applyBorder="1" applyAlignment="1" applyProtection="1">
      <alignment horizontal="left" vertical="center" wrapText="1"/>
    </xf>
    <xf numFmtId="0" fontId="8" fillId="0" borderId="10" xfId="0" applyNumberFormat="1" applyFont="1" applyFill="1" applyBorder="1" applyAlignment="1" applyProtection="1">
      <alignment horizontal="left" vertical="center" wrapText="1"/>
    </xf>
    <xf numFmtId="0" fontId="8" fillId="0" borderId="12" xfId="0" applyNumberFormat="1" applyFont="1" applyFill="1" applyBorder="1" applyAlignment="1" applyProtection="1">
      <alignment horizontal="left" vertical="center" wrapText="1"/>
    </xf>
    <xf numFmtId="0" fontId="8" fillId="0" borderId="18" xfId="0" applyNumberFormat="1" applyFont="1" applyFill="1" applyBorder="1" applyAlignment="1" applyProtection="1">
      <alignment horizontal="left" vertical="center" wrapText="1"/>
    </xf>
    <xf numFmtId="0" fontId="8" fillId="0" borderId="19" xfId="0" applyNumberFormat="1" applyFont="1" applyFill="1" applyBorder="1" applyAlignment="1" applyProtection="1">
      <alignment horizontal="left" vertical="center" wrapText="1"/>
    </xf>
    <xf numFmtId="0" fontId="7" fillId="9" borderId="5" xfId="0" applyNumberFormat="1" applyFont="1" applyFill="1" applyBorder="1" applyAlignment="1" applyProtection="1">
      <alignment horizontal="center" vertical="center" wrapText="1"/>
    </xf>
    <xf numFmtId="0" fontId="7" fillId="9" borderId="13" xfId="0" applyNumberFormat="1" applyFont="1" applyFill="1" applyBorder="1" applyAlignment="1" applyProtection="1">
      <alignment horizontal="center" vertical="center" wrapText="1"/>
    </xf>
    <xf numFmtId="0" fontId="8" fillId="0" borderId="19" xfId="0" applyNumberFormat="1" applyFont="1" applyFill="1" applyBorder="1" applyAlignment="1" applyProtection="1">
      <alignment horizontal="center" vertical="center" wrapText="1"/>
    </xf>
    <xf numFmtId="0" fontId="8" fillId="0" borderId="17" xfId="0" applyNumberFormat="1" applyFont="1" applyFill="1" applyBorder="1" applyAlignment="1" applyProtection="1">
      <alignment horizontal="center" vertical="center" wrapText="1"/>
    </xf>
    <xf numFmtId="0" fontId="7" fillId="3" borderId="13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</cellXfs>
  <cellStyles count="12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2 2 2" xfId="5" xr:uid="{00000000-0005-0000-0000-000003000000}"/>
    <cellStyle name="Обычный 2 2 3" xfId="6" xr:uid="{00000000-0005-0000-0000-000004000000}"/>
    <cellStyle name="Обычный 3" xfId="2" xr:uid="{00000000-0005-0000-0000-000005000000}"/>
    <cellStyle name="Обычный 3 2" xfId="8" xr:uid="{00000000-0005-0000-0000-000006000000}"/>
    <cellStyle name="Обычный 3 3" xfId="9" xr:uid="{00000000-0005-0000-0000-000007000000}"/>
    <cellStyle name="Обычный 3 4" xfId="10" xr:uid="{00000000-0005-0000-0000-000008000000}"/>
    <cellStyle name="Обычный 3 5" xfId="7" xr:uid="{00000000-0005-0000-0000-000009000000}"/>
    <cellStyle name="Обычный 4" xfId="3" xr:uid="{00000000-0005-0000-0000-00000A000000}"/>
    <cellStyle name="Обычный 5" xfId="11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AY55"/>
  <sheetViews>
    <sheetView view="pageBreakPreview" zoomScale="80" zoomScaleNormal="70" zoomScaleSheetLayoutView="80" workbookViewId="0">
      <selection activeCell="A15" sqref="A15:AV15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7" width="3.3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832031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83203125" style="1" customWidth="1"/>
    <col min="313" max="313" width="2.832031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832031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832031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83203125" style="1" customWidth="1"/>
    <col min="569" max="569" width="2.832031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832031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832031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83203125" style="1" customWidth="1"/>
    <col min="825" max="825" width="2.832031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832031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832031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83203125" style="1" customWidth="1"/>
    <col min="1081" max="1081" width="2.832031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832031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832031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83203125" style="1" customWidth="1"/>
    <col min="1337" max="1337" width="2.832031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832031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832031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83203125" style="1" customWidth="1"/>
    <col min="1593" max="1593" width="2.832031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832031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832031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83203125" style="1" customWidth="1"/>
    <col min="1849" max="1849" width="2.832031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832031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832031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83203125" style="1" customWidth="1"/>
    <col min="2105" max="2105" width="2.832031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832031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832031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83203125" style="1" customWidth="1"/>
    <col min="2361" max="2361" width="2.832031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832031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832031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83203125" style="1" customWidth="1"/>
    <col min="2617" max="2617" width="2.832031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832031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832031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83203125" style="1" customWidth="1"/>
    <col min="2873" max="2873" width="2.832031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832031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832031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83203125" style="1" customWidth="1"/>
    <col min="3129" max="3129" width="2.832031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832031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832031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83203125" style="1" customWidth="1"/>
    <col min="3385" max="3385" width="2.832031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832031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832031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83203125" style="1" customWidth="1"/>
    <col min="3641" max="3641" width="2.832031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832031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832031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83203125" style="1" customWidth="1"/>
    <col min="3897" max="3897" width="2.832031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832031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832031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83203125" style="1" customWidth="1"/>
    <col min="4153" max="4153" width="2.832031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832031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832031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83203125" style="1" customWidth="1"/>
    <col min="4409" max="4409" width="2.832031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832031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832031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83203125" style="1" customWidth="1"/>
    <col min="4665" max="4665" width="2.832031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832031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832031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83203125" style="1" customWidth="1"/>
    <col min="4921" max="4921" width="2.832031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832031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832031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83203125" style="1" customWidth="1"/>
    <col min="5177" max="5177" width="2.832031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832031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832031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83203125" style="1" customWidth="1"/>
    <col min="5433" max="5433" width="2.832031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832031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832031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83203125" style="1" customWidth="1"/>
    <col min="5689" max="5689" width="2.832031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832031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832031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83203125" style="1" customWidth="1"/>
    <col min="5945" max="5945" width="2.832031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832031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832031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83203125" style="1" customWidth="1"/>
    <col min="6201" max="6201" width="2.832031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832031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832031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83203125" style="1" customWidth="1"/>
    <col min="6457" max="6457" width="2.832031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832031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832031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83203125" style="1" customWidth="1"/>
    <col min="6713" max="6713" width="2.832031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832031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832031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83203125" style="1" customWidth="1"/>
    <col min="6969" max="6969" width="2.832031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832031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832031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83203125" style="1" customWidth="1"/>
    <col min="7225" max="7225" width="2.832031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832031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832031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83203125" style="1" customWidth="1"/>
    <col min="7481" max="7481" width="2.832031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832031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832031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83203125" style="1" customWidth="1"/>
    <col min="7737" max="7737" width="2.832031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832031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832031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83203125" style="1" customWidth="1"/>
    <col min="7993" max="7993" width="2.832031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832031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832031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83203125" style="1" customWidth="1"/>
    <col min="8249" max="8249" width="2.832031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832031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832031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83203125" style="1" customWidth="1"/>
    <col min="8505" max="8505" width="2.832031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832031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832031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83203125" style="1" customWidth="1"/>
    <col min="8761" max="8761" width="2.832031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832031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832031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83203125" style="1" customWidth="1"/>
    <col min="9017" max="9017" width="2.832031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832031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832031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83203125" style="1" customWidth="1"/>
    <col min="9273" max="9273" width="2.832031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832031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832031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83203125" style="1" customWidth="1"/>
    <col min="9529" max="9529" width="2.832031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832031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832031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83203125" style="1" customWidth="1"/>
    <col min="9785" max="9785" width="2.832031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832031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832031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83203125" style="1" customWidth="1"/>
    <col min="10041" max="10041" width="2.832031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832031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832031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83203125" style="1" customWidth="1"/>
    <col min="10297" max="10297" width="2.832031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832031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832031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83203125" style="1" customWidth="1"/>
    <col min="10553" max="10553" width="2.832031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832031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832031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83203125" style="1" customWidth="1"/>
    <col min="10809" max="10809" width="2.832031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832031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832031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83203125" style="1" customWidth="1"/>
    <col min="11065" max="11065" width="2.832031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832031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832031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83203125" style="1" customWidth="1"/>
    <col min="11321" max="11321" width="2.832031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832031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832031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83203125" style="1" customWidth="1"/>
    <col min="11577" max="11577" width="2.832031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832031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832031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83203125" style="1" customWidth="1"/>
    <col min="11833" max="11833" width="2.832031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832031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832031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83203125" style="1" customWidth="1"/>
    <col min="12089" max="12089" width="2.832031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832031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832031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83203125" style="1" customWidth="1"/>
    <col min="12345" max="12345" width="2.832031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832031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832031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83203125" style="1" customWidth="1"/>
    <col min="12601" max="12601" width="2.832031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832031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832031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83203125" style="1" customWidth="1"/>
    <col min="12857" max="12857" width="2.832031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832031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832031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83203125" style="1" customWidth="1"/>
    <col min="13113" max="13113" width="2.832031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832031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832031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83203125" style="1" customWidth="1"/>
    <col min="13369" max="13369" width="2.832031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832031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832031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83203125" style="1" customWidth="1"/>
    <col min="13625" max="13625" width="2.832031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832031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832031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83203125" style="1" customWidth="1"/>
    <col min="13881" max="13881" width="2.832031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832031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832031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83203125" style="1" customWidth="1"/>
    <col min="14137" max="14137" width="2.832031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832031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832031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83203125" style="1" customWidth="1"/>
    <col min="14393" max="14393" width="2.832031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832031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832031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83203125" style="1" customWidth="1"/>
    <col min="14649" max="14649" width="2.832031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832031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832031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83203125" style="1" customWidth="1"/>
    <col min="14905" max="14905" width="2.832031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832031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832031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83203125" style="1" customWidth="1"/>
    <col min="15161" max="15161" width="2.832031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832031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832031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83203125" style="1" customWidth="1"/>
    <col min="15417" max="15417" width="2.832031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832031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832031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83203125" style="1" customWidth="1"/>
    <col min="15673" max="15673" width="2.832031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832031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832031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83203125" style="1" customWidth="1"/>
    <col min="15929" max="15929" width="2.832031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832031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832031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83203125" style="1" customWidth="1"/>
    <col min="16185" max="16185" width="2.832031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83203125" style="1" customWidth="1"/>
    <col min="16190" max="16190" width="1" style="1" customWidth="1"/>
    <col min="16191" max="16384" width="14.6640625" style="1"/>
  </cols>
  <sheetData>
    <row r="1" spans="1:51" ht="13.5" customHeight="1" x14ac:dyDescent="0.25">
      <c r="A1" s="190"/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1"/>
      <c r="R1" s="191"/>
      <c r="S1" s="191"/>
      <c r="T1" s="191"/>
      <c r="U1" s="191"/>
      <c r="V1" s="191"/>
      <c r="W1" s="191"/>
      <c r="X1" s="191"/>
      <c r="Y1" s="191"/>
      <c r="Z1" s="192" t="s">
        <v>216</v>
      </c>
      <c r="AA1" s="191"/>
      <c r="AB1" s="191"/>
      <c r="AC1" s="191"/>
      <c r="AD1" s="191"/>
      <c r="AE1" s="191"/>
      <c r="AF1" s="191"/>
      <c r="AG1" s="191"/>
      <c r="AH1" s="191"/>
      <c r="AI1" s="193"/>
      <c r="AJ1" s="190"/>
      <c r="AK1" s="190"/>
      <c r="AL1" s="190"/>
      <c r="AM1" s="190"/>
      <c r="AN1" s="190"/>
      <c r="AO1" s="190"/>
      <c r="AP1" s="190"/>
      <c r="AQ1" s="190"/>
      <c r="AR1" s="190"/>
      <c r="AS1" s="182"/>
      <c r="AT1" s="182"/>
      <c r="AU1" s="182"/>
      <c r="AV1" s="182"/>
      <c r="AW1" s="182"/>
    </row>
    <row r="2" spans="1:51" ht="13.5" customHeight="1" x14ac:dyDescent="0.25">
      <c r="A2" s="190"/>
      <c r="B2" s="190"/>
      <c r="C2" s="190"/>
      <c r="E2" s="194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90"/>
      <c r="V2" s="190"/>
      <c r="W2" s="190"/>
      <c r="X2" s="190"/>
      <c r="Y2" s="190"/>
      <c r="Z2" s="190"/>
      <c r="AA2" s="190"/>
      <c r="AB2" s="195" t="s">
        <v>36</v>
      </c>
      <c r="AC2" s="190"/>
      <c r="AD2" s="190"/>
      <c r="AE2" s="190"/>
      <c r="AF2" s="190"/>
      <c r="AG2" s="190"/>
      <c r="AH2" s="190"/>
      <c r="AI2" s="190"/>
      <c r="AJ2" s="190"/>
      <c r="AK2" s="190"/>
      <c r="AL2" s="190"/>
      <c r="AM2" s="190"/>
      <c r="AN2" s="190"/>
      <c r="AO2" s="190"/>
      <c r="AP2" s="190"/>
      <c r="AQ2" s="190"/>
      <c r="AR2" s="190"/>
      <c r="AS2" s="190"/>
      <c r="AT2" s="190"/>
      <c r="AU2" s="182"/>
      <c r="AV2" s="182"/>
      <c r="AW2" s="182"/>
      <c r="AX2" s="182"/>
    </row>
    <row r="3" spans="1:51" ht="13.5" customHeight="1" x14ac:dyDescent="0.25">
      <c r="A3" s="190"/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95" t="s">
        <v>217</v>
      </c>
      <c r="AA3" s="190"/>
      <c r="AB3" s="190"/>
      <c r="AC3" s="190"/>
      <c r="AD3" s="190"/>
      <c r="AE3" s="190"/>
      <c r="AF3" s="190"/>
      <c r="AG3" s="190"/>
      <c r="AH3" s="190"/>
      <c r="AI3" s="190"/>
      <c r="AJ3" s="190"/>
      <c r="AK3" s="190"/>
      <c r="AL3" s="190"/>
      <c r="AM3" s="190"/>
      <c r="AN3" s="190"/>
      <c r="AO3" s="190"/>
      <c r="AP3" s="190"/>
      <c r="AQ3" s="190"/>
      <c r="AR3" s="190"/>
      <c r="AS3" s="182"/>
      <c r="AT3" s="182"/>
      <c r="AU3" s="182"/>
      <c r="AV3" s="182"/>
      <c r="AW3" s="182"/>
    </row>
    <row r="4" spans="1:51" ht="35.25" customHeight="1" x14ac:dyDescent="0.25">
      <c r="A4" s="190"/>
      <c r="B4" s="190"/>
      <c r="C4" s="190"/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0"/>
      <c r="AI4" s="190"/>
      <c r="AJ4" s="190"/>
      <c r="AK4" s="190"/>
      <c r="AL4" s="190"/>
      <c r="AM4" s="190"/>
      <c r="AN4" s="190"/>
      <c r="AO4" s="190"/>
      <c r="AP4" s="190"/>
      <c r="AQ4" s="190"/>
      <c r="AR4" s="190"/>
      <c r="AS4" s="190"/>
      <c r="AT4" s="190"/>
      <c r="AU4" s="190"/>
      <c r="AV4" s="190"/>
      <c r="AW4" s="190"/>
      <c r="AX4" s="190"/>
      <c r="AY4" s="190"/>
    </row>
    <row r="5" spans="1:51" ht="13.5" customHeight="1" x14ac:dyDescent="0.25">
      <c r="A5" s="190"/>
      <c r="B5" s="190"/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0"/>
      <c r="Y5" s="190"/>
      <c r="Z5" s="190"/>
      <c r="AA5" s="190"/>
      <c r="AB5" s="190"/>
      <c r="AC5" s="190"/>
      <c r="AD5" s="190"/>
      <c r="AE5" s="190"/>
      <c r="AF5" s="190"/>
      <c r="AG5" s="190"/>
      <c r="AH5" s="190"/>
      <c r="AI5" s="190"/>
      <c r="AJ5" s="190"/>
      <c r="AK5" s="190"/>
      <c r="AL5" s="190"/>
      <c r="AM5" s="190"/>
      <c r="AN5" s="190"/>
      <c r="AO5" s="190"/>
      <c r="AP5" s="190"/>
      <c r="AQ5" s="190"/>
      <c r="AR5" s="190"/>
      <c r="AS5" s="190"/>
      <c r="AT5" s="190"/>
      <c r="AU5" s="190"/>
      <c r="AV5" s="190"/>
      <c r="AW5" s="190"/>
      <c r="AX5" s="190"/>
      <c r="AY5" s="190"/>
    </row>
    <row r="6" spans="1:51" ht="13.5" customHeight="1" x14ac:dyDescent="0.25">
      <c r="A6" s="196" t="s">
        <v>218</v>
      </c>
      <c r="B6" s="190"/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0"/>
      <c r="Y6" s="190"/>
      <c r="Z6" s="190"/>
      <c r="AA6" s="190"/>
      <c r="AB6" s="190"/>
      <c r="AC6" s="190"/>
      <c r="AD6" s="190"/>
      <c r="AE6" s="190"/>
      <c r="AF6" s="190"/>
      <c r="AG6" s="190"/>
      <c r="AH6" s="190"/>
      <c r="AI6" s="190"/>
      <c r="AJ6" s="196" t="s">
        <v>219</v>
      </c>
      <c r="AK6" s="190"/>
      <c r="AL6" s="190"/>
      <c r="AM6" s="190"/>
      <c r="AN6" s="190"/>
      <c r="AO6" s="190"/>
      <c r="AP6" s="190"/>
      <c r="AQ6" s="190"/>
      <c r="AR6" s="190"/>
      <c r="AS6" s="190"/>
      <c r="AT6" s="190"/>
      <c r="AU6" s="190"/>
      <c r="AV6" s="190"/>
      <c r="AW6" s="190"/>
      <c r="AX6" s="190"/>
      <c r="AY6" s="190"/>
    </row>
    <row r="7" spans="1:51" ht="13.5" customHeight="1" x14ac:dyDescent="0.25">
      <c r="A7" s="197" t="s">
        <v>220</v>
      </c>
      <c r="B7" s="190"/>
      <c r="C7" s="190"/>
      <c r="D7" s="190"/>
      <c r="E7" s="190"/>
      <c r="F7" s="190"/>
      <c r="G7" s="190"/>
      <c r="H7" s="190"/>
      <c r="I7" s="190"/>
      <c r="J7" s="190"/>
      <c r="K7" s="190"/>
      <c r="L7" s="190"/>
      <c r="M7" s="190"/>
      <c r="N7" s="190"/>
      <c r="O7" s="190"/>
      <c r="P7" s="190"/>
      <c r="Q7" s="190"/>
      <c r="R7" s="190"/>
      <c r="S7" s="190"/>
      <c r="T7" s="190"/>
      <c r="U7" s="190"/>
      <c r="V7" s="190"/>
      <c r="W7" s="190"/>
      <c r="X7" s="190"/>
      <c r="Y7" s="190"/>
      <c r="Z7" s="190"/>
      <c r="AA7" s="190"/>
      <c r="AB7" s="190"/>
      <c r="AC7" s="190"/>
      <c r="AD7" s="190"/>
      <c r="AE7" s="190"/>
      <c r="AF7" s="190"/>
      <c r="AG7" s="190"/>
      <c r="AH7" s="190"/>
      <c r="AI7" s="190"/>
      <c r="AJ7" s="197" t="s">
        <v>221</v>
      </c>
      <c r="AK7" s="190"/>
      <c r="AL7" s="190"/>
      <c r="AM7" s="190"/>
      <c r="AN7" s="190"/>
      <c r="AO7" s="190"/>
      <c r="AP7" s="190"/>
      <c r="AQ7" s="190"/>
      <c r="AR7" s="190"/>
      <c r="AS7" s="190"/>
      <c r="AT7" s="190"/>
      <c r="AU7" s="190"/>
      <c r="AV7" s="190"/>
      <c r="AW7" s="190"/>
      <c r="AX7" s="190"/>
      <c r="AY7" s="190"/>
    </row>
    <row r="8" spans="1:51" ht="24" customHeight="1" x14ac:dyDescent="0.25">
      <c r="A8" s="190"/>
      <c r="B8" s="190"/>
      <c r="C8" s="190"/>
      <c r="D8" s="190"/>
      <c r="E8" s="190"/>
      <c r="F8" s="190"/>
      <c r="G8" s="190"/>
      <c r="H8" s="190"/>
      <c r="I8" s="190"/>
      <c r="J8" s="190"/>
      <c r="K8" s="190"/>
      <c r="L8" s="190"/>
      <c r="M8" s="190"/>
      <c r="N8" s="190"/>
      <c r="O8" s="190"/>
      <c r="P8" s="190"/>
      <c r="Q8" s="190"/>
      <c r="R8" s="190"/>
      <c r="S8" s="190"/>
      <c r="T8" s="190"/>
      <c r="U8" s="190"/>
      <c r="V8" s="190"/>
      <c r="W8" s="190"/>
      <c r="X8" s="190"/>
      <c r="Y8" s="190"/>
      <c r="Z8" s="190"/>
      <c r="AA8" s="190"/>
      <c r="AB8" s="190"/>
      <c r="AC8" s="190"/>
      <c r="AD8" s="190"/>
      <c r="AE8" s="190"/>
      <c r="AF8" s="190"/>
      <c r="AG8" s="190"/>
      <c r="AH8" s="190"/>
      <c r="AI8" s="190"/>
      <c r="AJ8" s="190"/>
      <c r="AK8" s="190"/>
      <c r="AL8" s="190"/>
      <c r="AM8" s="190"/>
      <c r="AN8" s="190"/>
      <c r="AO8" s="190"/>
      <c r="AP8" s="190"/>
      <c r="AQ8" s="190"/>
      <c r="AR8" s="190"/>
      <c r="AS8" s="190"/>
      <c r="AT8" s="190"/>
      <c r="AU8" s="190"/>
      <c r="AV8" s="190"/>
      <c r="AW8" s="190"/>
      <c r="AX8" s="190"/>
      <c r="AY8" s="190"/>
    </row>
    <row r="9" spans="1:51" ht="26.25" customHeight="1" x14ac:dyDescent="0.3">
      <c r="A9" s="190" t="s">
        <v>222</v>
      </c>
      <c r="B9" s="190"/>
      <c r="C9" s="190"/>
      <c r="D9" s="190"/>
      <c r="E9" s="190"/>
      <c r="F9" s="190"/>
      <c r="G9" s="190"/>
      <c r="H9" s="197"/>
      <c r="I9" s="190"/>
      <c r="J9" s="190"/>
      <c r="K9" s="190"/>
      <c r="L9" s="190"/>
      <c r="M9" s="190"/>
      <c r="N9" s="190"/>
      <c r="O9" s="190"/>
      <c r="P9" s="190"/>
      <c r="Q9" s="190"/>
      <c r="R9" s="190"/>
      <c r="S9" s="190"/>
      <c r="T9" s="190"/>
      <c r="U9" s="190"/>
      <c r="V9" s="190"/>
      <c r="W9" s="190"/>
      <c r="X9" s="190"/>
      <c r="Y9" s="190"/>
      <c r="Z9" s="190"/>
      <c r="AA9" s="190"/>
      <c r="AB9" s="190"/>
      <c r="AC9" s="190"/>
      <c r="AD9" s="190"/>
      <c r="AE9" s="190"/>
      <c r="AF9" s="190"/>
      <c r="AG9" s="190"/>
      <c r="AH9" s="190"/>
      <c r="AI9" s="190"/>
      <c r="AJ9" s="198" t="s">
        <v>262</v>
      </c>
      <c r="AK9" s="190"/>
      <c r="AL9" s="190"/>
      <c r="AM9" s="190"/>
      <c r="AN9" s="190"/>
      <c r="AO9" s="190"/>
      <c r="AP9" s="190"/>
      <c r="AQ9" s="197"/>
      <c r="AR9" s="190"/>
      <c r="AS9" s="190"/>
      <c r="AT9" s="190"/>
      <c r="AU9" s="190"/>
      <c r="AV9" s="190"/>
      <c r="AW9" s="190"/>
      <c r="AX9" s="190"/>
      <c r="AY9" s="190"/>
    </row>
    <row r="10" spans="1:51" ht="3.75" customHeight="1" x14ac:dyDescent="0.25">
      <c r="A10" s="190"/>
      <c r="B10" s="190"/>
      <c r="C10" s="190"/>
      <c r="D10" s="190"/>
      <c r="E10" s="190"/>
      <c r="F10" s="190"/>
      <c r="G10" s="190"/>
      <c r="H10" s="190"/>
      <c r="I10" s="190"/>
      <c r="J10" s="190"/>
      <c r="K10" s="190"/>
      <c r="L10" s="190"/>
      <c r="M10" s="190"/>
      <c r="N10" s="190"/>
      <c r="O10" s="190"/>
      <c r="P10" s="190"/>
      <c r="Q10" s="190"/>
      <c r="R10" s="190"/>
      <c r="S10" s="190"/>
      <c r="T10" s="190"/>
      <c r="U10" s="190"/>
      <c r="V10" s="190"/>
      <c r="W10" s="190"/>
      <c r="X10" s="190"/>
      <c r="Y10" s="190"/>
      <c r="Z10" s="190"/>
      <c r="AA10" s="190"/>
      <c r="AB10" s="190"/>
      <c r="AC10" s="190"/>
      <c r="AD10" s="190"/>
      <c r="AE10" s="190"/>
      <c r="AF10" s="190"/>
      <c r="AG10" s="190"/>
      <c r="AH10" s="190"/>
      <c r="AI10" s="190"/>
      <c r="AJ10" s="190"/>
      <c r="AK10" s="190"/>
      <c r="AL10" s="190"/>
      <c r="AM10" s="190"/>
      <c r="AN10" s="190"/>
      <c r="AO10" s="190"/>
      <c r="AP10" s="190"/>
      <c r="AQ10" s="190"/>
      <c r="AR10" s="190"/>
      <c r="AS10" s="190"/>
      <c r="AT10" s="190"/>
      <c r="AU10" s="190"/>
      <c r="AV10" s="190"/>
      <c r="AW10" s="190"/>
      <c r="AX10" s="190"/>
      <c r="AY10" s="190"/>
    </row>
    <row r="11" spans="1:51" s="200" customFormat="1" ht="26.25" customHeight="1" x14ac:dyDescent="0.25">
      <c r="A11" s="199" t="s">
        <v>333</v>
      </c>
      <c r="B11" s="191"/>
      <c r="C11" s="191"/>
      <c r="D11" s="191"/>
      <c r="E11" s="191"/>
      <c r="F11" s="191"/>
      <c r="G11" s="191"/>
      <c r="H11" s="191"/>
      <c r="I11" s="191"/>
      <c r="J11" s="191"/>
      <c r="K11" s="191"/>
      <c r="L11" s="191"/>
      <c r="M11" s="191"/>
      <c r="N11" s="191"/>
      <c r="O11" s="191"/>
      <c r="P11" s="191"/>
      <c r="Q11" s="191"/>
      <c r="R11" s="191"/>
      <c r="S11" s="191"/>
      <c r="T11" s="191"/>
      <c r="U11" s="191"/>
      <c r="V11" s="191"/>
      <c r="W11" s="191"/>
      <c r="X11" s="191"/>
      <c r="Y11" s="191"/>
      <c r="Z11" s="191"/>
      <c r="AA11" s="191"/>
      <c r="AB11" s="191"/>
      <c r="AC11" s="191"/>
      <c r="AD11" s="191"/>
      <c r="AE11" s="191"/>
      <c r="AF11" s="191"/>
      <c r="AG11" s="191"/>
      <c r="AH11" s="191"/>
      <c r="AI11" s="191"/>
      <c r="AJ11" s="199" t="s">
        <v>333</v>
      </c>
      <c r="AK11" s="191"/>
      <c r="AL11" s="191"/>
      <c r="AM11" s="191"/>
      <c r="AN11" s="191"/>
      <c r="AO11" s="191"/>
      <c r="AP11" s="191"/>
      <c r="AQ11" s="191"/>
      <c r="AR11" s="191"/>
      <c r="AS11" s="191"/>
      <c r="AT11" s="191"/>
      <c r="AU11" s="191"/>
      <c r="AV11" s="191"/>
      <c r="AW11" s="191"/>
      <c r="AX11" s="191"/>
      <c r="AY11" s="191"/>
    </row>
    <row r="12" spans="1:51" ht="23.25" customHeight="1" x14ac:dyDescent="0.25">
      <c r="A12" s="201"/>
      <c r="B12" s="201"/>
      <c r="C12" s="201"/>
      <c r="D12" s="201"/>
      <c r="E12" s="201"/>
      <c r="F12" s="201"/>
      <c r="G12" s="201"/>
      <c r="H12" s="201"/>
      <c r="I12" s="201"/>
      <c r="J12" s="201"/>
      <c r="K12" s="201"/>
      <c r="L12" s="201"/>
      <c r="M12" s="201"/>
      <c r="N12" s="201"/>
      <c r="O12" s="201"/>
      <c r="P12" s="201"/>
      <c r="Q12" s="201"/>
      <c r="R12" s="201"/>
      <c r="S12" s="201"/>
      <c r="T12" s="201"/>
      <c r="U12" s="201"/>
      <c r="V12" s="201"/>
      <c r="W12" s="201"/>
      <c r="X12" s="201"/>
      <c r="Y12" s="201"/>
      <c r="Z12" s="201"/>
      <c r="AA12" s="201"/>
      <c r="AB12" s="201"/>
      <c r="AC12" s="201"/>
      <c r="AD12" s="201"/>
      <c r="AE12" s="201"/>
      <c r="AF12" s="201"/>
      <c r="AG12" s="201"/>
      <c r="AH12" s="201"/>
      <c r="AI12" s="190"/>
      <c r="AJ12" s="190"/>
      <c r="AK12" s="190"/>
      <c r="AL12" s="190"/>
      <c r="AM12" s="190"/>
      <c r="AN12" s="190"/>
      <c r="AO12" s="190"/>
      <c r="AP12" s="190"/>
      <c r="AQ12" s="190"/>
      <c r="AR12" s="190"/>
      <c r="AS12" s="190"/>
      <c r="AT12" s="190"/>
      <c r="AU12" s="190"/>
      <c r="AV12" s="190"/>
      <c r="AW12" s="190"/>
      <c r="AX12" s="190"/>
      <c r="AY12" s="190"/>
    </row>
    <row r="13" spans="1:51" ht="38.25" customHeight="1" x14ac:dyDescent="0.25">
      <c r="A13" s="608" t="s">
        <v>34</v>
      </c>
      <c r="B13" s="608"/>
      <c r="C13" s="608"/>
      <c r="D13" s="608"/>
      <c r="E13" s="608"/>
      <c r="F13" s="608"/>
      <c r="G13" s="608"/>
      <c r="H13" s="608"/>
      <c r="I13" s="608"/>
      <c r="J13" s="608"/>
      <c r="K13" s="608"/>
      <c r="L13" s="608"/>
      <c r="M13" s="608"/>
      <c r="N13" s="608"/>
      <c r="O13" s="608"/>
      <c r="P13" s="608"/>
      <c r="Q13" s="608"/>
      <c r="R13" s="608"/>
      <c r="S13" s="608"/>
      <c r="T13" s="608"/>
      <c r="U13" s="608"/>
      <c r="V13" s="608"/>
      <c r="W13" s="608"/>
      <c r="X13" s="608"/>
      <c r="Y13" s="608"/>
      <c r="Z13" s="608"/>
      <c r="AA13" s="608"/>
      <c r="AB13" s="608"/>
      <c r="AC13" s="608"/>
      <c r="AD13" s="608"/>
      <c r="AE13" s="608"/>
      <c r="AF13" s="608"/>
      <c r="AG13" s="608"/>
      <c r="AH13" s="608"/>
      <c r="AI13" s="608"/>
      <c r="AJ13" s="608"/>
      <c r="AK13" s="608"/>
      <c r="AL13" s="608"/>
      <c r="AM13" s="608"/>
      <c r="AN13" s="608"/>
      <c r="AO13" s="608"/>
      <c r="AP13" s="608"/>
      <c r="AQ13" s="608"/>
      <c r="AR13" s="608"/>
      <c r="AS13" s="608"/>
      <c r="AT13" s="608"/>
      <c r="AU13" s="608"/>
      <c r="AV13" s="608"/>
      <c r="AW13" s="190"/>
      <c r="AX13" s="190"/>
      <c r="AY13" s="190"/>
    </row>
    <row r="14" spans="1:51" s="200" customFormat="1" ht="13.5" customHeight="1" x14ac:dyDescent="0.25">
      <c r="A14" s="609" t="s">
        <v>35</v>
      </c>
      <c r="B14" s="609"/>
      <c r="C14" s="609"/>
      <c r="D14" s="609"/>
      <c r="E14" s="609"/>
      <c r="F14" s="609"/>
      <c r="G14" s="609"/>
      <c r="H14" s="609"/>
      <c r="I14" s="609"/>
      <c r="J14" s="609"/>
      <c r="K14" s="609"/>
      <c r="L14" s="609"/>
      <c r="M14" s="609"/>
      <c r="N14" s="609"/>
      <c r="O14" s="609"/>
      <c r="P14" s="609"/>
      <c r="Q14" s="609"/>
      <c r="R14" s="609"/>
      <c r="S14" s="609"/>
      <c r="T14" s="609"/>
      <c r="U14" s="609"/>
      <c r="V14" s="609"/>
      <c r="W14" s="609"/>
      <c r="X14" s="609"/>
      <c r="Y14" s="609"/>
      <c r="Z14" s="609"/>
      <c r="AA14" s="609"/>
      <c r="AB14" s="609"/>
      <c r="AC14" s="609"/>
      <c r="AD14" s="609"/>
      <c r="AE14" s="609"/>
      <c r="AF14" s="609"/>
      <c r="AG14" s="609"/>
      <c r="AH14" s="609"/>
      <c r="AI14" s="609"/>
      <c r="AJ14" s="609"/>
      <c r="AK14" s="609"/>
      <c r="AL14" s="609"/>
      <c r="AM14" s="609"/>
      <c r="AN14" s="609"/>
      <c r="AO14" s="609"/>
      <c r="AP14" s="609"/>
      <c r="AQ14" s="609"/>
      <c r="AR14" s="609"/>
      <c r="AS14" s="609"/>
      <c r="AT14" s="609"/>
      <c r="AU14" s="609"/>
      <c r="AV14" s="609"/>
      <c r="AW14" s="191"/>
      <c r="AX14" s="191"/>
      <c r="AY14" s="191"/>
    </row>
    <row r="15" spans="1:51" s="200" customFormat="1" ht="26.25" customHeight="1" x14ac:dyDescent="0.25">
      <c r="A15" s="610" t="s">
        <v>37</v>
      </c>
      <c r="B15" s="610"/>
      <c r="C15" s="610"/>
      <c r="D15" s="610"/>
      <c r="E15" s="610"/>
      <c r="F15" s="610"/>
      <c r="G15" s="610"/>
      <c r="H15" s="610"/>
      <c r="I15" s="610"/>
      <c r="J15" s="610"/>
      <c r="K15" s="610"/>
      <c r="L15" s="610"/>
      <c r="M15" s="610"/>
      <c r="N15" s="610"/>
      <c r="O15" s="610"/>
      <c r="P15" s="610"/>
      <c r="Q15" s="610"/>
      <c r="R15" s="610"/>
      <c r="S15" s="610"/>
      <c r="T15" s="610"/>
      <c r="U15" s="610"/>
      <c r="V15" s="610"/>
      <c r="W15" s="610"/>
      <c r="X15" s="610"/>
      <c r="Y15" s="610"/>
      <c r="Z15" s="610"/>
      <c r="AA15" s="610"/>
      <c r="AB15" s="610"/>
      <c r="AC15" s="610"/>
      <c r="AD15" s="610"/>
      <c r="AE15" s="610"/>
      <c r="AF15" s="610"/>
      <c r="AG15" s="610"/>
      <c r="AH15" s="610"/>
      <c r="AI15" s="610"/>
      <c r="AJ15" s="610"/>
      <c r="AK15" s="610"/>
      <c r="AL15" s="610"/>
      <c r="AM15" s="610"/>
      <c r="AN15" s="610"/>
      <c r="AO15" s="610"/>
      <c r="AP15" s="610"/>
      <c r="AQ15" s="610"/>
      <c r="AR15" s="610"/>
      <c r="AS15" s="610"/>
      <c r="AT15" s="610"/>
      <c r="AU15" s="610"/>
      <c r="AV15" s="610"/>
      <c r="AW15" s="191"/>
      <c r="AX15" s="191"/>
      <c r="AY15" s="191"/>
    </row>
    <row r="16" spans="1:51" s="200" customFormat="1" ht="17.25" customHeight="1" x14ac:dyDescent="0.25">
      <c r="A16" s="611" t="s">
        <v>232</v>
      </c>
      <c r="B16" s="611"/>
      <c r="C16" s="611"/>
      <c r="D16" s="611"/>
      <c r="E16" s="611"/>
      <c r="F16" s="202"/>
      <c r="G16" s="612" t="s">
        <v>233</v>
      </c>
      <c r="H16" s="613"/>
      <c r="I16" s="613"/>
      <c r="J16" s="613"/>
      <c r="K16" s="613"/>
      <c r="L16" s="613"/>
      <c r="M16" s="613"/>
      <c r="N16" s="613"/>
      <c r="O16" s="613"/>
      <c r="P16" s="613"/>
      <c r="Q16" s="613"/>
      <c r="R16" s="613"/>
      <c r="S16" s="613"/>
      <c r="T16" s="613"/>
      <c r="U16" s="613"/>
      <c r="V16" s="613"/>
      <c r="W16" s="613"/>
      <c r="X16" s="613"/>
      <c r="Y16" s="613"/>
      <c r="Z16" s="613"/>
      <c r="AA16" s="613"/>
      <c r="AB16" s="613"/>
      <c r="AC16" s="613"/>
      <c r="AD16" s="613"/>
      <c r="AE16" s="613"/>
      <c r="AF16" s="613"/>
      <c r="AG16" s="613"/>
      <c r="AH16" s="613"/>
      <c r="AI16" s="613"/>
      <c r="AJ16" s="613"/>
      <c r="AK16" s="613"/>
      <c r="AL16" s="613"/>
      <c r="AM16" s="613"/>
      <c r="AN16" s="613"/>
      <c r="AO16" s="613"/>
      <c r="AP16" s="613"/>
      <c r="AQ16" s="613"/>
      <c r="AR16" s="613"/>
      <c r="AS16" s="613"/>
      <c r="AT16" s="613"/>
      <c r="AU16" s="613"/>
      <c r="AV16" s="613"/>
      <c r="AW16" s="191"/>
      <c r="AX16" s="191"/>
      <c r="AY16" s="191"/>
    </row>
    <row r="17" spans="1:51" ht="19.5" customHeight="1" x14ac:dyDescent="0.25">
      <c r="A17" s="607"/>
      <c r="B17" s="607"/>
      <c r="C17" s="607"/>
      <c r="D17" s="607"/>
      <c r="E17" s="607"/>
      <c r="F17" s="607"/>
      <c r="G17" s="607"/>
      <c r="H17" s="607"/>
      <c r="I17" s="607"/>
      <c r="J17" s="607"/>
      <c r="K17" s="607"/>
      <c r="L17" s="607"/>
      <c r="M17" s="607"/>
      <c r="N17" s="607"/>
      <c r="O17" s="607"/>
      <c r="P17" s="607"/>
      <c r="Q17" s="607"/>
      <c r="R17" s="607"/>
      <c r="S17" s="607"/>
      <c r="T17" s="607"/>
      <c r="U17" s="607"/>
      <c r="V17" s="607"/>
      <c r="W17" s="607"/>
      <c r="X17" s="607"/>
      <c r="Y17" s="607"/>
      <c r="Z17" s="607"/>
      <c r="AA17" s="607"/>
      <c r="AB17" s="607"/>
      <c r="AC17" s="607"/>
      <c r="AD17" s="607"/>
      <c r="AE17" s="607"/>
      <c r="AF17" s="607"/>
      <c r="AG17" s="607"/>
      <c r="AH17" s="607"/>
      <c r="AI17" s="607"/>
      <c r="AJ17" s="607"/>
      <c r="AK17" s="607"/>
      <c r="AL17" s="607"/>
      <c r="AM17" s="607"/>
      <c r="AN17" s="607"/>
      <c r="AO17" s="607"/>
      <c r="AP17" s="607"/>
      <c r="AQ17" s="607"/>
      <c r="AR17" s="607"/>
      <c r="AS17" s="607"/>
      <c r="AT17" s="607"/>
      <c r="AU17" s="607"/>
      <c r="AV17" s="203"/>
      <c r="AW17" s="190"/>
      <c r="AX17" s="190"/>
      <c r="AY17" s="190"/>
    </row>
    <row r="18" spans="1:51" s="200" customFormat="1" ht="19.5" customHeight="1" x14ac:dyDescent="0.25">
      <c r="O18" s="616" t="s">
        <v>223</v>
      </c>
      <c r="P18" s="616"/>
      <c r="Q18" s="616"/>
      <c r="R18" s="616"/>
      <c r="S18" s="616"/>
      <c r="T18" s="616"/>
      <c r="U18" s="616"/>
      <c r="V18" s="616"/>
      <c r="W18" s="616"/>
      <c r="X18" s="616"/>
      <c r="Y18" s="616"/>
      <c r="Z18" s="616"/>
      <c r="AA18" s="616"/>
      <c r="AB18" s="616"/>
      <c r="AC18" s="191"/>
      <c r="AD18" s="191"/>
      <c r="AE18" s="191"/>
      <c r="AF18" s="191"/>
      <c r="AG18" s="191"/>
      <c r="AH18" s="191"/>
      <c r="AI18" s="191"/>
      <c r="AJ18" s="191"/>
      <c r="AK18" s="191"/>
      <c r="AL18" s="191"/>
      <c r="AM18" s="191"/>
      <c r="AN18" s="191"/>
      <c r="AO18" s="191"/>
      <c r="AP18" s="191"/>
      <c r="AQ18" s="191"/>
      <c r="AR18" s="191"/>
      <c r="AS18" s="191"/>
      <c r="AT18" s="191"/>
      <c r="AU18" s="191"/>
      <c r="AV18" s="204"/>
      <c r="AW18" s="191"/>
      <c r="AX18" s="191"/>
      <c r="AY18" s="191"/>
    </row>
    <row r="19" spans="1:51" ht="13.5" customHeight="1" x14ac:dyDescent="0.2">
      <c r="A19" s="182"/>
      <c r="B19" s="182"/>
      <c r="C19" s="182"/>
      <c r="D19" s="182"/>
      <c r="E19" s="182"/>
      <c r="F19" s="182"/>
      <c r="G19" s="182"/>
      <c r="H19" s="182"/>
      <c r="I19" s="182"/>
      <c r="J19" s="182"/>
      <c r="K19" s="182"/>
      <c r="L19" s="182"/>
      <c r="M19" s="182"/>
      <c r="N19" s="182"/>
      <c r="O19" s="182"/>
      <c r="P19" s="182"/>
      <c r="Q19" s="182"/>
      <c r="R19" s="182"/>
      <c r="S19" s="182"/>
      <c r="T19" s="182"/>
      <c r="U19" s="182"/>
      <c r="V19" s="182"/>
      <c r="W19" s="182"/>
      <c r="X19" s="182"/>
      <c r="Y19" s="182"/>
      <c r="Z19" s="182"/>
      <c r="AA19" s="182"/>
      <c r="AB19" s="182"/>
      <c r="AC19" s="182"/>
      <c r="AD19" s="182"/>
      <c r="AE19" s="182"/>
      <c r="AF19" s="182"/>
      <c r="AG19" s="182"/>
      <c r="AH19" s="182"/>
      <c r="AI19" s="182"/>
      <c r="AJ19" s="182"/>
      <c r="AK19" s="182"/>
      <c r="AL19" s="182"/>
      <c r="AM19" s="182"/>
      <c r="AN19" s="182"/>
      <c r="AO19" s="182"/>
      <c r="AP19" s="182"/>
      <c r="AQ19" s="182"/>
      <c r="AR19" s="182"/>
      <c r="AS19" s="182"/>
      <c r="AT19" s="182"/>
      <c r="AU19" s="182"/>
      <c r="AV19" s="182"/>
      <c r="AW19" s="182"/>
      <c r="AX19" s="182"/>
      <c r="AY19" s="182"/>
    </row>
    <row r="20" spans="1:51" s="200" customFormat="1" ht="13.5" customHeight="1" x14ac:dyDescent="0.25">
      <c r="A20" s="205"/>
      <c r="B20" s="205"/>
      <c r="C20" s="205"/>
      <c r="D20" s="205"/>
      <c r="E20" s="205"/>
      <c r="F20" s="205"/>
      <c r="G20" s="205"/>
      <c r="H20" s="205"/>
      <c r="I20" s="205"/>
      <c r="J20" s="205"/>
      <c r="K20" s="205"/>
      <c r="L20" s="205"/>
      <c r="M20" s="205"/>
      <c r="N20" s="205"/>
      <c r="O20" s="205" t="s">
        <v>224</v>
      </c>
      <c r="P20" s="205"/>
      <c r="Q20" s="205"/>
      <c r="R20" s="205"/>
      <c r="S20" s="205"/>
      <c r="T20" s="205"/>
      <c r="U20" s="205"/>
      <c r="V20" s="205"/>
      <c r="W20" s="205" t="s">
        <v>261</v>
      </c>
      <c r="X20" s="205"/>
      <c r="Y20" s="205"/>
      <c r="Z20" s="205"/>
      <c r="AA20" s="205"/>
      <c r="AB20" s="205"/>
      <c r="AC20" s="205"/>
      <c r="AD20" s="205"/>
      <c r="AE20" s="205"/>
      <c r="AF20" s="205"/>
      <c r="AG20" s="205"/>
      <c r="AH20" s="205"/>
      <c r="AI20" s="205"/>
      <c r="AJ20" s="205"/>
      <c r="AK20" s="205"/>
      <c r="AL20" s="205"/>
      <c r="AM20" s="205"/>
      <c r="AN20" s="205"/>
      <c r="AO20" s="205"/>
      <c r="AP20" s="205"/>
      <c r="AQ20" s="205"/>
      <c r="AR20" s="205"/>
      <c r="AS20" s="205"/>
      <c r="AT20" s="205"/>
      <c r="AU20" s="205"/>
      <c r="AV20" s="205"/>
      <c r="AW20" s="205"/>
      <c r="AX20" s="205"/>
      <c r="AY20" s="205"/>
    </row>
    <row r="21" spans="1:51" s="200" customFormat="1" ht="13.5" customHeight="1" x14ac:dyDescent="0.25">
      <c r="A21" s="205"/>
      <c r="B21" s="205"/>
      <c r="C21" s="205"/>
      <c r="D21" s="205"/>
      <c r="E21" s="205"/>
      <c r="F21" s="205"/>
      <c r="G21" s="205"/>
      <c r="H21" s="205"/>
      <c r="I21" s="205"/>
      <c r="J21" s="205"/>
      <c r="K21" s="205"/>
      <c r="L21" s="205"/>
      <c r="M21" s="205"/>
      <c r="N21" s="205"/>
      <c r="O21" s="205"/>
      <c r="P21" s="205"/>
      <c r="Q21" s="205"/>
      <c r="R21" s="205"/>
      <c r="S21" s="205"/>
      <c r="T21" s="205"/>
      <c r="U21" s="205"/>
      <c r="V21" s="205"/>
      <c r="W21" s="205"/>
      <c r="X21" s="205"/>
      <c r="Y21" s="205"/>
      <c r="Z21" s="205"/>
      <c r="AA21" s="205"/>
      <c r="AB21" s="205"/>
      <c r="AC21" s="205"/>
      <c r="AD21" s="205"/>
      <c r="AE21" s="205"/>
      <c r="AF21" s="205"/>
      <c r="AG21" s="205"/>
      <c r="AH21" s="205"/>
      <c r="AI21" s="205"/>
      <c r="AJ21" s="205"/>
      <c r="AK21" s="205"/>
      <c r="AL21" s="205"/>
      <c r="AM21" s="205"/>
      <c r="AN21" s="205"/>
      <c r="AO21" s="205"/>
      <c r="AP21" s="205"/>
      <c r="AQ21" s="205"/>
      <c r="AR21" s="205"/>
      <c r="AS21" s="205"/>
      <c r="AT21" s="205"/>
      <c r="AU21" s="205"/>
      <c r="AV21" s="205"/>
      <c r="AW21" s="205"/>
      <c r="AX21" s="205"/>
      <c r="AY21" s="205"/>
    </row>
    <row r="22" spans="1:51" s="200" customFormat="1" ht="13.5" customHeight="1" x14ac:dyDescent="0.25">
      <c r="A22" s="205"/>
      <c r="B22" s="205"/>
      <c r="C22" s="205"/>
      <c r="D22" s="205"/>
      <c r="E22" s="205"/>
      <c r="F22" s="205"/>
      <c r="G22" s="205"/>
      <c r="H22" s="205"/>
      <c r="I22" s="205"/>
      <c r="J22" s="205"/>
      <c r="K22" s="205"/>
      <c r="L22" s="205"/>
      <c r="M22" s="205"/>
      <c r="N22" s="205"/>
      <c r="O22" s="205" t="s">
        <v>225</v>
      </c>
      <c r="P22" s="205"/>
      <c r="Q22" s="205"/>
      <c r="R22" s="205"/>
      <c r="S22" s="205"/>
      <c r="T22" s="205"/>
      <c r="U22" s="205"/>
      <c r="V22" s="205"/>
      <c r="W22" s="205" t="s">
        <v>226</v>
      </c>
      <c r="X22" s="205"/>
      <c r="Y22" s="205"/>
      <c r="Z22" s="205"/>
      <c r="AA22" s="205"/>
      <c r="AB22" s="205"/>
      <c r="AC22" s="205"/>
      <c r="AD22" s="205"/>
      <c r="AE22" s="205"/>
      <c r="AF22" s="205"/>
      <c r="AG22" s="205"/>
      <c r="AH22" s="205"/>
      <c r="AI22" s="205"/>
      <c r="AJ22" s="205"/>
      <c r="AK22" s="205"/>
      <c r="AL22" s="205"/>
      <c r="AM22" s="205"/>
      <c r="AN22" s="205"/>
      <c r="AO22" s="205"/>
      <c r="AP22" s="205"/>
      <c r="AQ22" s="205"/>
      <c r="AR22" s="205"/>
      <c r="AS22" s="205"/>
      <c r="AT22" s="205"/>
      <c r="AU22" s="205"/>
      <c r="AV22" s="205"/>
      <c r="AW22" s="205"/>
      <c r="AX22" s="205"/>
      <c r="AY22" s="205"/>
    </row>
    <row r="23" spans="1:51" s="200" customFormat="1" ht="13.5" customHeight="1" x14ac:dyDescent="0.25">
      <c r="A23" s="205"/>
      <c r="B23" s="205"/>
      <c r="C23" s="205"/>
      <c r="D23" s="205"/>
      <c r="E23" s="205"/>
      <c r="F23" s="205"/>
      <c r="G23" s="205"/>
      <c r="H23" s="205"/>
      <c r="I23" s="205"/>
      <c r="J23" s="205"/>
      <c r="K23" s="205"/>
      <c r="L23" s="205"/>
      <c r="M23" s="205"/>
      <c r="N23" s="205"/>
      <c r="O23" s="205"/>
      <c r="P23" s="205"/>
      <c r="Q23" s="205"/>
      <c r="R23" s="205"/>
      <c r="S23" s="205"/>
      <c r="T23" s="205"/>
      <c r="U23" s="205"/>
      <c r="V23" s="205"/>
      <c r="W23" s="205"/>
      <c r="X23" s="205"/>
      <c r="Y23" s="205"/>
      <c r="Z23" s="205"/>
      <c r="AA23" s="205"/>
      <c r="AB23" s="205"/>
      <c r="AC23" s="205"/>
      <c r="AD23" s="205"/>
      <c r="AE23" s="205"/>
      <c r="AF23" s="205"/>
      <c r="AG23" s="205"/>
      <c r="AH23" s="205"/>
      <c r="AI23" s="205"/>
      <c r="AJ23" s="205"/>
      <c r="AK23" s="205"/>
      <c r="AL23" s="205"/>
      <c r="AM23" s="205"/>
      <c r="AN23" s="205"/>
      <c r="AO23" s="205"/>
      <c r="AP23" s="205"/>
      <c r="AQ23" s="205"/>
      <c r="AR23" s="205"/>
      <c r="AS23" s="205"/>
      <c r="AT23" s="205"/>
      <c r="AU23" s="205"/>
      <c r="AV23" s="205"/>
      <c r="AW23" s="205"/>
      <c r="AX23" s="205"/>
      <c r="AY23" s="205"/>
    </row>
    <row r="24" spans="1:51" s="200" customFormat="1" ht="13.5" customHeight="1" x14ac:dyDescent="0.25">
      <c r="A24" s="205"/>
      <c r="B24" s="205"/>
      <c r="C24" s="205"/>
      <c r="D24" s="205"/>
      <c r="E24" s="205"/>
      <c r="F24" s="205"/>
      <c r="G24" s="205"/>
      <c r="H24" s="205"/>
      <c r="I24" s="205"/>
      <c r="J24" s="205"/>
      <c r="K24" s="205"/>
      <c r="L24" s="205"/>
      <c r="M24" s="205"/>
      <c r="N24" s="205"/>
      <c r="O24" s="205" t="s">
        <v>227</v>
      </c>
      <c r="P24" s="205"/>
      <c r="Q24" s="205"/>
      <c r="R24" s="205"/>
      <c r="S24" s="205"/>
      <c r="T24" s="205"/>
      <c r="U24" s="205"/>
      <c r="V24" s="205"/>
      <c r="W24" s="205"/>
      <c r="X24" s="205"/>
      <c r="Y24" s="205"/>
      <c r="Z24" s="205"/>
      <c r="AA24" s="617" t="s">
        <v>38</v>
      </c>
      <c r="AB24" s="617"/>
      <c r="AC24" s="617"/>
      <c r="AD24" s="617"/>
      <c r="AE24" s="617"/>
      <c r="AF24" s="191" t="s">
        <v>228</v>
      </c>
      <c r="AG24" s="205"/>
      <c r="AH24" s="205"/>
      <c r="AI24" s="205"/>
      <c r="AJ24" s="205"/>
      <c r="AK24" s="205"/>
      <c r="AL24" s="205"/>
      <c r="AM24" s="205"/>
      <c r="AN24" s="205"/>
      <c r="AO24" s="205"/>
      <c r="AP24" s="205"/>
      <c r="AQ24" s="205"/>
      <c r="AR24" s="205"/>
      <c r="AS24" s="205"/>
      <c r="AT24" s="205"/>
      <c r="AU24" s="205"/>
      <c r="AV24" s="205"/>
      <c r="AW24" s="205"/>
      <c r="AX24" s="205"/>
      <c r="AY24" s="205"/>
    </row>
    <row r="25" spans="1:51" ht="13.5" customHeight="1" x14ac:dyDescent="0.25">
      <c r="A25" s="194"/>
      <c r="B25" s="194"/>
      <c r="C25" s="194"/>
      <c r="D25" s="194"/>
      <c r="E25" s="194"/>
      <c r="F25" s="194"/>
      <c r="G25" s="194"/>
      <c r="H25" s="194"/>
      <c r="I25" s="194"/>
      <c r="J25" s="194"/>
      <c r="K25" s="194"/>
      <c r="L25" s="194"/>
      <c r="M25" s="194"/>
      <c r="N25" s="194"/>
      <c r="O25" s="194"/>
      <c r="P25" s="194"/>
      <c r="Q25" s="194"/>
      <c r="R25" s="194"/>
      <c r="S25" s="194"/>
      <c r="T25" s="194"/>
      <c r="U25" s="194"/>
      <c r="V25" s="194"/>
      <c r="W25" s="194"/>
      <c r="X25" s="194"/>
      <c r="Y25" s="194"/>
      <c r="Z25" s="194"/>
      <c r="AA25" s="194"/>
      <c r="AB25" s="194"/>
      <c r="AC25" s="194"/>
      <c r="AD25" s="194"/>
      <c r="AE25" s="194"/>
      <c r="AF25" s="194"/>
      <c r="AG25" s="194"/>
      <c r="AH25" s="194"/>
      <c r="AI25" s="194"/>
      <c r="AJ25" s="194"/>
      <c r="AK25" s="194"/>
      <c r="AL25" s="194"/>
      <c r="AM25" s="194"/>
      <c r="AN25" s="194"/>
      <c r="AO25" s="194"/>
      <c r="AP25" s="194"/>
      <c r="AQ25" s="194"/>
      <c r="AR25" s="194"/>
      <c r="AS25" s="194"/>
      <c r="AT25" s="194"/>
      <c r="AU25" s="194"/>
      <c r="AV25" s="194"/>
      <c r="AW25" s="194"/>
      <c r="AX25" s="194"/>
      <c r="AY25" s="194"/>
    </row>
    <row r="26" spans="1:51" s="200" customFormat="1" ht="13.5" customHeight="1" x14ac:dyDescent="0.25">
      <c r="A26" s="205"/>
      <c r="B26" s="205"/>
      <c r="C26" s="205"/>
      <c r="D26" s="205"/>
      <c r="E26" s="205"/>
      <c r="F26" s="205"/>
      <c r="G26" s="205"/>
      <c r="H26" s="205"/>
      <c r="I26" s="205"/>
      <c r="J26" s="205"/>
      <c r="K26" s="205"/>
      <c r="L26" s="205"/>
      <c r="M26" s="205"/>
      <c r="N26" s="205"/>
      <c r="O26" s="205" t="s">
        <v>229</v>
      </c>
      <c r="P26" s="205"/>
      <c r="Q26" s="205"/>
      <c r="R26" s="205"/>
      <c r="S26" s="205"/>
      <c r="T26" s="205"/>
      <c r="U26" s="205"/>
      <c r="V26" s="205"/>
      <c r="W26" s="205"/>
      <c r="X26" s="205"/>
      <c r="Y26" s="205"/>
      <c r="Z26" s="205"/>
      <c r="AA26" s="205"/>
      <c r="AB26" s="205"/>
      <c r="AC26" s="618">
        <v>42713</v>
      </c>
      <c r="AD26" s="619"/>
      <c r="AE26" s="619"/>
      <c r="AF26" s="619"/>
      <c r="AG26" s="619"/>
      <c r="AH26" s="205"/>
      <c r="AI26" s="620" t="s">
        <v>39</v>
      </c>
      <c r="AJ26" s="620"/>
      <c r="AK26" s="619">
        <v>1554</v>
      </c>
      <c r="AL26" s="619"/>
      <c r="AM26" s="619"/>
      <c r="AN26" s="619"/>
      <c r="AO26" s="619"/>
      <c r="AP26" s="619"/>
      <c r="AQ26" s="205"/>
      <c r="AR26" s="205"/>
      <c r="AS26" s="205"/>
      <c r="AT26" s="205"/>
      <c r="AU26" s="205"/>
      <c r="AV26" s="205"/>
      <c r="AW26" s="205"/>
      <c r="AX26" s="205"/>
      <c r="AY26" s="205"/>
    </row>
    <row r="27" spans="1:51" ht="13.5" customHeight="1" x14ac:dyDescent="0.25">
      <c r="A27" s="194"/>
      <c r="B27" s="194"/>
      <c r="C27" s="194"/>
      <c r="D27" s="194"/>
      <c r="E27" s="194"/>
      <c r="F27" s="194"/>
      <c r="G27" s="194"/>
      <c r="H27" s="194"/>
      <c r="I27" s="194"/>
      <c r="J27" s="194"/>
      <c r="K27" s="194"/>
      <c r="L27" s="194"/>
      <c r="M27" s="194"/>
      <c r="N27" s="194"/>
      <c r="O27" s="194"/>
      <c r="P27" s="194"/>
      <c r="Q27" s="194"/>
      <c r="R27" s="194"/>
      <c r="S27" s="194"/>
      <c r="T27" s="194"/>
      <c r="U27" s="194"/>
      <c r="V27" s="194"/>
      <c r="W27" s="194"/>
      <c r="X27" s="194"/>
      <c r="Y27" s="194"/>
      <c r="Z27" s="194"/>
      <c r="AA27" s="194"/>
      <c r="AB27" s="194"/>
      <c r="AC27" s="194"/>
      <c r="AD27" s="194"/>
      <c r="AE27" s="194"/>
      <c r="AF27" s="194"/>
      <c r="AG27" s="194"/>
      <c r="AH27" s="194"/>
      <c r="AI27" s="194"/>
      <c r="AJ27" s="194"/>
      <c r="AK27" s="194"/>
      <c r="AL27" s="194"/>
      <c r="AM27" s="194"/>
      <c r="AN27" s="194"/>
      <c r="AO27" s="194"/>
      <c r="AP27" s="194"/>
      <c r="AQ27" s="194"/>
      <c r="AR27" s="194"/>
      <c r="AS27" s="194"/>
      <c r="AT27" s="194"/>
      <c r="AU27" s="194"/>
      <c r="AV27" s="194"/>
      <c r="AW27" s="194"/>
      <c r="AX27" s="194"/>
      <c r="AY27" s="194"/>
    </row>
    <row r="28" spans="1:51" s="200" customFormat="1" ht="13.5" customHeight="1" x14ac:dyDescent="0.25">
      <c r="A28" s="205"/>
      <c r="B28" s="205"/>
      <c r="C28" s="205"/>
      <c r="D28" s="205"/>
      <c r="E28" s="205"/>
      <c r="F28" s="205"/>
      <c r="G28" s="205"/>
      <c r="H28" s="205"/>
      <c r="I28" s="205"/>
      <c r="J28" s="205"/>
      <c r="K28" s="205"/>
      <c r="L28" s="205"/>
      <c r="M28" s="205"/>
      <c r="N28" s="205"/>
      <c r="O28" s="205" t="s">
        <v>230</v>
      </c>
      <c r="P28" s="205"/>
      <c r="Q28" s="205"/>
      <c r="R28" s="205"/>
      <c r="S28" s="614" t="s">
        <v>334</v>
      </c>
      <c r="T28" s="614"/>
      <c r="U28" s="614"/>
      <c r="V28" s="614"/>
      <c r="W28" s="614"/>
      <c r="X28" s="205"/>
      <c r="Y28" s="205"/>
      <c r="Z28" s="205"/>
      <c r="AA28" s="205" t="s">
        <v>231</v>
      </c>
      <c r="AB28" s="205"/>
      <c r="AC28" s="205"/>
      <c r="AD28" s="205"/>
      <c r="AE28" s="205"/>
      <c r="AF28" s="205"/>
      <c r="AG28" s="205"/>
      <c r="AH28" s="205"/>
      <c r="AI28" s="205"/>
      <c r="AJ28" s="205"/>
      <c r="AK28" s="205"/>
      <c r="AL28" s="205"/>
      <c r="AM28" s="205"/>
      <c r="AN28" s="615" t="s">
        <v>335</v>
      </c>
      <c r="AO28" s="615"/>
      <c r="AP28" s="615"/>
      <c r="AQ28" s="615"/>
      <c r="AR28" s="615"/>
      <c r="AS28" s="205"/>
      <c r="AT28" s="205"/>
      <c r="AU28" s="205"/>
      <c r="AV28" s="205"/>
      <c r="AW28" s="205"/>
      <c r="AX28" s="205"/>
      <c r="AY28" s="205"/>
    </row>
    <row r="29" spans="1:51" ht="13.5" customHeight="1" x14ac:dyDescent="0.25">
      <c r="A29" s="194"/>
      <c r="B29" s="194"/>
      <c r="C29" s="194"/>
      <c r="D29" s="194"/>
      <c r="E29" s="194"/>
      <c r="F29" s="194"/>
      <c r="G29" s="194"/>
      <c r="H29" s="194"/>
      <c r="I29" s="194"/>
      <c r="J29" s="194"/>
      <c r="K29" s="194"/>
      <c r="L29" s="194"/>
      <c r="M29" s="194"/>
      <c r="N29" s="194"/>
      <c r="O29" s="194"/>
      <c r="P29" s="194"/>
      <c r="Q29" s="194"/>
      <c r="R29" s="194"/>
      <c r="S29" s="194"/>
      <c r="T29" s="194"/>
      <c r="U29" s="194"/>
      <c r="V29" s="194"/>
      <c r="W29" s="194"/>
      <c r="X29" s="194"/>
      <c r="Y29" s="194"/>
      <c r="Z29" s="194"/>
      <c r="AA29" s="194"/>
      <c r="AB29" s="194"/>
      <c r="AC29" s="194"/>
      <c r="AD29" s="194"/>
      <c r="AE29" s="194"/>
      <c r="AF29" s="194"/>
      <c r="AG29" s="194"/>
      <c r="AH29" s="194"/>
      <c r="AI29" s="194"/>
      <c r="AJ29" s="194"/>
      <c r="AK29" s="194"/>
      <c r="AL29" s="194"/>
      <c r="AM29" s="194"/>
      <c r="AN29" s="194"/>
      <c r="AO29" s="194"/>
      <c r="AP29" s="194"/>
      <c r="AQ29" s="194"/>
      <c r="AR29" s="194"/>
      <c r="AS29" s="194"/>
      <c r="AT29" s="194"/>
      <c r="AU29" s="194"/>
      <c r="AV29" s="194"/>
      <c r="AW29" s="194"/>
      <c r="AX29" s="194"/>
      <c r="AY29" s="194"/>
    </row>
    <row r="30" spans="1:51" ht="13.5" customHeight="1" x14ac:dyDescent="0.25">
      <c r="A30" s="194"/>
      <c r="B30" s="194"/>
      <c r="C30" s="194"/>
      <c r="D30" s="194"/>
      <c r="E30" s="194"/>
      <c r="F30" s="194"/>
      <c r="G30" s="194"/>
      <c r="H30" s="194"/>
      <c r="I30" s="194"/>
      <c r="J30" s="194"/>
      <c r="K30" s="194"/>
      <c r="L30" s="194"/>
      <c r="M30" s="194"/>
      <c r="N30" s="194"/>
      <c r="O30" s="194"/>
      <c r="P30" s="194"/>
      <c r="Q30" s="194"/>
      <c r="R30" s="194"/>
      <c r="S30" s="194"/>
      <c r="T30" s="194"/>
      <c r="U30" s="194"/>
      <c r="V30" s="194"/>
      <c r="W30" s="194"/>
      <c r="X30" s="194"/>
      <c r="Y30" s="194"/>
      <c r="Z30" s="194"/>
      <c r="AA30" s="194"/>
      <c r="AB30" s="194"/>
      <c r="AC30" s="194"/>
      <c r="AD30" s="194"/>
      <c r="AE30" s="194"/>
      <c r="AF30" s="194"/>
      <c r="AG30" s="194"/>
      <c r="AH30" s="194"/>
      <c r="AI30" s="194"/>
      <c r="AJ30" s="194"/>
      <c r="AK30" s="194"/>
      <c r="AL30" s="194"/>
      <c r="AM30" s="194"/>
      <c r="AN30" s="194"/>
      <c r="AO30" s="194"/>
      <c r="AP30" s="194"/>
      <c r="AQ30" s="194"/>
      <c r="AR30" s="194"/>
      <c r="AS30" s="194"/>
      <c r="AT30" s="194"/>
      <c r="AU30" s="194"/>
      <c r="AV30" s="194"/>
      <c r="AW30" s="194"/>
      <c r="AX30" s="194"/>
      <c r="AY30" s="194"/>
    </row>
    <row r="31" spans="1:51" ht="13.5" customHeight="1" x14ac:dyDescent="0.25">
      <c r="A31" s="194"/>
      <c r="B31" s="194"/>
      <c r="C31" s="194"/>
      <c r="D31" s="194"/>
      <c r="E31" s="194"/>
      <c r="F31" s="194"/>
      <c r="G31" s="194"/>
      <c r="H31" s="194"/>
      <c r="I31" s="194"/>
      <c r="J31" s="194"/>
      <c r="K31" s="194"/>
      <c r="L31" s="194"/>
      <c r="M31" s="194"/>
      <c r="N31" s="194"/>
      <c r="O31" s="194"/>
      <c r="P31" s="194"/>
      <c r="Q31" s="194"/>
      <c r="R31" s="194"/>
      <c r="S31" s="194"/>
      <c r="T31" s="194"/>
      <c r="U31" s="194"/>
      <c r="V31" s="194"/>
      <c r="W31" s="194"/>
      <c r="X31" s="194"/>
      <c r="Y31" s="194"/>
      <c r="Z31" s="194"/>
      <c r="AA31" s="194"/>
      <c r="AB31" s="194"/>
      <c r="AC31" s="194"/>
      <c r="AD31" s="194"/>
      <c r="AE31" s="194"/>
      <c r="AF31" s="194"/>
      <c r="AG31" s="194"/>
      <c r="AH31" s="194"/>
      <c r="AI31" s="194"/>
      <c r="AJ31" s="194"/>
      <c r="AK31" s="194"/>
      <c r="AL31" s="194"/>
      <c r="AM31" s="194"/>
      <c r="AN31" s="194"/>
      <c r="AO31" s="194"/>
      <c r="AP31" s="194"/>
      <c r="AQ31" s="194"/>
      <c r="AR31" s="194"/>
      <c r="AS31" s="194"/>
      <c r="AT31" s="194"/>
      <c r="AU31" s="194"/>
      <c r="AV31" s="194"/>
      <c r="AW31" s="194"/>
      <c r="AX31" s="194"/>
      <c r="AY31" s="194"/>
    </row>
    <row r="32" spans="1:51" ht="13.5" customHeight="1" x14ac:dyDescent="0.25">
      <c r="A32" s="194"/>
      <c r="B32" s="194"/>
      <c r="C32" s="194"/>
      <c r="D32" s="194"/>
      <c r="E32" s="194"/>
      <c r="F32" s="194"/>
      <c r="G32" s="194"/>
      <c r="H32" s="194"/>
      <c r="I32" s="194"/>
      <c r="J32" s="194"/>
      <c r="K32" s="194"/>
      <c r="L32" s="194"/>
      <c r="M32" s="194"/>
      <c r="N32" s="194"/>
      <c r="O32" s="194"/>
      <c r="P32" s="194"/>
      <c r="Q32" s="194"/>
      <c r="R32" s="194"/>
      <c r="S32" s="194"/>
      <c r="T32" s="194"/>
      <c r="U32" s="194"/>
      <c r="V32" s="194"/>
      <c r="W32" s="194"/>
      <c r="X32" s="194"/>
      <c r="Y32" s="194"/>
      <c r="Z32" s="194"/>
      <c r="AA32" s="194"/>
      <c r="AB32" s="194"/>
      <c r="AC32" s="194"/>
      <c r="AD32" s="194"/>
      <c r="AE32" s="194"/>
      <c r="AF32" s="194"/>
      <c r="AG32" s="194"/>
      <c r="AH32" s="194"/>
      <c r="AI32" s="194"/>
      <c r="AJ32" s="194"/>
      <c r="AK32" s="194"/>
      <c r="AL32" s="194"/>
      <c r="AM32" s="194"/>
      <c r="AN32" s="194"/>
      <c r="AO32" s="194"/>
      <c r="AP32" s="194"/>
      <c r="AQ32" s="194"/>
      <c r="AR32" s="194"/>
      <c r="AS32" s="194"/>
      <c r="AT32" s="194"/>
      <c r="AU32" s="194"/>
      <c r="AV32" s="194"/>
      <c r="AW32" s="194"/>
      <c r="AX32" s="194"/>
      <c r="AY32" s="194"/>
    </row>
    <row r="33" spans="1:51" ht="13.5" customHeight="1" x14ac:dyDescent="0.25">
      <c r="A33" s="194"/>
      <c r="B33" s="194"/>
      <c r="C33" s="194"/>
      <c r="D33" s="194"/>
      <c r="E33" s="194"/>
      <c r="F33" s="194"/>
      <c r="G33" s="194"/>
      <c r="H33" s="194"/>
      <c r="I33" s="194"/>
      <c r="J33" s="194"/>
      <c r="K33" s="194"/>
      <c r="L33" s="194"/>
      <c r="M33" s="194"/>
      <c r="N33" s="194"/>
      <c r="O33" s="194"/>
      <c r="P33" s="194"/>
      <c r="Q33" s="194"/>
      <c r="R33" s="194"/>
      <c r="S33" s="194"/>
      <c r="T33" s="194"/>
      <c r="U33" s="194"/>
      <c r="V33" s="194"/>
      <c r="W33" s="194"/>
      <c r="X33" s="194"/>
      <c r="Y33" s="194"/>
      <c r="Z33" s="194"/>
      <c r="AA33" s="194"/>
      <c r="AB33" s="194"/>
      <c r="AC33" s="194"/>
      <c r="AD33" s="194"/>
      <c r="AE33" s="194"/>
      <c r="AF33" s="194"/>
      <c r="AG33" s="194"/>
      <c r="AH33" s="194"/>
      <c r="AI33" s="194"/>
      <c r="AJ33" s="194"/>
      <c r="AK33" s="194"/>
      <c r="AL33" s="194"/>
      <c r="AM33" s="194"/>
      <c r="AN33" s="194"/>
      <c r="AO33" s="194"/>
      <c r="AP33" s="194"/>
      <c r="AQ33" s="194"/>
      <c r="AR33" s="194"/>
      <c r="AS33" s="194"/>
      <c r="AT33" s="194"/>
      <c r="AU33" s="194"/>
      <c r="AV33" s="194"/>
      <c r="AW33" s="194"/>
      <c r="AX33" s="194"/>
      <c r="AY33" s="194"/>
    </row>
    <row r="34" spans="1:51" ht="13.5" customHeight="1" x14ac:dyDescent="0.25">
      <c r="A34" s="194"/>
      <c r="B34" s="194"/>
      <c r="C34" s="194"/>
      <c r="D34" s="194"/>
      <c r="E34" s="194"/>
      <c r="F34" s="194"/>
      <c r="G34" s="194"/>
      <c r="H34" s="194"/>
      <c r="I34" s="194"/>
      <c r="J34" s="194"/>
      <c r="K34" s="194"/>
      <c r="L34" s="194"/>
      <c r="M34" s="194"/>
      <c r="N34" s="194"/>
      <c r="O34" s="194"/>
      <c r="P34" s="194"/>
      <c r="Q34" s="194"/>
      <c r="R34" s="194"/>
      <c r="S34" s="194"/>
      <c r="T34" s="194"/>
      <c r="U34" s="194"/>
      <c r="V34" s="194"/>
      <c r="W34" s="194"/>
      <c r="X34" s="194"/>
      <c r="Y34" s="194"/>
      <c r="Z34" s="194"/>
      <c r="AA34" s="194"/>
      <c r="AB34" s="194"/>
      <c r="AC34" s="194"/>
      <c r="AD34" s="194"/>
      <c r="AE34" s="194"/>
      <c r="AF34" s="194"/>
      <c r="AG34" s="194"/>
      <c r="AH34" s="194"/>
      <c r="AI34" s="194"/>
      <c r="AJ34" s="194"/>
      <c r="AK34" s="194"/>
      <c r="AL34" s="194"/>
      <c r="AM34" s="194"/>
      <c r="AN34" s="194"/>
      <c r="AO34" s="194"/>
      <c r="AP34" s="194"/>
      <c r="AQ34" s="194"/>
      <c r="AR34" s="194"/>
      <c r="AS34" s="194"/>
      <c r="AT34" s="194"/>
      <c r="AU34" s="194"/>
      <c r="AV34" s="194"/>
      <c r="AW34" s="194"/>
      <c r="AX34" s="194"/>
      <c r="AY34" s="194"/>
    </row>
    <row r="35" spans="1:51" ht="13.5" customHeight="1" x14ac:dyDescent="0.25">
      <c r="A35" s="194"/>
      <c r="B35" s="194"/>
      <c r="C35" s="194"/>
      <c r="D35" s="194"/>
      <c r="E35" s="194"/>
      <c r="F35" s="194"/>
      <c r="G35" s="194"/>
      <c r="H35" s="194"/>
      <c r="I35" s="194"/>
      <c r="J35" s="194"/>
      <c r="K35" s="194"/>
      <c r="L35" s="194"/>
      <c r="M35" s="194"/>
      <c r="N35" s="194"/>
      <c r="O35" s="194"/>
      <c r="P35" s="194"/>
      <c r="Q35" s="194"/>
      <c r="R35" s="194"/>
      <c r="S35" s="194"/>
      <c r="T35" s="194"/>
      <c r="U35" s="194"/>
      <c r="V35" s="194"/>
      <c r="W35" s="194"/>
      <c r="X35" s="194"/>
      <c r="Y35" s="194"/>
      <c r="Z35" s="194"/>
      <c r="AA35" s="194"/>
      <c r="AB35" s="194"/>
      <c r="AC35" s="194"/>
      <c r="AD35" s="194"/>
      <c r="AE35" s="194"/>
      <c r="AF35" s="194"/>
      <c r="AG35" s="194"/>
      <c r="AH35" s="194"/>
      <c r="AI35" s="194"/>
      <c r="AJ35" s="194"/>
      <c r="AK35" s="194"/>
      <c r="AL35" s="194"/>
      <c r="AM35" s="194"/>
      <c r="AN35" s="194"/>
      <c r="AO35" s="194"/>
      <c r="AP35" s="194"/>
      <c r="AQ35" s="194"/>
      <c r="AR35" s="194"/>
      <c r="AS35" s="194"/>
      <c r="AT35" s="194"/>
      <c r="AU35" s="194"/>
      <c r="AV35" s="194"/>
      <c r="AW35" s="194"/>
      <c r="AX35" s="194"/>
      <c r="AY35" s="194"/>
    </row>
    <row r="36" spans="1:51" ht="13.5" customHeight="1" x14ac:dyDescent="0.25">
      <c r="A36" s="194"/>
      <c r="B36" s="194"/>
      <c r="C36" s="194"/>
      <c r="D36" s="194"/>
      <c r="E36" s="194"/>
      <c r="F36" s="194"/>
      <c r="G36" s="194"/>
      <c r="H36" s="194"/>
      <c r="I36" s="194"/>
      <c r="J36" s="194"/>
      <c r="K36" s="194"/>
      <c r="L36" s="194"/>
      <c r="M36" s="194"/>
      <c r="N36" s="194"/>
      <c r="O36" s="194"/>
      <c r="P36" s="194"/>
      <c r="Q36" s="194"/>
      <c r="R36" s="194"/>
      <c r="S36" s="194"/>
      <c r="T36" s="194"/>
      <c r="U36" s="194"/>
      <c r="V36" s="194"/>
      <c r="W36" s="194"/>
      <c r="X36" s="194"/>
      <c r="Y36" s="194"/>
      <c r="Z36" s="194"/>
      <c r="AA36" s="194"/>
      <c r="AB36" s="194"/>
      <c r="AC36" s="194"/>
      <c r="AD36" s="194"/>
      <c r="AE36" s="194"/>
      <c r="AF36" s="194"/>
      <c r="AG36" s="194"/>
      <c r="AH36" s="194"/>
      <c r="AI36" s="194"/>
      <c r="AJ36" s="194"/>
      <c r="AK36" s="194"/>
      <c r="AL36" s="194"/>
      <c r="AM36" s="194"/>
      <c r="AN36" s="194"/>
      <c r="AO36" s="194"/>
      <c r="AP36" s="194"/>
      <c r="AQ36" s="194"/>
      <c r="AR36" s="194"/>
      <c r="AS36" s="194"/>
      <c r="AT36" s="194"/>
      <c r="AU36" s="194"/>
      <c r="AV36" s="194"/>
      <c r="AW36" s="194"/>
      <c r="AX36" s="194"/>
      <c r="AY36" s="194"/>
    </row>
    <row r="37" spans="1:51" ht="13.5" customHeight="1" x14ac:dyDescent="0.25">
      <c r="A37" s="194"/>
      <c r="B37" s="194"/>
      <c r="C37" s="194"/>
      <c r="D37" s="194"/>
      <c r="E37" s="194"/>
      <c r="F37" s="194"/>
      <c r="G37" s="194"/>
      <c r="H37" s="194"/>
      <c r="I37" s="194"/>
      <c r="J37" s="194"/>
      <c r="K37" s="194"/>
      <c r="L37" s="194"/>
      <c r="M37" s="194"/>
      <c r="N37" s="194"/>
      <c r="O37" s="194"/>
      <c r="P37" s="194"/>
      <c r="Q37" s="194"/>
      <c r="R37" s="194"/>
      <c r="S37" s="194"/>
      <c r="T37" s="194"/>
      <c r="U37" s="194"/>
      <c r="V37" s="194"/>
      <c r="W37" s="194"/>
      <c r="X37" s="194"/>
      <c r="Y37" s="194"/>
      <c r="Z37" s="194"/>
      <c r="AA37" s="194"/>
      <c r="AB37" s="194"/>
      <c r="AC37" s="194"/>
      <c r="AD37" s="194"/>
      <c r="AE37" s="194"/>
      <c r="AF37" s="194"/>
      <c r="AG37" s="194"/>
      <c r="AH37" s="194"/>
      <c r="AI37" s="194"/>
      <c r="AJ37" s="194"/>
      <c r="AK37" s="194"/>
      <c r="AL37" s="194"/>
      <c r="AM37" s="194"/>
      <c r="AN37" s="194"/>
      <c r="AO37" s="194"/>
      <c r="AP37" s="194"/>
      <c r="AQ37" s="194"/>
      <c r="AR37" s="194"/>
      <c r="AS37" s="194"/>
      <c r="AT37" s="194"/>
      <c r="AU37" s="194"/>
      <c r="AV37" s="194"/>
      <c r="AW37" s="194"/>
      <c r="AX37" s="194"/>
      <c r="AY37" s="194"/>
    </row>
    <row r="38" spans="1:51" ht="13.5" customHeight="1" x14ac:dyDescent="0.25">
      <c r="A38" s="194"/>
      <c r="B38" s="194"/>
      <c r="C38" s="194"/>
      <c r="D38" s="194"/>
      <c r="E38" s="194"/>
      <c r="F38" s="194"/>
      <c r="G38" s="194"/>
      <c r="H38" s="194"/>
      <c r="I38" s="194"/>
      <c r="J38" s="194"/>
      <c r="K38" s="194"/>
      <c r="L38" s="194"/>
      <c r="M38" s="194"/>
      <c r="N38" s="194"/>
      <c r="O38" s="194"/>
      <c r="P38" s="194"/>
      <c r="Q38" s="194"/>
      <c r="R38" s="194"/>
      <c r="S38" s="194"/>
      <c r="T38" s="194"/>
      <c r="U38" s="194"/>
      <c r="V38" s="194"/>
      <c r="W38" s="194"/>
      <c r="X38" s="194"/>
      <c r="Y38" s="194"/>
      <c r="Z38" s="194"/>
      <c r="AA38" s="194"/>
      <c r="AB38" s="194"/>
      <c r="AC38" s="194"/>
      <c r="AD38" s="194"/>
      <c r="AE38" s="194"/>
      <c r="AF38" s="194"/>
      <c r="AG38" s="194"/>
      <c r="AH38" s="194"/>
      <c r="AI38" s="194"/>
      <c r="AJ38" s="194"/>
      <c r="AK38" s="194"/>
      <c r="AL38" s="194"/>
      <c r="AM38" s="194"/>
      <c r="AN38" s="194"/>
      <c r="AO38" s="194"/>
      <c r="AP38" s="194"/>
      <c r="AQ38" s="194"/>
      <c r="AR38" s="194"/>
      <c r="AS38" s="194"/>
      <c r="AT38" s="194"/>
      <c r="AU38" s="194"/>
      <c r="AV38" s="194"/>
      <c r="AW38" s="194"/>
      <c r="AX38" s="194"/>
      <c r="AY38" s="194"/>
    </row>
    <row r="39" spans="1:51" ht="13.5" customHeight="1" x14ac:dyDescent="0.25">
      <c r="A39" s="194"/>
      <c r="B39" s="194"/>
      <c r="C39" s="194"/>
      <c r="D39" s="194"/>
      <c r="E39" s="194"/>
      <c r="F39" s="194"/>
      <c r="G39" s="194"/>
      <c r="H39" s="194"/>
      <c r="I39" s="194"/>
      <c r="J39" s="194"/>
      <c r="K39" s="194"/>
      <c r="L39" s="194"/>
      <c r="M39" s="194"/>
      <c r="N39" s="194"/>
      <c r="O39" s="194"/>
      <c r="P39" s="194"/>
      <c r="Q39" s="194"/>
      <c r="R39" s="194"/>
      <c r="S39" s="194"/>
      <c r="T39" s="194"/>
      <c r="U39" s="194"/>
      <c r="V39" s="194"/>
      <c r="W39" s="194"/>
      <c r="X39" s="194"/>
      <c r="Y39" s="194"/>
      <c r="Z39" s="194"/>
      <c r="AA39" s="194"/>
      <c r="AB39" s="194"/>
      <c r="AC39" s="194"/>
      <c r="AD39" s="194"/>
      <c r="AE39" s="194"/>
      <c r="AF39" s="194"/>
      <c r="AG39" s="194"/>
      <c r="AH39" s="194"/>
      <c r="AI39" s="194"/>
      <c r="AJ39" s="194"/>
      <c r="AK39" s="194"/>
      <c r="AL39" s="194"/>
      <c r="AM39" s="194"/>
      <c r="AN39" s="194"/>
      <c r="AO39" s="194"/>
      <c r="AP39" s="194"/>
      <c r="AQ39" s="194"/>
      <c r="AR39" s="194"/>
      <c r="AS39" s="194"/>
      <c r="AT39" s="194"/>
      <c r="AU39" s="194"/>
      <c r="AV39" s="194"/>
      <c r="AW39" s="194"/>
      <c r="AX39" s="194"/>
      <c r="AY39" s="194"/>
    </row>
    <row r="40" spans="1:51" ht="13.5" customHeight="1" x14ac:dyDescent="0.25">
      <c r="A40" s="194"/>
      <c r="B40" s="194"/>
      <c r="C40" s="194"/>
      <c r="D40" s="194"/>
      <c r="E40" s="194"/>
      <c r="F40" s="194"/>
      <c r="G40" s="194"/>
      <c r="H40" s="194"/>
      <c r="I40" s="194"/>
      <c r="J40" s="194"/>
      <c r="K40" s="194"/>
      <c r="L40" s="194"/>
      <c r="M40" s="194"/>
      <c r="N40" s="194"/>
      <c r="O40" s="194"/>
      <c r="P40" s="194"/>
      <c r="Q40" s="194"/>
      <c r="R40" s="194"/>
      <c r="S40" s="194"/>
      <c r="T40" s="194"/>
      <c r="U40" s="194"/>
      <c r="V40" s="194"/>
      <c r="W40" s="194"/>
      <c r="X40" s="194"/>
      <c r="Y40" s="194"/>
      <c r="Z40" s="194"/>
      <c r="AA40" s="194"/>
      <c r="AB40" s="194"/>
      <c r="AC40" s="194"/>
      <c r="AD40" s="194"/>
      <c r="AE40" s="194"/>
      <c r="AF40" s="194"/>
      <c r="AG40" s="194"/>
      <c r="AH40" s="194"/>
      <c r="AI40" s="194"/>
      <c r="AJ40" s="194"/>
      <c r="AK40" s="194"/>
      <c r="AL40" s="194"/>
      <c r="AM40" s="194"/>
      <c r="AN40" s="194"/>
      <c r="AO40" s="194"/>
      <c r="AP40" s="194"/>
      <c r="AQ40" s="194"/>
      <c r="AR40" s="194"/>
      <c r="AS40" s="194"/>
      <c r="AT40" s="194"/>
      <c r="AU40" s="194"/>
      <c r="AV40" s="194"/>
      <c r="AW40" s="194"/>
      <c r="AX40" s="194"/>
      <c r="AY40" s="194"/>
    </row>
    <row r="41" spans="1:51" ht="13.5" customHeight="1" x14ac:dyDescent="0.25">
      <c r="A41" s="194"/>
      <c r="B41" s="194"/>
      <c r="C41" s="194"/>
      <c r="D41" s="194"/>
      <c r="E41" s="194"/>
      <c r="F41" s="194"/>
      <c r="G41" s="194"/>
      <c r="H41" s="194"/>
      <c r="I41" s="194"/>
      <c r="J41" s="194"/>
      <c r="K41" s="194"/>
      <c r="L41" s="194"/>
      <c r="M41" s="194"/>
      <c r="N41" s="194"/>
      <c r="O41" s="194"/>
      <c r="P41" s="194"/>
      <c r="Q41" s="194"/>
      <c r="R41" s="194"/>
      <c r="S41" s="194"/>
      <c r="T41" s="194"/>
      <c r="U41" s="194"/>
      <c r="V41" s="194"/>
      <c r="W41" s="194"/>
      <c r="X41" s="194"/>
      <c r="Y41" s="194"/>
      <c r="Z41" s="194"/>
      <c r="AA41" s="194"/>
      <c r="AB41" s="194"/>
      <c r="AC41" s="194"/>
      <c r="AD41" s="194"/>
      <c r="AE41" s="194"/>
      <c r="AF41" s="194"/>
      <c r="AG41" s="194"/>
      <c r="AH41" s="194"/>
      <c r="AI41" s="194"/>
      <c r="AJ41" s="194"/>
      <c r="AK41" s="194"/>
      <c r="AL41" s="194"/>
      <c r="AM41" s="194"/>
      <c r="AN41" s="194"/>
      <c r="AO41" s="194"/>
      <c r="AP41" s="194"/>
      <c r="AQ41" s="194"/>
      <c r="AR41" s="194"/>
      <c r="AS41" s="194"/>
      <c r="AT41" s="194"/>
      <c r="AU41" s="194"/>
      <c r="AV41" s="194"/>
      <c r="AW41" s="194"/>
      <c r="AX41" s="194"/>
      <c r="AY41" s="194"/>
    </row>
    <row r="42" spans="1:51" ht="13.5" customHeight="1" x14ac:dyDescent="0.25">
      <c r="A42" s="194"/>
      <c r="B42" s="194"/>
      <c r="C42" s="194"/>
      <c r="D42" s="194"/>
      <c r="E42" s="194"/>
      <c r="F42" s="194"/>
      <c r="G42" s="194"/>
      <c r="H42" s="194"/>
      <c r="I42" s="194"/>
      <c r="J42" s="194"/>
      <c r="K42" s="194"/>
      <c r="L42" s="194"/>
      <c r="M42" s="194"/>
      <c r="N42" s="194"/>
      <c r="O42" s="194"/>
      <c r="P42" s="194"/>
      <c r="Q42" s="194"/>
      <c r="R42" s="194"/>
      <c r="S42" s="194"/>
      <c r="T42" s="194"/>
      <c r="U42" s="194"/>
      <c r="V42" s="194"/>
      <c r="W42" s="194"/>
      <c r="X42" s="194"/>
      <c r="Y42" s="194"/>
      <c r="Z42" s="194"/>
      <c r="AA42" s="194"/>
      <c r="AB42" s="194"/>
      <c r="AC42" s="194"/>
      <c r="AD42" s="194"/>
      <c r="AE42" s="194"/>
      <c r="AF42" s="194"/>
      <c r="AG42" s="194"/>
      <c r="AH42" s="194"/>
      <c r="AI42" s="194"/>
      <c r="AJ42" s="194"/>
      <c r="AK42" s="194"/>
      <c r="AL42" s="194"/>
      <c r="AM42" s="194"/>
      <c r="AN42" s="194"/>
      <c r="AO42" s="194"/>
      <c r="AP42" s="194"/>
      <c r="AQ42" s="194"/>
      <c r="AR42" s="194"/>
      <c r="AS42" s="194"/>
      <c r="AT42" s="194"/>
      <c r="AU42" s="194"/>
      <c r="AV42" s="194"/>
      <c r="AW42" s="194"/>
      <c r="AX42" s="194"/>
      <c r="AY42" s="194"/>
    </row>
    <row r="43" spans="1:51" ht="13.5" customHeight="1" x14ac:dyDescent="0.25">
      <c r="A43" s="194"/>
      <c r="B43" s="194"/>
      <c r="C43" s="194"/>
      <c r="D43" s="194"/>
      <c r="E43" s="194"/>
      <c r="F43" s="194"/>
      <c r="G43" s="194"/>
      <c r="H43" s="194"/>
      <c r="I43" s="194"/>
      <c r="J43" s="194"/>
      <c r="K43" s="194"/>
      <c r="L43" s="194"/>
      <c r="M43" s="194"/>
      <c r="N43" s="194"/>
      <c r="O43" s="194"/>
      <c r="P43" s="194"/>
      <c r="Q43" s="194"/>
      <c r="R43" s="194"/>
      <c r="S43" s="194"/>
      <c r="T43" s="194"/>
      <c r="U43" s="194"/>
      <c r="V43" s="194"/>
      <c r="W43" s="194"/>
      <c r="X43" s="194"/>
      <c r="Y43" s="194"/>
      <c r="Z43" s="194"/>
      <c r="AA43" s="194"/>
      <c r="AB43" s="194"/>
      <c r="AC43" s="194"/>
      <c r="AD43" s="194"/>
      <c r="AE43" s="194"/>
      <c r="AF43" s="194"/>
      <c r="AG43" s="194"/>
      <c r="AH43" s="194"/>
      <c r="AI43" s="194"/>
      <c r="AJ43" s="194"/>
      <c r="AK43" s="194"/>
      <c r="AL43" s="194"/>
      <c r="AM43" s="194"/>
      <c r="AN43" s="194"/>
      <c r="AO43" s="194"/>
      <c r="AP43" s="194"/>
      <c r="AQ43" s="194"/>
      <c r="AR43" s="194"/>
      <c r="AS43" s="194"/>
      <c r="AT43" s="194"/>
      <c r="AU43" s="194"/>
      <c r="AV43" s="194"/>
      <c r="AW43" s="194"/>
      <c r="AX43" s="194"/>
      <c r="AY43" s="194"/>
    </row>
    <row r="44" spans="1:51" ht="13.5" customHeight="1" x14ac:dyDescent="0.25">
      <c r="A44" s="194"/>
      <c r="B44" s="194"/>
      <c r="C44" s="194"/>
      <c r="D44" s="194"/>
      <c r="E44" s="194"/>
      <c r="F44" s="194"/>
      <c r="G44" s="194"/>
      <c r="H44" s="194"/>
      <c r="I44" s="194"/>
      <c r="J44" s="194"/>
      <c r="K44" s="194"/>
      <c r="L44" s="194"/>
      <c r="M44" s="194"/>
      <c r="N44" s="194"/>
      <c r="O44" s="194"/>
      <c r="P44" s="194"/>
      <c r="Q44" s="194"/>
      <c r="R44" s="194"/>
      <c r="S44" s="194"/>
      <c r="T44" s="194"/>
      <c r="U44" s="194"/>
      <c r="V44" s="194"/>
      <c r="W44" s="194"/>
      <c r="X44" s="194"/>
      <c r="Y44" s="194"/>
      <c r="Z44" s="194"/>
      <c r="AA44" s="194"/>
      <c r="AB44" s="194"/>
      <c r="AC44" s="194"/>
      <c r="AD44" s="194"/>
      <c r="AE44" s="194"/>
      <c r="AF44" s="194"/>
      <c r="AG44" s="194"/>
      <c r="AH44" s="194"/>
      <c r="AI44" s="194"/>
      <c r="AJ44" s="194"/>
      <c r="AK44" s="194"/>
      <c r="AL44" s="194"/>
      <c r="AM44" s="194"/>
      <c r="AN44" s="194"/>
      <c r="AO44" s="194"/>
      <c r="AP44" s="194"/>
      <c r="AQ44" s="194"/>
      <c r="AR44" s="194"/>
      <c r="AS44" s="194"/>
      <c r="AT44" s="194"/>
      <c r="AU44" s="194"/>
      <c r="AV44" s="194"/>
      <c r="AW44" s="194"/>
      <c r="AX44" s="194"/>
      <c r="AY44" s="194"/>
    </row>
    <row r="45" spans="1:51" ht="13.5" customHeight="1" x14ac:dyDescent="0.25">
      <c r="A45" s="194"/>
      <c r="B45" s="194"/>
      <c r="C45" s="194"/>
      <c r="D45" s="194"/>
      <c r="E45" s="194"/>
      <c r="F45" s="194"/>
      <c r="G45" s="194"/>
      <c r="H45" s="194"/>
      <c r="I45" s="194"/>
      <c r="J45" s="194"/>
      <c r="K45" s="194"/>
      <c r="L45" s="194"/>
      <c r="M45" s="194"/>
      <c r="N45" s="194"/>
      <c r="O45" s="194"/>
      <c r="P45" s="194"/>
      <c r="Q45" s="194"/>
      <c r="R45" s="194"/>
      <c r="S45" s="194"/>
      <c r="T45" s="194"/>
      <c r="U45" s="194"/>
      <c r="V45" s="194"/>
      <c r="W45" s="194"/>
      <c r="X45" s="194"/>
      <c r="Y45" s="194"/>
      <c r="Z45" s="194"/>
      <c r="AA45" s="194"/>
      <c r="AB45" s="194"/>
      <c r="AC45" s="194"/>
      <c r="AD45" s="194"/>
      <c r="AE45" s="194"/>
      <c r="AF45" s="194"/>
      <c r="AG45" s="194"/>
      <c r="AH45" s="194"/>
      <c r="AI45" s="194"/>
      <c r="AJ45" s="194"/>
      <c r="AK45" s="194"/>
      <c r="AL45" s="194"/>
      <c r="AM45" s="194"/>
      <c r="AN45" s="194"/>
      <c r="AO45" s="194"/>
      <c r="AP45" s="194"/>
      <c r="AQ45" s="194"/>
      <c r="AR45" s="194"/>
      <c r="AS45" s="194"/>
      <c r="AT45" s="194"/>
      <c r="AU45" s="194"/>
      <c r="AV45" s="194"/>
      <c r="AW45" s="194"/>
      <c r="AX45" s="194"/>
      <c r="AY45" s="194"/>
    </row>
    <row r="46" spans="1:51" ht="13.5" customHeight="1" x14ac:dyDescent="0.25">
      <c r="A46" s="194"/>
      <c r="B46" s="194"/>
      <c r="C46" s="194"/>
      <c r="D46" s="194"/>
      <c r="E46" s="194"/>
      <c r="F46" s="194"/>
      <c r="G46" s="194"/>
      <c r="H46" s="194"/>
      <c r="I46" s="194"/>
      <c r="J46" s="194"/>
      <c r="K46" s="194"/>
      <c r="L46" s="194"/>
      <c r="M46" s="194"/>
      <c r="N46" s="194"/>
      <c r="O46" s="194"/>
      <c r="P46" s="194"/>
      <c r="Q46" s="194"/>
      <c r="R46" s="194"/>
      <c r="S46" s="194"/>
      <c r="T46" s="194"/>
      <c r="U46" s="194"/>
      <c r="V46" s="194"/>
      <c r="W46" s="194"/>
      <c r="X46" s="194"/>
      <c r="Y46" s="194"/>
      <c r="Z46" s="194"/>
      <c r="AA46" s="194"/>
      <c r="AB46" s="194"/>
      <c r="AC46" s="194"/>
      <c r="AD46" s="194"/>
      <c r="AE46" s="194"/>
      <c r="AF46" s="194"/>
      <c r="AG46" s="194"/>
      <c r="AH46" s="194"/>
      <c r="AI46" s="194"/>
      <c r="AJ46" s="194"/>
      <c r="AK46" s="194"/>
      <c r="AL46" s="194"/>
      <c r="AM46" s="194"/>
      <c r="AN46" s="194"/>
      <c r="AO46" s="194"/>
      <c r="AP46" s="194"/>
      <c r="AQ46" s="194"/>
      <c r="AR46" s="194"/>
      <c r="AS46" s="194"/>
      <c r="AT46" s="194"/>
      <c r="AU46" s="194"/>
      <c r="AV46" s="194"/>
      <c r="AW46" s="194"/>
      <c r="AX46" s="194"/>
      <c r="AY46" s="194"/>
    </row>
    <row r="47" spans="1:51" ht="13.5" customHeight="1" x14ac:dyDescent="0.25">
      <c r="A47" s="194"/>
      <c r="B47" s="194"/>
      <c r="C47" s="194"/>
      <c r="D47" s="194"/>
      <c r="E47" s="194"/>
      <c r="F47" s="194"/>
      <c r="G47" s="194"/>
      <c r="H47" s="194"/>
      <c r="I47" s="194"/>
      <c r="J47" s="194"/>
      <c r="K47" s="194"/>
      <c r="L47" s="194"/>
      <c r="M47" s="194"/>
      <c r="N47" s="194"/>
      <c r="O47" s="194"/>
      <c r="P47" s="194"/>
      <c r="Q47" s="194"/>
      <c r="R47" s="194"/>
      <c r="S47" s="194"/>
      <c r="T47" s="194"/>
      <c r="U47" s="194"/>
      <c r="V47" s="194"/>
      <c r="W47" s="194"/>
      <c r="X47" s="194"/>
      <c r="Y47" s="194"/>
      <c r="Z47" s="194"/>
      <c r="AA47" s="194"/>
      <c r="AB47" s="194"/>
      <c r="AC47" s="194"/>
      <c r="AD47" s="194"/>
      <c r="AE47" s="194"/>
      <c r="AF47" s="194"/>
      <c r="AG47" s="194"/>
      <c r="AH47" s="194"/>
      <c r="AI47" s="194"/>
      <c r="AJ47" s="194"/>
      <c r="AK47" s="194"/>
      <c r="AL47" s="194"/>
      <c r="AM47" s="194"/>
      <c r="AN47" s="194"/>
      <c r="AO47" s="194"/>
      <c r="AP47" s="194"/>
      <c r="AQ47" s="194"/>
      <c r="AR47" s="194"/>
      <c r="AS47" s="194"/>
      <c r="AT47" s="194"/>
      <c r="AU47" s="194"/>
      <c r="AV47" s="194"/>
      <c r="AW47" s="194"/>
      <c r="AX47" s="194"/>
      <c r="AY47" s="194"/>
    </row>
    <row r="48" spans="1:51" ht="13.5" customHeight="1" x14ac:dyDescent="0.25">
      <c r="A48" s="194"/>
      <c r="B48" s="194"/>
      <c r="C48" s="194"/>
      <c r="D48" s="194"/>
      <c r="E48" s="194"/>
      <c r="F48" s="194"/>
      <c r="G48" s="194"/>
      <c r="H48" s="194"/>
      <c r="I48" s="194"/>
      <c r="J48" s="194"/>
      <c r="K48" s="194"/>
      <c r="L48" s="194"/>
      <c r="M48" s="194"/>
      <c r="N48" s="194"/>
      <c r="O48" s="194"/>
      <c r="P48" s="194"/>
      <c r="Q48" s="194"/>
      <c r="R48" s="194"/>
      <c r="S48" s="194"/>
      <c r="T48" s="194"/>
      <c r="U48" s="194"/>
      <c r="V48" s="194"/>
      <c r="W48" s="194"/>
      <c r="X48" s="194"/>
      <c r="Y48" s="194"/>
      <c r="Z48" s="194"/>
      <c r="AA48" s="194"/>
      <c r="AB48" s="194"/>
      <c r="AC48" s="194"/>
      <c r="AD48" s="194"/>
      <c r="AE48" s="194"/>
      <c r="AF48" s="194"/>
      <c r="AG48" s="194"/>
      <c r="AH48" s="194"/>
      <c r="AI48" s="194"/>
      <c r="AJ48" s="194"/>
      <c r="AK48" s="194"/>
      <c r="AL48" s="194"/>
      <c r="AM48" s="194"/>
      <c r="AN48" s="194"/>
      <c r="AO48" s="194"/>
      <c r="AP48" s="194"/>
      <c r="AQ48" s="194"/>
      <c r="AR48" s="194"/>
      <c r="AS48" s="194"/>
      <c r="AT48" s="194"/>
      <c r="AU48" s="194"/>
      <c r="AV48" s="194"/>
      <c r="AW48" s="194"/>
      <c r="AX48" s="194"/>
      <c r="AY48" s="194"/>
    </row>
    <row r="49" spans="1:51" ht="13.5" customHeight="1" x14ac:dyDescent="0.25">
      <c r="A49" s="194"/>
      <c r="B49" s="194"/>
      <c r="C49" s="194"/>
      <c r="D49" s="194"/>
      <c r="E49" s="194"/>
      <c r="F49" s="194"/>
      <c r="G49" s="194"/>
      <c r="H49" s="194"/>
      <c r="I49" s="194"/>
      <c r="J49" s="194"/>
      <c r="K49" s="194"/>
      <c r="L49" s="194"/>
      <c r="M49" s="194"/>
      <c r="N49" s="194"/>
      <c r="O49" s="194"/>
      <c r="P49" s="194"/>
      <c r="Q49" s="194"/>
      <c r="R49" s="194"/>
      <c r="S49" s="194"/>
      <c r="T49" s="194"/>
      <c r="U49" s="194"/>
      <c r="V49" s="194"/>
      <c r="W49" s="194"/>
      <c r="X49" s="194"/>
      <c r="Y49" s="194"/>
      <c r="Z49" s="194"/>
      <c r="AA49" s="194"/>
      <c r="AB49" s="194"/>
      <c r="AC49" s="194"/>
      <c r="AD49" s="194"/>
      <c r="AE49" s="194"/>
      <c r="AF49" s="194"/>
      <c r="AG49" s="194"/>
      <c r="AH49" s="194"/>
      <c r="AI49" s="194"/>
      <c r="AJ49" s="194"/>
      <c r="AK49" s="194"/>
      <c r="AL49" s="194"/>
      <c r="AM49" s="194"/>
      <c r="AN49" s="194"/>
      <c r="AO49" s="194"/>
      <c r="AP49" s="194"/>
      <c r="AQ49" s="194"/>
      <c r="AR49" s="194"/>
      <c r="AS49" s="194"/>
      <c r="AT49" s="194"/>
      <c r="AU49" s="194"/>
      <c r="AV49" s="194"/>
      <c r="AW49" s="194"/>
      <c r="AX49" s="194"/>
      <c r="AY49" s="194"/>
    </row>
    <row r="50" spans="1:51" ht="13.5" customHeight="1" x14ac:dyDescent="0.25">
      <c r="A50" s="194"/>
      <c r="B50" s="194"/>
      <c r="C50" s="194"/>
      <c r="D50" s="194"/>
      <c r="E50" s="194"/>
      <c r="F50" s="194"/>
      <c r="G50" s="194"/>
      <c r="H50" s="194"/>
      <c r="I50" s="194"/>
      <c r="J50" s="194"/>
      <c r="K50" s="194"/>
      <c r="L50" s="194"/>
      <c r="M50" s="194"/>
      <c r="N50" s="194"/>
      <c r="O50" s="194"/>
      <c r="P50" s="194"/>
      <c r="Q50" s="194"/>
      <c r="R50" s="194"/>
      <c r="S50" s="194"/>
      <c r="T50" s="194"/>
      <c r="U50" s="194"/>
      <c r="V50" s="194"/>
      <c r="W50" s="194"/>
      <c r="X50" s="194"/>
      <c r="Y50" s="194"/>
      <c r="Z50" s="194"/>
      <c r="AA50" s="194"/>
      <c r="AB50" s="194"/>
      <c r="AC50" s="194"/>
      <c r="AD50" s="194"/>
      <c r="AE50" s="194"/>
      <c r="AF50" s="194"/>
      <c r="AG50" s="194"/>
      <c r="AH50" s="194"/>
      <c r="AI50" s="194"/>
      <c r="AJ50" s="194"/>
      <c r="AK50" s="194"/>
      <c r="AL50" s="194"/>
      <c r="AM50" s="194"/>
      <c r="AN50" s="194"/>
      <c r="AO50" s="194"/>
      <c r="AP50" s="194"/>
      <c r="AQ50" s="194"/>
      <c r="AR50" s="194"/>
      <c r="AS50" s="194"/>
      <c r="AT50" s="194"/>
      <c r="AU50" s="194"/>
      <c r="AV50" s="194"/>
      <c r="AW50" s="194"/>
      <c r="AX50" s="194"/>
      <c r="AY50" s="194"/>
    </row>
    <row r="51" spans="1:51" ht="13.5" customHeight="1" x14ac:dyDescent="0.25">
      <c r="A51" s="194"/>
      <c r="B51" s="194"/>
      <c r="C51" s="194"/>
      <c r="D51" s="194"/>
      <c r="E51" s="194"/>
      <c r="F51" s="194"/>
      <c r="G51" s="194"/>
      <c r="H51" s="194"/>
      <c r="I51" s="194"/>
      <c r="J51" s="194"/>
      <c r="K51" s="194"/>
      <c r="L51" s="194"/>
      <c r="M51" s="194"/>
      <c r="N51" s="194"/>
      <c r="O51" s="194"/>
      <c r="P51" s="194"/>
      <c r="Q51" s="194"/>
      <c r="R51" s="194"/>
      <c r="S51" s="194"/>
      <c r="T51" s="194"/>
      <c r="U51" s="194"/>
      <c r="V51" s="194"/>
      <c r="W51" s="194"/>
      <c r="X51" s="194"/>
      <c r="Y51" s="194"/>
      <c r="Z51" s="194"/>
      <c r="AA51" s="194"/>
      <c r="AB51" s="194"/>
      <c r="AC51" s="194"/>
      <c r="AD51" s="194"/>
      <c r="AE51" s="194"/>
      <c r="AF51" s="194"/>
      <c r="AG51" s="194"/>
      <c r="AH51" s="194"/>
      <c r="AI51" s="194"/>
      <c r="AJ51" s="194"/>
      <c r="AK51" s="194"/>
      <c r="AL51" s="194"/>
      <c r="AM51" s="194"/>
      <c r="AN51" s="194"/>
      <c r="AO51" s="194"/>
      <c r="AP51" s="194"/>
      <c r="AQ51" s="194"/>
      <c r="AR51" s="194"/>
      <c r="AS51" s="194"/>
      <c r="AT51" s="194"/>
      <c r="AU51" s="194"/>
      <c r="AV51" s="194"/>
      <c r="AW51" s="194"/>
      <c r="AX51" s="194"/>
      <c r="AY51" s="194"/>
    </row>
    <row r="52" spans="1:51" ht="13.5" customHeight="1" x14ac:dyDescent="0.25">
      <c r="A52" s="194"/>
      <c r="B52" s="194"/>
      <c r="C52" s="194"/>
      <c r="D52" s="194"/>
      <c r="E52" s="194"/>
      <c r="F52" s="194"/>
      <c r="G52" s="194"/>
      <c r="H52" s="194"/>
      <c r="I52" s="194"/>
      <c r="J52" s="194"/>
      <c r="K52" s="194"/>
      <c r="L52" s="194"/>
      <c r="M52" s="194"/>
      <c r="N52" s="194"/>
      <c r="O52" s="194"/>
      <c r="P52" s="194"/>
      <c r="Q52" s="194"/>
      <c r="R52" s="194"/>
      <c r="S52" s="194"/>
      <c r="T52" s="194"/>
      <c r="U52" s="194"/>
      <c r="V52" s="194"/>
      <c r="W52" s="194"/>
      <c r="X52" s="194"/>
      <c r="Y52" s="194"/>
      <c r="Z52" s="194"/>
      <c r="AA52" s="194"/>
      <c r="AB52" s="194"/>
      <c r="AC52" s="194"/>
      <c r="AD52" s="194"/>
      <c r="AE52" s="194"/>
      <c r="AF52" s="194"/>
      <c r="AG52" s="194"/>
      <c r="AH52" s="194"/>
      <c r="AI52" s="194"/>
      <c r="AJ52" s="194"/>
      <c r="AK52" s="194"/>
      <c r="AL52" s="194"/>
      <c r="AM52" s="194"/>
      <c r="AN52" s="194"/>
      <c r="AO52" s="194"/>
      <c r="AP52" s="194"/>
      <c r="AQ52" s="194"/>
      <c r="AR52" s="194"/>
      <c r="AS52" s="194"/>
      <c r="AT52" s="194"/>
      <c r="AU52" s="194"/>
      <c r="AV52" s="194"/>
      <c r="AW52" s="194"/>
      <c r="AX52" s="194"/>
      <c r="AY52" s="194"/>
    </row>
    <row r="53" spans="1:51" ht="13.5" customHeight="1" x14ac:dyDescent="0.25">
      <c r="A53" s="194"/>
      <c r="B53" s="194"/>
      <c r="C53" s="194"/>
      <c r="D53" s="194"/>
      <c r="E53" s="194"/>
      <c r="F53" s="194"/>
      <c r="G53" s="194"/>
      <c r="H53" s="194"/>
      <c r="I53" s="194"/>
      <c r="J53" s="194"/>
      <c r="K53" s="194"/>
      <c r="L53" s="194"/>
      <c r="M53" s="194"/>
      <c r="N53" s="194"/>
      <c r="O53" s="194"/>
      <c r="P53" s="194"/>
      <c r="Q53" s="194"/>
      <c r="R53" s="194"/>
      <c r="S53" s="194"/>
      <c r="T53" s="194"/>
      <c r="U53" s="194"/>
      <c r="V53" s="194"/>
      <c r="W53" s="194"/>
      <c r="X53" s="194"/>
      <c r="Y53" s="194"/>
      <c r="Z53" s="194"/>
      <c r="AA53" s="194"/>
      <c r="AB53" s="194"/>
      <c r="AC53" s="194"/>
      <c r="AD53" s="194"/>
      <c r="AE53" s="194"/>
      <c r="AF53" s="194"/>
      <c r="AG53" s="194"/>
      <c r="AH53" s="194"/>
      <c r="AI53" s="194"/>
      <c r="AJ53" s="194"/>
      <c r="AK53" s="194"/>
      <c r="AL53" s="194"/>
      <c r="AM53" s="194"/>
      <c r="AN53" s="194"/>
      <c r="AO53" s="194"/>
      <c r="AP53" s="194"/>
      <c r="AQ53" s="194"/>
      <c r="AR53" s="194"/>
      <c r="AS53" s="194"/>
      <c r="AT53" s="194"/>
      <c r="AU53" s="194"/>
      <c r="AV53" s="194"/>
      <c r="AW53" s="194"/>
      <c r="AX53" s="194"/>
      <c r="AY53" s="194"/>
    </row>
    <row r="54" spans="1:51" ht="13.5" customHeight="1" x14ac:dyDescent="0.25">
      <c r="A54" s="194"/>
      <c r="B54" s="194"/>
      <c r="C54" s="194"/>
      <c r="D54" s="194"/>
      <c r="E54" s="194"/>
      <c r="F54" s="194"/>
      <c r="G54" s="194"/>
      <c r="H54" s="194"/>
      <c r="I54" s="194"/>
      <c r="J54" s="194"/>
      <c r="K54" s="194"/>
      <c r="L54" s="194"/>
      <c r="M54" s="194"/>
      <c r="N54" s="194"/>
      <c r="O54" s="194"/>
      <c r="P54" s="194"/>
      <c r="Q54" s="194"/>
      <c r="R54" s="194"/>
      <c r="S54" s="194"/>
      <c r="T54" s="194"/>
      <c r="U54" s="194"/>
      <c r="V54" s="194"/>
      <c r="W54" s="194"/>
      <c r="X54" s="194"/>
      <c r="Y54" s="194"/>
      <c r="Z54" s="194"/>
      <c r="AA54" s="194"/>
      <c r="AB54" s="194"/>
      <c r="AC54" s="194"/>
      <c r="AD54" s="194"/>
      <c r="AE54" s="194"/>
      <c r="AF54" s="194"/>
      <c r="AG54" s="194"/>
      <c r="AH54" s="194"/>
      <c r="AI54" s="194"/>
      <c r="AJ54" s="194"/>
      <c r="AK54" s="194"/>
      <c r="AL54" s="194"/>
      <c r="AM54" s="194"/>
      <c r="AN54" s="194"/>
      <c r="AO54" s="194"/>
      <c r="AP54" s="194"/>
      <c r="AQ54" s="194"/>
      <c r="AR54" s="194"/>
      <c r="AS54" s="194"/>
      <c r="AT54" s="194"/>
      <c r="AU54" s="194"/>
      <c r="AV54" s="194"/>
      <c r="AW54" s="194"/>
      <c r="AX54" s="194"/>
      <c r="AY54" s="194"/>
    </row>
    <row r="55" spans="1:51" ht="13.5" customHeight="1" x14ac:dyDescent="0.25">
      <c r="A55" s="194"/>
      <c r="B55" s="194"/>
      <c r="C55" s="194"/>
      <c r="D55" s="194"/>
      <c r="E55" s="194"/>
      <c r="F55" s="194"/>
      <c r="G55" s="194"/>
      <c r="H55" s="194"/>
      <c r="I55" s="194"/>
      <c r="J55" s="194"/>
      <c r="K55" s="194"/>
      <c r="L55" s="194"/>
      <c r="M55" s="194"/>
      <c r="N55" s="194"/>
      <c r="O55" s="194"/>
      <c r="P55" s="194"/>
      <c r="Q55" s="194"/>
      <c r="R55" s="194"/>
      <c r="S55" s="194"/>
      <c r="T55" s="194"/>
      <c r="U55" s="194"/>
      <c r="V55" s="194"/>
      <c r="W55" s="194"/>
      <c r="X55" s="194"/>
      <c r="Y55" s="194"/>
      <c r="Z55" s="194"/>
      <c r="AA55" s="194"/>
      <c r="AB55" s="194"/>
      <c r="AC55" s="194"/>
      <c r="AD55" s="194"/>
      <c r="AE55" s="194"/>
      <c r="AF55" s="194"/>
      <c r="AG55" s="194"/>
      <c r="AH55" s="194"/>
      <c r="AI55" s="194"/>
      <c r="AJ55" s="194"/>
      <c r="AK55" s="194"/>
      <c r="AL55" s="194"/>
      <c r="AM55" s="194"/>
      <c r="AN55" s="194"/>
      <c r="AO55" s="194"/>
      <c r="AP55" s="194"/>
      <c r="AQ55" s="194"/>
      <c r="AR55" s="194"/>
      <c r="AS55" s="194"/>
      <c r="AT55" s="194"/>
      <c r="AU55" s="194"/>
      <c r="AV55" s="194"/>
      <c r="AW55" s="194"/>
      <c r="AX55" s="194"/>
      <c r="AY55" s="194"/>
    </row>
  </sheetData>
  <mergeCells count="14">
    <mergeCell ref="S28:W28"/>
    <mergeCell ref="AN28:AR28"/>
    <mergeCell ref="O18:AB18"/>
    <mergeCell ref="AA24:AE24"/>
    <mergeCell ref="AC26:AG26"/>
    <mergeCell ref="AI26:AJ26"/>
    <mergeCell ref="AK26:AP26"/>
    <mergeCell ref="A17:F17"/>
    <mergeCell ref="G17:AU17"/>
    <mergeCell ref="A13:AV13"/>
    <mergeCell ref="A14:AV14"/>
    <mergeCell ref="A15:AV15"/>
    <mergeCell ref="A16:E16"/>
    <mergeCell ref="G16:AV16"/>
  </mergeCells>
  <pageMargins left="0.74803149606299213" right="0.74803149606299213" top="0.98425196850393704" bottom="0.98425196850393704" header="0" footer="0"/>
  <pageSetup paperSize="9" scale="8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K37"/>
  <sheetViews>
    <sheetView showGridLines="0" tabSelected="1" zoomScale="80" zoomScaleNormal="80" workbookViewId="0">
      <selection activeCell="K5" sqref="K5"/>
    </sheetView>
  </sheetViews>
  <sheetFormatPr defaultColWidth="14.6640625" defaultRowHeight="13.5" customHeight="1" x14ac:dyDescent="0.15"/>
  <cols>
    <col min="1" max="1" width="6.5" style="1" customWidth="1"/>
    <col min="2" max="54" width="3.33203125" style="1" customWidth="1"/>
    <col min="55" max="56" width="5" style="1" customWidth="1"/>
    <col min="57" max="60" width="3.33203125" style="1" customWidth="1"/>
    <col min="61" max="63" width="5.6640625" style="1" customWidth="1"/>
    <col min="64" max="16384" width="14.6640625" style="1"/>
  </cols>
  <sheetData>
    <row r="1" spans="1:63" ht="13.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63" ht="13.5" customHeight="1" thickBot="1" x14ac:dyDescent="0.2">
      <c r="A2" s="625" t="s">
        <v>260</v>
      </c>
      <c r="B2" s="625"/>
      <c r="C2" s="625"/>
      <c r="D2" s="625"/>
      <c r="E2" s="625"/>
      <c r="F2" s="625"/>
      <c r="G2" s="625"/>
      <c r="H2" s="625"/>
      <c r="I2" s="625"/>
      <c r="J2" s="625"/>
      <c r="K2" s="625"/>
      <c r="L2" s="625"/>
      <c r="M2" s="625"/>
      <c r="N2" s="625"/>
      <c r="O2" s="625"/>
      <c r="P2" s="625"/>
      <c r="Q2" s="625"/>
      <c r="R2" s="625"/>
      <c r="S2" s="625"/>
      <c r="T2" s="625"/>
      <c r="U2" s="625"/>
      <c r="V2" s="625"/>
      <c r="W2" s="625"/>
      <c r="X2" s="625"/>
      <c r="Y2" s="625"/>
      <c r="Z2" s="625"/>
      <c r="AA2" s="625"/>
      <c r="AB2" s="625"/>
      <c r="AC2" s="625"/>
      <c r="AD2" s="625"/>
      <c r="AE2" s="625"/>
      <c r="AF2" s="625"/>
      <c r="AG2" s="625"/>
      <c r="AH2" s="625"/>
      <c r="AI2" s="625"/>
      <c r="AJ2" s="625"/>
      <c r="AK2" s="625"/>
      <c r="AL2" s="625"/>
      <c r="AM2" s="625"/>
      <c r="AN2" s="625"/>
      <c r="AO2" s="625"/>
      <c r="AP2" s="625"/>
      <c r="AQ2" s="625"/>
      <c r="AR2" s="625"/>
      <c r="AS2" s="625"/>
      <c r="AT2" s="625"/>
      <c r="AU2" s="625"/>
      <c r="AV2" s="625"/>
      <c r="AW2" s="625"/>
      <c r="AX2" s="625"/>
      <c r="AY2" s="625"/>
      <c r="AZ2" s="625"/>
      <c r="BA2" s="625"/>
      <c r="BB2" s="621"/>
      <c r="BC2" s="621"/>
      <c r="BD2" s="621"/>
      <c r="BE2" s="621"/>
      <c r="BF2" s="621"/>
      <c r="BG2" s="621"/>
      <c r="BH2" s="621"/>
      <c r="BI2" s="621"/>
      <c r="BJ2" s="621"/>
      <c r="BK2" s="622"/>
    </row>
    <row r="3" spans="1:63" ht="13.5" customHeight="1" x14ac:dyDescent="0.15">
      <c r="A3" s="634" t="s">
        <v>116</v>
      </c>
      <c r="B3" s="628" t="s">
        <v>17</v>
      </c>
      <c r="C3" s="629"/>
      <c r="D3" s="629"/>
      <c r="E3" s="630"/>
      <c r="F3" s="626" t="s">
        <v>117</v>
      </c>
      <c r="G3" s="628" t="s">
        <v>18</v>
      </c>
      <c r="H3" s="629"/>
      <c r="I3" s="630"/>
      <c r="J3" s="626" t="s">
        <v>118</v>
      </c>
      <c r="K3" s="628" t="s">
        <v>19</v>
      </c>
      <c r="L3" s="629"/>
      <c r="M3" s="629"/>
      <c r="N3" s="630"/>
      <c r="O3" s="628" t="s">
        <v>20</v>
      </c>
      <c r="P3" s="629"/>
      <c r="Q3" s="629"/>
      <c r="R3" s="630"/>
      <c r="S3" s="626" t="s">
        <v>119</v>
      </c>
      <c r="T3" s="628" t="s">
        <v>21</v>
      </c>
      <c r="U3" s="629"/>
      <c r="V3" s="630"/>
      <c r="W3" s="626" t="s">
        <v>120</v>
      </c>
      <c r="X3" s="628" t="s">
        <v>22</v>
      </c>
      <c r="Y3" s="629"/>
      <c r="Z3" s="630"/>
      <c r="AA3" s="626" t="s">
        <v>121</v>
      </c>
      <c r="AB3" s="628" t="s">
        <v>23</v>
      </c>
      <c r="AC3" s="629"/>
      <c r="AD3" s="629"/>
      <c r="AE3" s="630"/>
      <c r="AF3" s="626" t="s">
        <v>122</v>
      </c>
      <c r="AG3" s="628" t="s">
        <v>24</v>
      </c>
      <c r="AH3" s="629"/>
      <c r="AI3" s="630"/>
      <c r="AJ3" s="626" t="s">
        <v>123</v>
      </c>
      <c r="AK3" s="628" t="s">
        <v>25</v>
      </c>
      <c r="AL3" s="629"/>
      <c r="AM3" s="629"/>
      <c r="AN3" s="630"/>
      <c r="AO3" s="628" t="s">
        <v>26</v>
      </c>
      <c r="AP3" s="629"/>
      <c r="AQ3" s="629"/>
      <c r="AR3" s="630"/>
      <c r="AS3" s="626" t="s">
        <v>124</v>
      </c>
      <c r="AT3" s="628" t="s">
        <v>27</v>
      </c>
      <c r="AU3" s="629"/>
      <c r="AV3" s="630"/>
      <c r="AW3" s="626" t="s">
        <v>125</v>
      </c>
      <c r="AX3" s="628" t="s">
        <v>28</v>
      </c>
      <c r="AY3" s="629"/>
      <c r="AZ3" s="629"/>
      <c r="BA3" s="630"/>
      <c r="BB3" s="624"/>
      <c r="BC3" s="639"/>
      <c r="BD3" s="624"/>
      <c r="BE3" s="623"/>
      <c r="BF3" s="623"/>
      <c r="BG3" s="623"/>
      <c r="BH3" s="624"/>
      <c r="BI3" s="624"/>
      <c r="BJ3" s="624"/>
      <c r="BK3" s="624"/>
    </row>
    <row r="4" spans="1:63" ht="13.5" customHeight="1" x14ac:dyDescent="0.15">
      <c r="A4" s="635"/>
      <c r="B4" s="631"/>
      <c r="C4" s="632"/>
      <c r="D4" s="632"/>
      <c r="E4" s="633"/>
      <c r="F4" s="627"/>
      <c r="G4" s="631"/>
      <c r="H4" s="632"/>
      <c r="I4" s="633"/>
      <c r="J4" s="627"/>
      <c r="K4" s="631"/>
      <c r="L4" s="632"/>
      <c r="M4" s="632"/>
      <c r="N4" s="633"/>
      <c r="O4" s="631"/>
      <c r="P4" s="632"/>
      <c r="Q4" s="632"/>
      <c r="R4" s="633"/>
      <c r="S4" s="627"/>
      <c r="T4" s="631"/>
      <c r="U4" s="632"/>
      <c r="V4" s="633"/>
      <c r="W4" s="627"/>
      <c r="X4" s="631"/>
      <c r="Y4" s="632"/>
      <c r="Z4" s="633"/>
      <c r="AA4" s="627"/>
      <c r="AB4" s="631"/>
      <c r="AC4" s="632"/>
      <c r="AD4" s="632"/>
      <c r="AE4" s="633"/>
      <c r="AF4" s="627"/>
      <c r="AG4" s="631"/>
      <c r="AH4" s="632"/>
      <c r="AI4" s="633"/>
      <c r="AJ4" s="627"/>
      <c r="AK4" s="631"/>
      <c r="AL4" s="632"/>
      <c r="AM4" s="632"/>
      <c r="AN4" s="633"/>
      <c r="AO4" s="631"/>
      <c r="AP4" s="632"/>
      <c r="AQ4" s="632"/>
      <c r="AR4" s="633"/>
      <c r="AS4" s="627"/>
      <c r="AT4" s="631"/>
      <c r="AU4" s="632"/>
      <c r="AV4" s="633"/>
      <c r="AW4" s="627"/>
      <c r="AX4" s="631"/>
      <c r="AY4" s="632"/>
      <c r="AZ4" s="632"/>
      <c r="BA4" s="633"/>
      <c r="BB4" s="624"/>
      <c r="BC4" s="639"/>
      <c r="BD4" s="624"/>
      <c r="BE4" s="623"/>
      <c r="BF4" s="623"/>
      <c r="BG4" s="623"/>
      <c r="BH4" s="624"/>
      <c r="BI4" s="624"/>
      <c r="BJ4" s="624"/>
      <c r="BK4" s="624"/>
    </row>
    <row r="5" spans="1:63" ht="13.5" customHeight="1" x14ac:dyDescent="0.15">
      <c r="A5" s="635"/>
      <c r="B5" s="4"/>
      <c r="C5" s="4"/>
      <c r="D5" s="4"/>
      <c r="E5" s="5"/>
      <c r="F5" s="627"/>
      <c r="G5" s="4"/>
      <c r="H5" s="4"/>
      <c r="I5" s="5"/>
      <c r="J5" s="627"/>
      <c r="K5" s="4"/>
      <c r="L5" s="4"/>
      <c r="M5" s="4"/>
      <c r="N5" s="4"/>
      <c r="O5" s="4"/>
      <c r="P5" s="4"/>
      <c r="Q5" s="4"/>
      <c r="R5" s="5"/>
      <c r="S5" s="627"/>
      <c r="T5" s="4"/>
      <c r="U5" s="4"/>
      <c r="V5" s="5"/>
      <c r="W5" s="627"/>
      <c r="X5" s="4"/>
      <c r="Y5" s="4"/>
      <c r="Z5" s="5"/>
      <c r="AA5" s="627"/>
      <c r="AB5" s="4"/>
      <c r="AC5" s="4"/>
      <c r="AD5" s="4"/>
      <c r="AE5" s="5"/>
      <c r="AF5" s="627"/>
      <c r="AG5" s="4"/>
      <c r="AH5" s="4"/>
      <c r="AI5" s="5"/>
      <c r="AJ5" s="627"/>
      <c r="AK5" s="4"/>
      <c r="AL5" s="4"/>
      <c r="AM5" s="4"/>
      <c r="AN5" s="4"/>
      <c r="AO5" s="4"/>
      <c r="AP5" s="4"/>
      <c r="AQ5" s="4"/>
      <c r="AR5" s="5"/>
      <c r="AS5" s="627"/>
      <c r="AT5" s="4"/>
      <c r="AU5" s="4"/>
      <c r="AV5" s="5"/>
      <c r="AW5" s="627"/>
      <c r="AX5" s="4"/>
      <c r="AY5" s="4"/>
      <c r="AZ5" s="4"/>
      <c r="BA5" s="7"/>
      <c r="BB5" s="624"/>
      <c r="BC5" s="640"/>
      <c r="BD5" s="624"/>
      <c r="BE5" s="623"/>
      <c r="BF5" s="623"/>
      <c r="BG5" s="623"/>
      <c r="BH5" s="624"/>
      <c r="BI5" s="624"/>
      <c r="BJ5" s="624"/>
      <c r="BK5" s="624"/>
    </row>
    <row r="6" spans="1:63" ht="13.5" customHeight="1" x14ac:dyDescent="0.15">
      <c r="A6" s="635"/>
      <c r="B6" s="6"/>
      <c r="C6" s="6"/>
      <c r="D6" s="6"/>
      <c r="E6" s="7"/>
      <c r="F6" s="627"/>
      <c r="G6" s="6"/>
      <c r="H6" s="6"/>
      <c r="I6" s="7"/>
      <c r="J6" s="627"/>
      <c r="K6" s="6"/>
      <c r="L6" s="6"/>
      <c r="M6" s="6"/>
      <c r="N6" s="6"/>
      <c r="O6" s="6"/>
      <c r="P6" s="6"/>
      <c r="Q6" s="6"/>
      <c r="R6" s="7"/>
      <c r="S6" s="627"/>
      <c r="T6" s="6"/>
      <c r="U6" s="6"/>
      <c r="V6" s="7"/>
      <c r="W6" s="627"/>
      <c r="X6" s="6"/>
      <c r="Y6" s="6"/>
      <c r="Z6" s="7"/>
      <c r="AA6" s="627"/>
      <c r="AB6" s="6"/>
      <c r="AC6" s="6"/>
      <c r="AD6" s="6"/>
      <c r="AE6" s="7"/>
      <c r="AF6" s="627"/>
      <c r="AG6" s="6"/>
      <c r="AH6" s="6"/>
      <c r="AI6" s="7"/>
      <c r="AJ6" s="627"/>
      <c r="AK6" s="6"/>
      <c r="AL6" s="6"/>
      <c r="AM6" s="6"/>
      <c r="AN6" s="6"/>
      <c r="AO6" s="6"/>
      <c r="AP6" s="6"/>
      <c r="AQ6" s="6"/>
      <c r="AR6" s="7"/>
      <c r="AS6" s="627"/>
      <c r="AT6" s="6"/>
      <c r="AU6" s="6"/>
      <c r="AV6" s="7"/>
      <c r="AW6" s="627"/>
      <c r="AX6" s="6"/>
      <c r="AY6" s="6"/>
      <c r="AZ6" s="6"/>
      <c r="BA6" s="7"/>
      <c r="BB6" s="624"/>
      <c r="BC6" s="640"/>
      <c r="BD6" s="624"/>
      <c r="BE6" s="623"/>
      <c r="BF6" s="623"/>
      <c r="BG6" s="623"/>
      <c r="BH6" s="624"/>
      <c r="BI6" s="624"/>
      <c r="BJ6" s="624"/>
      <c r="BK6" s="624"/>
    </row>
    <row r="7" spans="1:63" ht="13.5" customHeight="1" x14ac:dyDescent="0.15">
      <c r="A7" s="635"/>
      <c r="B7" s="6">
        <v>1</v>
      </c>
      <c r="C7" s="6">
        <v>8</v>
      </c>
      <c r="D7" s="6">
        <v>15</v>
      </c>
      <c r="E7" s="6">
        <v>22</v>
      </c>
      <c r="F7" s="627"/>
      <c r="G7" s="6">
        <v>6</v>
      </c>
      <c r="H7" s="6">
        <v>13</v>
      </c>
      <c r="I7" s="6">
        <v>20</v>
      </c>
      <c r="J7" s="627"/>
      <c r="K7" s="6">
        <v>3</v>
      </c>
      <c r="L7" s="7">
        <v>10</v>
      </c>
      <c r="M7" s="6">
        <v>17</v>
      </c>
      <c r="N7" s="6">
        <v>24</v>
      </c>
      <c r="O7" s="6">
        <v>1</v>
      </c>
      <c r="P7" s="6">
        <v>8</v>
      </c>
      <c r="Q7" s="6">
        <v>15</v>
      </c>
      <c r="R7" s="6">
        <v>22</v>
      </c>
      <c r="S7" s="627"/>
      <c r="T7" s="6">
        <v>5</v>
      </c>
      <c r="U7" s="6">
        <v>12</v>
      </c>
      <c r="V7" s="6">
        <v>19</v>
      </c>
      <c r="W7" s="627"/>
      <c r="X7" s="6">
        <v>2</v>
      </c>
      <c r="Y7" s="6">
        <v>9</v>
      </c>
      <c r="Z7" s="6">
        <v>16</v>
      </c>
      <c r="AA7" s="627"/>
      <c r="AB7" s="6">
        <v>2</v>
      </c>
      <c r="AC7" s="6">
        <v>9</v>
      </c>
      <c r="AD7" s="6">
        <v>16</v>
      </c>
      <c r="AE7" s="6">
        <v>23</v>
      </c>
      <c r="AF7" s="627"/>
      <c r="AG7" s="6">
        <v>6</v>
      </c>
      <c r="AH7" s="6">
        <v>13</v>
      </c>
      <c r="AI7" s="6">
        <v>20</v>
      </c>
      <c r="AJ7" s="627"/>
      <c r="AK7" s="6">
        <v>4</v>
      </c>
      <c r="AL7" s="6">
        <v>11</v>
      </c>
      <c r="AM7" s="6">
        <v>18</v>
      </c>
      <c r="AN7" s="6">
        <v>25</v>
      </c>
      <c r="AO7" s="6">
        <v>1</v>
      </c>
      <c r="AP7" s="6">
        <v>8</v>
      </c>
      <c r="AQ7" s="6">
        <v>15</v>
      </c>
      <c r="AR7" s="6">
        <v>22</v>
      </c>
      <c r="AS7" s="627"/>
      <c r="AT7" s="6">
        <v>6</v>
      </c>
      <c r="AU7" s="6">
        <v>13</v>
      </c>
      <c r="AV7" s="6">
        <v>20</v>
      </c>
      <c r="AW7" s="627"/>
      <c r="AX7" s="6">
        <v>3</v>
      </c>
      <c r="AY7" s="6">
        <v>10</v>
      </c>
      <c r="AZ7" s="6">
        <v>17</v>
      </c>
      <c r="BA7" s="6">
        <v>24</v>
      </c>
      <c r="BB7" s="624"/>
      <c r="BC7" s="640"/>
      <c r="BD7" s="624"/>
      <c r="BE7" s="623"/>
      <c r="BF7" s="623"/>
      <c r="BG7" s="623"/>
      <c r="BH7" s="624"/>
      <c r="BI7" s="624"/>
      <c r="BJ7" s="624"/>
      <c r="BK7" s="624"/>
    </row>
    <row r="8" spans="1:63" ht="13.5" customHeight="1" x14ac:dyDescent="0.15">
      <c r="A8" s="635"/>
      <c r="B8" s="6">
        <v>7</v>
      </c>
      <c r="C8" s="6">
        <v>14</v>
      </c>
      <c r="D8" s="6">
        <v>21</v>
      </c>
      <c r="E8" s="6">
        <v>28</v>
      </c>
      <c r="F8" s="627"/>
      <c r="G8" s="6">
        <v>12</v>
      </c>
      <c r="H8" s="6">
        <v>19</v>
      </c>
      <c r="I8" s="6">
        <v>26</v>
      </c>
      <c r="J8" s="627"/>
      <c r="K8" s="6">
        <v>9</v>
      </c>
      <c r="L8" s="6">
        <v>16</v>
      </c>
      <c r="M8" s="6">
        <v>23</v>
      </c>
      <c r="N8" s="6">
        <v>30</v>
      </c>
      <c r="O8" s="6">
        <v>7</v>
      </c>
      <c r="P8" s="6">
        <v>14</v>
      </c>
      <c r="Q8" s="6">
        <v>21</v>
      </c>
      <c r="R8" s="6">
        <v>28</v>
      </c>
      <c r="S8" s="627"/>
      <c r="T8" s="6">
        <v>11</v>
      </c>
      <c r="U8" s="6">
        <v>18</v>
      </c>
      <c r="V8" s="6">
        <v>25</v>
      </c>
      <c r="W8" s="627"/>
      <c r="X8" s="6">
        <v>8</v>
      </c>
      <c r="Y8" s="6">
        <v>15</v>
      </c>
      <c r="Z8" s="6">
        <v>22</v>
      </c>
      <c r="AA8" s="627"/>
      <c r="AB8" s="6">
        <v>8</v>
      </c>
      <c r="AC8" s="6">
        <v>15</v>
      </c>
      <c r="AD8" s="6">
        <v>22</v>
      </c>
      <c r="AE8" s="6">
        <v>29</v>
      </c>
      <c r="AF8" s="627"/>
      <c r="AG8" s="6">
        <v>12</v>
      </c>
      <c r="AH8" s="6">
        <v>19</v>
      </c>
      <c r="AI8" s="6">
        <v>26</v>
      </c>
      <c r="AJ8" s="627"/>
      <c r="AK8" s="6">
        <v>10</v>
      </c>
      <c r="AL8" s="6">
        <v>17</v>
      </c>
      <c r="AM8" s="6">
        <v>24</v>
      </c>
      <c r="AN8" s="6">
        <v>31</v>
      </c>
      <c r="AO8" s="6">
        <v>7</v>
      </c>
      <c r="AP8" s="6">
        <v>14</v>
      </c>
      <c r="AQ8" s="6">
        <v>21</v>
      </c>
      <c r="AR8" s="6">
        <v>28</v>
      </c>
      <c r="AS8" s="627"/>
      <c r="AT8" s="6">
        <v>12</v>
      </c>
      <c r="AU8" s="6">
        <v>19</v>
      </c>
      <c r="AV8" s="6">
        <v>26</v>
      </c>
      <c r="AW8" s="627"/>
      <c r="AX8" s="6">
        <v>9</v>
      </c>
      <c r="AY8" s="6">
        <v>16</v>
      </c>
      <c r="AZ8" s="6">
        <v>23</v>
      </c>
      <c r="BA8" s="6">
        <v>31</v>
      </c>
      <c r="BB8" s="624"/>
      <c r="BC8" s="640"/>
      <c r="BD8" s="624"/>
      <c r="BE8" s="623"/>
      <c r="BF8" s="623"/>
      <c r="BG8" s="623"/>
      <c r="BH8" s="624"/>
      <c r="BI8" s="624"/>
      <c r="BJ8" s="624"/>
      <c r="BK8" s="624"/>
    </row>
    <row r="9" spans="1:63" ht="13.5" customHeight="1" x14ac:dyDescent="0.15">
      <c r="A9" s="635"/>
      <c r="B9" s="6"/>
      <c r="C9" s="6"/>
      <c r="D9" s="6"/>
      <c r="E9" s="6"/>
      <c r="F9" s="627"/>
      <c r="G9" s="6"/>
      <c r="H9" s="6"/>
      <c r="I9" s="6"/>
      <c r="J9" s="627"/>
      <c r="K9" s="6"/>
      <c r="L9" s="6"/>
      <c r="M9" s="6"/>
      <c r="N9" s="6"/>
      <c r="O9" s="6"/>
      <c r="P9" s="6"/>
      <c r="Q9" s="6"/>
      <c r="R9" s="6"/>
      <c r="S9" s="627"/>
      <c r="T9" s="6"/>
      <c r="U9" s="6"/>
      <c r="V9" s="6"/>
      <c r="W9" s="627"/>
      <c r="X9" s="6"/>
      <c r="Y9" s="6"/>
      <c r="Z9" s="6"/>
      <c r="AA9" s="627"/>
      <c r="AB9" s="6"/>
      <c r="AC9" s="6"/>
      <c r="AD9" s="6"/>
      <c r="AE9" s="6"/>
      <c r="AF9" s="627"/>
      <c r="AG9" s="6"/>
      <c r="AH9" s="6"/>
      <c r="AI9" s="6"/>
      <c r="AJ9" s="627"/>
      <c r="AK9" s="6"/>
      <c r="AL9" s="6"/>
      <c r="AM9" s="6"/>
      <c r="AN9" s="6"/>
      <c r="AO9" s="6"/>
      <c r="AP9" s="6"/>
      <c r="AQ9" s="6"/>
      <c r="AR9" s="6"/>
      <c r="AS9" s="627"/>
      <c r="AT9" s="6"/>
      <c r="AU9" s="6"/>
      <c r="AV9" s="6"/>
      <c r="AW9" s="627"/>
      <c r="AX9" s="6"/>
      <c r="AY9" s="6"/>
      <c r="AZ9" s="6"/>
      <c r="BA9" s="6"/>
      <c r="BB9" s="624"/>
      <c r="BC9" s="640"/>
      <c r="BD9" s="624"/>
      <c r="BE9" s="623"/>
      <c r="BF9" s="623"/>
      <c r="BG9" s="623"/>
      <c r="BH9" s="624"/>
      <c r="BI9" s="624"/>
      <c r="BJ9" s="624"/>
      <c r="BK9" s="624"/>
    </row>
    <row r="10" spans="1:63" ht="13.5" customHeight="1" x14ac:dyDescent="0.15">
      <c r="A10" s="635"/>
      <c r="B10" s="6"/>
      <c r="C10" s="6"/>
      <c r="D10" s="6"/>
      <c r="E10" s="6"/>
      <c r="F10" s="627"/>
      <c r="G10" s="6"/>
      <c r="H10" s="6"/>
      <c r="I10" s="6"/>
      <c r="J10" s="627"/>
      <c r="K10" s="6"/>
      <c r="L10" s="6"/>
      <c r="M10" s="6"/>
      <c r="N10" s="6"/>
      <c r="O10" s="6"/>
      <c r="P10" s="6"/>
      <c r="Q10" s="6"/>
      <c r="R10" s="6"/>
      <c r="S10" s="627"/>
      <c r="T10" s="6"/>
      <c r="U10" s="6"/>
      <c r="V10" s="6"/>
      <c r="W10" s="627"/>
      <c r="X10" s="6"/>
      <c r="Y10" s="6"/>
      <c r="Z10" s="6"/>
      <c r="AA10" s="627"/>
      <c r="AB10" s="6"/>
      <c r="AC10" s="6"/>
      <c r="AD10" s="6"/>
      <c r="AE10" s="6"/>
      <c r="AF10" s="627"/>
      <c r="AG10" s="6"/>
      <c r="AH10" s="6"/>
      <c r="AI10" s="6"/>
      <c r="AJ10" s="627"/>
      <c r="AK10" s="6"/>
      <c r="AL10" s="6"/>
      <c r="AM10" s="6"/>
      <c r="AN10" s="6"/>
      <c r="AO10" s="6"/>
      <c r="AP10" s="6"/>
      <c r="AQ10" s="6"/>
      <c r="AR10" s="6"/>
      <c r="AS10" s="627"/>
      <c r="AT10" s="6"/>
      <c r="AU10" s="6"/>
      <c r="AV10" s="6"/>
      <c r="AW10" s="627"/>
      <c r="AX10" s="6"/>
      <c r="AY10" s="6"/>
      <c r="AZ10" s="6"/>
      <c r="BA10" s="6"/>
      <c r="BB10" s="624"/>
      <c r="BC10" s="640"/>
      <c r="BD10" s="624"/>
      <c r="BE10" s="623"/>
      <c r="BF10" s="623"/>
      <c r="BG10" s="623"/>
      <c r="BH10" s="624"/>
      <c r="BI10" s="624"/>
      <c r="BJ10" s="624"/>
      <c r="BK10" s="624"/>
    </row>
    <row r="11" spans="1:63" ht="13.5" customHeight="1" x14ac:dyDescent="0.15">
      <c r="A11" s="635"/>
      <c r="B11" s="6"/>
      <c r="C11" s="6"/>
      <c r="D11" s="6"/>
      <c r="E11" s="6"/>
      <c r="F11" s="627"/>
      <c r="G11" s="6"/>
      <c r="H11" s="6"/>
      <c r="I11" s="6"/>
      <c r="J11" s="627"/>
      <c r="K11" s="6"/>
      <c r="L11" s="6"/>
      <c r="M11" s="6"/>
      <c r="N11" s="6"/>
      <c r="O11" s="6"/>
      <c r="P11" s="6"/>
      <c r="Q11" s="8"/>
      <c r="R11" s="6"/>
      <c r="S11" s="637"/>
      <c r="T11" s="6"/>
      <c r="U11" s="6"/>
      <c r="V11" s="6"/>
      <c r="W11" s="627"/>
      <c r="X11" s="6"/>
      <c r="Y11" s="6"/>
      <c r="Z11" s="6"/>
      <c r="AA11" s="627"/>
      <c r="AB11" s="6"/>
      <c r="AC11" s="6"/>
      <c r="AD11" s="6"/>
      <c r="AE11" s="6"/>
      <c r="AF11" s="627"/>
      <c r="AG11" s="6"/>
      <c r="AH11" s="6"/>
      <c r="AI11" s="6"/>
      <c r="AJ11" s="627"/>
      <c r="AK11" s="6"/>
      <c r="AL11" s="6"/>
      <c r="AM11" s="6"/>
      <c r="AN11" s="6"/>
      <c r="AO11" s="6"/>
      <c r="AP11" s="6"/>
      <c r="AQ11" s="6"/>
      <c r="AR11" s="6"/>
      <c r="AS11" s="627"/>
      <c r="AT11" s="6"/>
      <c r="AU11" s="6"/>
      <c r="AV11" s="6"/>
      <c r="AW11" s="627"/>
      <c r="AX11" s="6"/>
      <c r="AY11" s="6"/>
      <c r="AZ11" s="6"/>
      <c r="BA11" s="6"/>
      <c r="BB11" s="624"/>
      <c r="BC11" s="640"/>
      <c r="BD11" s="624"/>
      <c r="BE11" s="623"/>
      <c r="BF11" s="623"/>
      <c r="BG11" s="623"/>
      <c r="BH11" s="624"/>
      <c r="BI11" s="624"/>
      <c r="BJ11" s="624"/>
      <c r="BK11" s="624"/>
    </row>
    <row r="12" spans="1:63" ht="13.5" customHeight="1" thickBot="1" x14ac:dyDescent="0.25">
      <c r="A12" s="636"/>
      <c r="B12" s="6"/>
      <c r="C12" s="6"/>
      <c r="D12" s="6"/>
      <c r="E12" s="6"/>
      <c r="F12" s="627"/>
      <c r="G12" s="65"/>
      <c r="H12" s="6"/>
      <c r="I12" s="6"/>
      <c r="J12" s="627"/>
      <c r="K12" s="6"/>
      <c r="L12" s="6"/>
      <c r="M12" s="6"/>
      <c r="N12" s="6"/>
      <c r="O12" s="6"/>
      <c r="P12" s="6"/>
      <c r="Q12" s="6"/>
      <c r="R12" s="6"/>
      <c r="S12" s="627"/>
      <c r="T12" s="6"/>
      <c r="U12" s="6"/>
      <c r="V12" s="6"/>
      <c r="W12" s="627"/>
      <c r="X12" s="6"/>
      <c r="Y12" s="6"/>
      <c r="Z12" s="6"/>
      <c r="AA12" s="627"/>
      <c r="AB12" s="6"/>
      <c r="AC12" s="6"/>
      <c r="AD12" s="6"/>
      <c r="AE12" s="6"/>
      <c r="AF12" s="627"/>
      <c r="AG12" s="6"/>
      <c r="AH12" s="6"/>
      <c r="AI12" s="6"/>
      <c r="AJ12" s="627"/>
      <c r="AK12" s="6"/>
      <c r="AL12" s="6"/>
      <c r="AM12" s="6"/>
      <c r="AN12" s="6"/>
      <c r="AO12" s="6"/>
      <c r="AP12" s="6"/>
      <c r="AQ12" s="6"/>
      <c r="AR12" s="6"/>
      <c r="AS12" s="627"/>
      <c r="AT12" s="6"/>
      <c r="AU12" s="6"/>
      <c r="AV12" s="6"/>
      <c r="AW12" s="627"/>
      <c r="AX12" s="6"/>
      <c r="AY12" s="6"/>
      <c r="AZ12" s="6"/>
      <c r="BA12" s="6"/>
      <c r="BB12" s="624"/>
      <c r="BC12" s="640"/>
      <c r="BD12" s="624"/>
      <c r="BE12" s="623"/>
      <c r="BF12" s="623"/>
      <c r="BG12" s="623"/>
      <c r="BH12" s="624"/>
      <c r="BI12" s="624"/>
      <c r="BJ12" s="624"/>
      <c r="BK12" s="624"/>
    </row>
    <row r="13" spans="1:63" ht="17.25" customHeight="1" thickBot="1" x14ac:dyDescent="0.2">
      <c r="A13" s="68"/>
      <c r="B13" s="69" t="s">
        <v>158</v>
      </c>
      <c r="C13" s="69" t="s">
        <v>159</v>
      </c>
      <c r="D13" s="69" t="s">
        <v>160</v>
      </c>
      <c r="E13" s="69" t="s">
        <v>161</v>
      </c>
      <c r="F13" s="69" t="s">
        <v>162</v>
      </c>
      <c r="G13" s="69" t="s">
        <v>163</v>
      </c>
      <c r="H13" s="69" t="s">
        <v>164</v>
      </c>
      <c r="I13" s="69" t="s">
        <v>152</v>
      </c>
      <c r="J13" s="69" t="s">
        <v>165</v>
      </c>
      <c r="K13" s="69" t="s">
        <v>166</v>
      </c>
      <c r="L13" s="69" t="s">
        <v>167</v>
      </c>
      <c r="M13" s="69" t="s">
        <v>168</v>
      </c>
      <c r="N13" s="69" t="s">
        <v>169</v>
      </c>
      <c r="O13" s="69" t="s">
        <v>170</v>
      </c>
      <c r="P13" s="69" t="s">
        <v>171</v>
      </c>
      <c r="Q13" s="69" t="s">
        <v>172</v>
      </c>
      <c r="R13" s="69" t="s">
        <v>173</v>
      </c>
      <c r="S13" s="69" t="s">
        <v>174</v>
      </c>
      <c r="T13" s="69" t="s">
        <v>175</v>
      </c>
      <c r="U13" s="69" t="s">
        <v>176</v>
      </c>
      <c r="V13" s="69" t="s">
        <v>177</v>
      </c>
      <c r="W13" s="69" t="s">
        <v>178</v>
      </c>
      <c r="X13" s="69" t="s">
        <v>179</v>
      </c>
      <c r="Y13" s="69" t="s">
        <v>180</v>
      </c>
      <c r="Z13" s="69" t="s">
        <v>181</v>
      </c>
      <c r="AA13" s="69" t="s">
        <v>182</v>
      </c>
      <c r="AB13" s="69" t="s">
        <v>183</v>
      </c>
      <c r="AC13" s="69" t="s">
        <v>184</v>
      </c>
      <c r="AD13" s="69" t="s">
        <v>185</v>
      </c>
      <c r="AE13" s="69" t="s">
        <v>186</v>
      </c>
      <c r="AF13" s="69" t="s">
        <v>187</v>
      </c>
      <c r="AG13" s="69" t="s">
        <v>188</v>
      </c>
      <c r="AH13" s="69" t="s">
        <v>189</v>
      </c>
      <c r="AI13" s="69" t="s">
        <v>190</v>
      </c>
      <c r="AJ13" s="69" t="s">
        <v>191</v>
      </c>
      <c r="AK13" s="69" t="s">
        <v>192</v>
      </c>
      <c r="AL13" s="69" t="s">
        <v>193</v>
      </c>
      <c r="AM13" s="69" t="s">
        <v>194</v>
      </c>
      <c r="AN13" s="69" t="s">
        <v>195</v>
      </c>
      <c r="AO13" s="69" t="s">
        <v>196</v>
      </c>
      <c r="AP13" s="69" t="s">
        <v>197</v>
      </c>
      <c r="AQ13" s="69" t="s">
        <v>198</v>
      </c>
      <c r="AR13" s="69" t="s">
        <v>199</v>
      </c>
      <c r="AS13" s="69" t="s">
        <v>200</v>
      </c>
      <c r="AT13" s="69" t="s">
        <v>201</v>
      </c>
      <c r="AU13" s="69" t="s">
        <v>202</v>
      </c>
      <c r="AV13" s="69" t="s">
        <v>203</v>
      </c>
      <c r="AW13" s="69" t="s">
        <v>204</v>
      </c>
      <c r="AX13" s="69" t="s">
        <v>205</v>
      </c>
      <c r="AY13" s="69" t="s">
        <v>206</v>
      </c>
      <c r="AZ13" s="69" t="s">
        <v>207</v>
      </c>
      <c r="BA13" s="70" t="s">
        <v>208</v>
      </c>
      <c r="BB13" s="142"/>
      <c r="BC13" s="142"/>
      <c r="BD13" s="142"/>
      <c r="BE13" s="142"/>
      <c r="BF13" s="142"/>
      <c r="BG13" s="142"/>
      <c r="BH13" s="142"/>
      <c r="BI13" s="142"/>
      <c r="BJ13" s="142"/>
      <c r="BK13" s="142"/>
    </row>
    <row r="14" spans="1:63" ht="13.5" customHeight="1" x14ac:dyDescent="0.15">
      <c r="A14" s="66">
        <v>1</v>
      </c>
      <c r="B14" s="12"/>
      <c r="C14" s="12"/>
      <c r="D14" s="12"/>
      <c r="E14" s="13"/>
      <c r="F14" s="13"/>
      <c r="G14" s="67">
        <v>17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4"/>
      <c r="S14" s="14" t="s">
        <v>126</v>
      </c>
      <c r="T14" s="14" t="s">
        <v>126</v>
      </c>
      <c r="U14" s="13"/>
      <c r="V14" s="13"/>
      <c r="W14" s="13"/>
      <c r="X14" s="13"/>
      <c r="Y14" s="14"/>
      <c r="Z14" s="13"/>
      <c r="AA14" s="14"/>
      <c r="AB14" s="14">
        <v>22</v>
      </c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4" t="s">
        <v>127</v>
      </c>
      <c r="AR14" s="14" t="s">
        <v>127</v>
      </c>
      <c r="AS14" s="17" t="s">
        <v>126</v>
      </c>
      <c r="AT14" s="17" t="s">
        <v>126</v>
      </c>
      <c r="AU14" s="17" t="s">
        <v>126</v>
      </c>
      <c r="AV14" s="17" t="s">
        <v>126</v>
      </c>
      <c r="AW14" s="17" t="s">
        <v>126</v>
      </c>
      <c r="AX14" s="17" t="s">
        <v>126</v>
      </c>
      <c r="AY14" s="17" t="s">
        <v>126</v>
      </c>
      <c r="AZ14" s="17" t="s">
        <v>126</v>
      </c>
      <c r="BA14" s="17" t="s">
        <v>126</v>
      </c>
      <c r="BB14" s="143"/>
      <c r="BC14" s="15"/>
      <c r="BD14" s="15"/>
      <c r="BE14" s="638"/>
      <c r="BF14" s="638"/>
      <c r="BG14" s="15"/>
      <c r="BH14" s="15"/>
      <c r="BI14" s="15"/>
      <c r="BJ14" s="15"/>
      <c r="BK14" s="15"/>
    </row>
    <row r="15" spans="1:63" ht="13.5" customHeight="1" x14ac:dyDescent="0.15">
      <c r="A15" s="59">
        <v>2</v>
      </c>
      <c r="B15" s="12"/>
      <c r="C15" s="12"/>
      <c r="D15" s="9"/>
      <c r="E15" s="13"/>
      <c r="F15" s="13"/>
      <c r="G15" s="10">
        <v>16</v>
      </c>
      <c r="H15" s="13"/>
      <c r="I15" s="11"/>
      <c r="J15" s="11"/>
      <c r="K15" s="11"/>
      <c r="L15" s="11"/>
      <c r="M15" s="11"/>
      <c r="N15" s="11"/>
      <c r="O15" s="11"/>
      <c r="P15" s="11"/>
      <c r="Q15" s="14"/>
      <c r="R15" s="14" t="s">
        <v>127</v>
      </c>
      <c r="S15" s="14" t="s">
        <v>126</v>
      </c>
      <c r="T15" s="14" t="s">
        <v>126</v>
      </c>
      <c r="U15" s="15"/>
      <c r="V15" s="13"/>
      <c r="W15" s="13"/>
      <c r="X15" s="13"/>
      <c r="Y15" s="14"/>
      <c r="Z15" s="13"/>
      <c r="AA15" s="14"/>
      <c r="AB15" s="14">
        <v>18</v>
      </c>
      <c r="AC15" s="13"/>
      <c r="AD15" s="13"/>
      <c r="AE15" s="13"/>
      <c r="AF15" s="11"/>
      <c r="AG15" s="11"/>
      <c r="AH15" s="11"/>
      <c r="AI15" s="11"/>
      <c r="AJ15" s="15"/>
      <c r="AK15" s="11"/>
      <c r="AL15" s="11"/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6" t="s">
        <v>127</v>
      </c>
      <c r="AS15" s="17" t="s">
        <v>126</v>
      </c>
      <c r="AT15" s="17" t="s">
        <v>126</v>
      </c>
      <c r="AU15" s="17" t="s">
        <v>126</v>
      </c>
      <c r="AV15" s="17" t="s">
        <v>126</v>
      </c>
      <c r="AW15" s="17" t="s">
        <v>126</v>
      </c>
      <c r="AX15" s="17" t="s">
        <v>126</v>
      </c>
      <c r="AY15" s="17" t="s">
        <v>126</v>
      </c>
      <c r="AZ15" s="17" t="s">
        <v>126</v>
      </c>
      <c r="BA15" s="17" t="s">
        <v>126</v>
      </c>
      <c r="BB15" s="143"/>
      <c r="BC15" s="15"/>
      <c r="BD15" s="15"/>
      <c r="BE15" s="15"/>
      <c r="BF15" s="15"/>
      <c r="BG15" s="15"/>
      <c r="BH15" s="15"/>
      <c r="BI15" s="15"/>
      <c r="BJ15" s="15"/>
      <c r="BK15" s="15"/>
    </row>
    <row r="16" spans="1:63" ht="13.5" customHeight="1" x14ac:dyDescent="0.15">
      <c r="A16" s="60">
        <v>3</v>
      </c>
      <c r="B16" s="9"/>
      <c r="C16" s="9"/>
      <c r="D16" s="9"/>
      <c r="E16" s="11"/>
      <c r="F16" s="11"/>
      <c r="G16" s="10">
        <v>16</v>
      </c>
      <c r="H16" s="11"/>
      <c r="I16" s="11"/>
      <c r="J16" s="11"/>
      <c r="K16" s="11"/>
      <c r="L16" s="11"/>
      <c r="M16" s="11"/>
      <c r="N16" s="11"/>
      <c r="O16" s="11"/>
      <c r="P16" s="11"/>
      <c r="Q16" s="14"/>
      <c r="R16" s="14" t="s">
        <v>127</v>
      </c>
      <c r="S16" s="14" t="s">
        <v>126</v>
      </c>
      <c r="T16" s="14" t="s">
        <v>126</v>
      </c>
      <c r="U16" s="11"/>
      <c r="V16" s="11"/>
      <c r="W16" s="11"/>
      <c r="X16" s="11"/>
      <c r="Y16" s="16"/>
      <c r="Z16" s="11"/>
      <c r="AA16" s="16"/>
      <c r="AB16" s="16">
        <v>15</v>
      </c>
      <c r="AC16" s="11"/>
      <c r="AD16" s="11"/>
      <c r="AE16" s="11"/>
      <c r="AF16" s="11"/>
      <c r="AG16" s="11"/>
      <c r="AH16" s="11"/>
      <c r="AI16" s="11"/>
      <c r="AJ16" s="11">
        <v>0</v>
      </c>
      <c r="AK16" s="11">
        <v>0</v>
      </c>
      <c r="AL16" s="11">
        <v>0</v>
      </c>
      <c r="AM16" s="11">
        <v>0</v>
      </c>
      <c r="AN16" s="11">
        <v>8</v>
      </c>
      <c r="AO16" s="11">
        <v>8</v>
      </c>
      <c r="AP16" s="11">
        <v>8</v>
      </c>
      <c r="AQ16" s="11">
        <v>8</v>
      </c>
      <c r="AR16" s="11">
        <v>8</v>
      </c>
      <c r="AS16" s="18" t="s">
        <v>127</v>
      </c>
      <c r="AT16" s="17" t="s">
        <v>126</v>
      </c>
      <c r="AU16" s="17" t="s">
        <v>126</v>
      </c>
      <c r="AV16" s="17" t="s">
        <v>126</v>
      </c>
      <c r="AW16" s="17" t="s">
        <v>126</v>
      </c>
      <c r="AX16" s="17" t="s">
        <v>126</v>
      </c>
      <c r="AY16" s="17" t="s">
        <v>126</v>
      </c>
      <c r="AZ16" s="17" t="s">
        <v>126</v>
      </c>
      <c r="BA16" s="17" t="s">
        <v>126</v>
      </c>
      <c r="BB16" s="143"/>
      <c r="BC16" s="15"/>
      <c r="BD16" s="15"/>
      <c r="BE16" s="638"/>
      <c r="BF16" s="638"/>
      <c r="BG16" s="15"/>
      <c r="BH16" s="15"/>
      <c r="BI16" s="15"/>
      <c r="BJ16" s="15"/>
      <c r="BK16" s="15"/>
    </row>
    <row r="17" spans="1:63" ht="13.5" customHeight="1" x14ac:dyDescent="0.15">
      <c r="A17" s="60">
        <v>4</v>
      </c>
      <c r="B17" s="9"/>
      <c r="C17" s="9"/>
      <c r="D17" s="9"/>
      <c r="E17" s="11"/>
      <c r="F17" s="11"/>
      <c r="G17" s="10">
        <v>12</v>
      </c>
      <c r="H17" s="11"/>
      <c r="I17" s="11"/>
      <c r="J17" s="11"/>
      <c r="K17" s="11"/>
      <c r="L17" s="11"/>
      <c r="M17" s="11"/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4" t="s">
        <v>126</v>
      </c>
      <c r="T17" s="14" t="s">
        <v>126</v>
      </c>
      <c r="U17" s="11">
        <v>8</v>
      </c>
      <c r="V17" s="11">
        <v>8</v>
      </c>
      <c r="W17" s="11">
        <v>8</v>
      </c>
      <c r="X17" s="11">
        <v>8</v>
      </c>
      <c r="Y17" s="16"/>
      <c r="Z17" s="11"/>
      <c r="AA17" s="11"/>
      <c r="AB17" s="16">
        <v>7</v>
      </c>
      <c r="AC17" s="11"/>
      <c r="AD17" s="11"/>
      <c r="AE17" s="11"/>
      <c r="AF17" s="11">
        <v>8</v>
      </c>
      <c r="AG17" s="13">
        <v>8</v>
      </c>
      <c r="AH17" s="14">
        <v>8</v>
      </c>
      <c r="AI17" s="16">
        <v>8</v>
      </c>
      <c r="AJ17" s="11">
        <v>8</v>
      </c>
      <c r="AK17" s="11" t="s">
        <v>128</v>
      </c>
      <c r="AL17" s="14" t="s">
        <v>127</v>
      </c>
      <c r="AM17" s="16" t="s">
        <v>29</v>
      </c>
      <c r="AN17" s="16" t="s">
        <v>29</v>
      </c>
      <c r="AO17" s="16" t="s">
        <v>29</v>
      </c>
      <c r="AP17" s="16" t="s">
        <v>29</v>
      </c>
      <c r="AQ17" s="16" t="s">
        <v>29</v>
      </c>
      <c r="AR17" s="16" t="s">
        <v>29</v>
      </c>
      <c r="AS17" s="19"/>
      <c r="AT17" s="19"/>
      <c r="AU17" s="19"/>
      <c r="AV17" s="19"/>
      <c r="AW17" s="19"/>
      <c r="AX17" s="19"/>
      <c r="AY17" s="19"/>
      <c r="AZ17" s="19"/>
      <c r="BA17" s="19"/>
      <c r="BB17" s="143"/>
      <c r="BC17" s="15"/>
      <c r="BD17" s="15"/>
      <c r="BE17" s="638"/>
      <c r="BF17" s="638"/>
      <c r="BG17" s="15"/>
      <c r="BH17" s="15"/>
      <c r="BI17" s="15"/>
      <c r="BJ17" s="15"/>
      <c r="BK17" s="15"/>
    </row>
    <row r="18" spans="1:63" ht="13.5" customHeight="1" x14ac:dyDescent="0.15">
      <c r="A18" s="641"/>
      <c r="B18" s="641"/>
      <c r="C18" s="641"/>
      <c r="D18" s="641"/>
      <c r="E18" s="641"/>
      <c r="F18" s="21"/>
      <c r="G18" s="641"/>
      <c r="H18" s="641"/>
      <c r="I18" s="641"/>
      <c r="J18" s="641"/>
      <c r="K18" s="641"/>
      <c r="L18" s="641"/>
      <c r="M18" s="641"/>
      <c r="N18" s="21"/>
      <c r="O18" s="641"/>
      <c r="P18" s="641"/>
      <c r="Q18" s="641"/>
      <c r="R18" s="641"/>
      <c r="S18" s="641"/>
      <c r="T18" s="641"/>
      <c r="U18" s="641"/>
      <c r="V18" s="22"/>
      <c r="W18" s="641"/>
      <c r="X18" s="641"/>
      <c r="Y18" s="641"/>
      <c r="Z18" s="641"/>
      <c r="AA18" s="641"/>
      <c r="AB18" s="641"/>
      <c r="AC18" s="641"/>
      <c r="AD18" s="21"/>
      <c r="AE18" s="641"/>
      <c r="AF18" s="641"/>
      <c r="AG18" s="641"/>
      <c r="AH18" s="641"/>
      <c r="AI18" s="641"/>
      <c r="AJ18" s="641"/>
      <c r="AK18" s="641"/>
      <c r="AL18" s="21"/>
      <c r="AM18" s="641"/>
      <c r="AN18" s="641"/>
      <c r="AO18" s="641"/>
      <c r="AP18" s="641"/>
      <c r="AQ18" s="641"/>
      <c r="AR18" s="641"/>
      <c r="AS18" s="641"/>
      <c r="AT18" s="21"/>
      <c r="AU18" s="641"/>
      <c r="AV18" s="641"/>
      <c r="AW18" s="641"/>
      <c r="AX18" s="641"/>
      <c r="AY18" s="641"/>
      <c r="AZ18" s="641"/>
      <c r="BA18" s="641"/>
      <c r="BB18" s="20"/>
      <c r="BC18" s="641"/>
      <c r="BD18" s="641"/>
      <c r="BE18" s="641"/>
      <c r="BF18" s="641"/>
      <c r="BG18" s="641"/>
      <c r="BH18" s="641"/>
      <c r="BI18" s="641"/>
      <c r="BJ18" s="641"/>
      <c r="BK18" s="21"/>
    </row>
    <row r="19" spans="1:63" ht="13.5" customHeight="1" x14ac:dyDescent="0.15">
      <c r="A19" s="645" t="s">
        <v>30</v>
      </c>
      <c r="B19" s="645"/>
      <c r="C19" s="645"/>
      <c r="D19" s="645"/>
      <c r="E19" s="645"/>
      <c r="F19" s="63"/>
      <c r="G19" s="644" t="s">
        <v>147</v>
      </c>
      <c r="H19" s="644"/>
      <c r="I19" s="644"/>
      <c r="J19" s="644"/>
      <c r="K19" s="644"/>
      <c r="L19" s="644"/>
      <c r="M19" s="644"/>
      <c r="N19" s="644"/>
      <c r="O19" s="644"/>
      <c r="P19" s="644"/>
      <c r="Q19" s="644"/>
      <c r="R19" s="644"/>
      <c r="S19" s="644"/>
      <c r="T19" s="644"/>
      <c r="U19" s="644"/>
      <c r="V19" s="644"/>
      <c r="W19" s="2"/>
      <c r="X19" s="63" t="s">
        <v>148</v>
      </c>
      <c r="Y19" s="646" t="s">
        <v>149</v>
      </c>
      <c r="Z19" s="646"/>
      <c r="AA19" s="646"/>
      <c r="AB19" s="646"/>
      <c r="AC19" s="646"/>
      <c r="AD19" s="646"/>
      <c r="AE19" s="646"/>
      <c r="AF19" s="2"/>
      <c r="AG19" s="2"/>
      <c r="AH19" s="2"/>
      <c r="AI19" s="2"/>
      <c r="AJ19" s="2"/>
      <c r="AK19" s="2"/>
      <c r="AL19" s="2"/>
      <c r="AM19" s="2"/>
      <c r="AN19" s="64"/>
      <c r="AO19" s="2"/>
      <c r="AP19" s="2"/>
      <c r="AQ19" s="404"/>
      <c r="AR19" s="646"/>
      <c r="AS19" s="646"/>
      <c r="AT19" s="646"/>
      <c r="AU19" s="646"/>
      <c r="AV19" s="646"/>
      <c r="AW19" s="646"/>
      <c r="AX19" s="646"/>
      <c r="AY19" s="646"/>
      <c r="AZ19" s="646"/>
      <c r="BA19" s="646"/>
      <c r="BB19" s="646"/>
      <c r="BC19" s="646"/>
      <c r="BD19" s="646"/>
      <c r="BE19" s="646"/>
      <c r="BF19" s="646"/>
      <c r="BG19" s="646"/>
      <c r="BH19" s="646"/>
      <c r="BI19" s="21"/>
      <c r="BJ19" s="21"/>
      <c r="BK19" s="21"/>
    </row>
    <row r="20" spans="1:63" ht="13.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64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62"/>
      <c r="BA20" s="62"/>
      <c r="BB20" s="2"/>
      <c r="BC20" s="62"/>
      <c r="BD20" s="62"/>
      <c r="BE20" s="2"/>
      <c r="BF20" s="62"/>
      <c r="BG20" s="62"/>
      <c r="BH20" s="2"/>
    </row>
    <row r="21" spans="1:63" ht="13.5" customHeight="1" x14ac:dyDescent="0.15">
      <c r="A21" s="2"/>
      <c r="B21" s="2"/>
      <c r="C21" s="2"/>
      <c r="D21" s="2"/>
      <c r="E21" s="2"/>
      <c r="F21" s="63" t="s">
        <v>150</v>
      </c>
      <c r="G21" s="644" t="s">
        <v>151</v>
      </c>
      <c r="H21" s="644"/>
      <c r="I21" s="644"/>
      <c r="J21" s="644"/>
      <c r="K21" s="644"/>
      <c r="L21" s="644"/>
      <c r="M21" s="644"/>
      <c r="N21" s="644"/>
      <c r="O21" s="644"/>
      <c r="P21" s="644"/>
      <c r="Q21" s="2"/>
      <c r="R21" s="2"/>
      <c r="S21" s="2"/>
      <c r="T21" s="62"/>
      <c r="U21" s="2"/>
      <c r="V21" s="2"/>
      <c r="W21" s="2"/>
      <c r="X21" s="63" t="s">
        <v>152</v>
      </c>
      <c r="Y21" s="644" t="s">
        <v>153</v>
      </c>
      <c r="Z21" s="644"/>
      <c r="AA21" s="644"/>
      <c r="AB21" s="644"/>
      <c r="AC21" s="644"/>
      <c r="AD21" s="644"/>
      <c r="AE21" s="644"/>
      <c r="AF21" s="644"/>
      <c r="AG21" s="644"/>
      <c r="AH21" s="644"/>
      <c r="AI21" s="644"/>
      <c r="AJ21" s="644"/>
      <c r="AK21" s="644"/>
      <c r="AL21" s="644"/>
      <c r="AM21" s="644"/>
      <c r="AN21" s="644"/>
      <c r="AO21" s="644"/>
      <c r="AP21" s="2"/>
      <c r="AQ21" s="63" t="s">
        <v>29</v>
      </c>
      <c r="AR21" s="646" t="s">
        <v>154</v>
      </c>
      <c r="AS21" s="646"/>
      <c r="AT21" s="646"/>
      <c r="AU21" s="646"/>
      <c r="AV21" s="646"/>
      <c r="AW21" s="646"/>
      <c r="AX21" s="646"/>
      <c r="AY21" s="646"/>
      <c r="AZ21" s="646"/>
      <c r="BA21" s="646"/>
      <c r="BB21" s="646"/>
      <c r="BC21" s="646"/>
      <c r="BD21" s="646"/>
      <c r="BE21" s="646"/>
      <c r="BF21" s="62"/>
      <c r="BG21" s="62"/>
      <c r="BH21" s="2"/>
    </row>
    <row r="22" spans="1:63" ht="13.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62"/>
      <c r="BA22" s="62"/>
      <c r="BB22" s="2"/>
      <c r="BC22" s="62"/>
      <c r="BD22" s="62"/>
      <c r="BE22" s="2"/>
      <c r="BF22" s="62"/>
      <c r="BG22" s="62"/>
      <c r="BH22" s="2"/>
    </row>
    <row r="23" spans="1:63" ht="13.5" customHeight="1" x14ac:dyDescent="0.15">
      <c r="A23" s="2"/>
      <c r="B23" s="2"/>
      <c r="C23" s="2"/>
      <c r="D23" s="2"/>
      <c r="E23" s="2"/>
      <c r="F23" s="63" t="s">
        <v>155</v>
      </c>
      <c r="G23" s="644" t="s">
        <v>156</v>
      </c>
      <c r="H23" s="644"/>
      <c r="I23" s="644"/>
      <c r="J23" s="644"/>
      <c r="K23" s="644"/>
      <c r="L23" s="644"/>
      <c r="M23" s="644"/>
      <c r="N23" s="644"/>
      <c r="O23" s="644"/>
      <c r="P23" s="644"/>
      <c r="Q23" s="2"/>
      <c r="R23" s="2"/>
      <c r="S23" s="2"/>
      <c r="T23" s="62"/>
      <c r="U23" s="2"/>
      <c r="V23" s="2"/>
      <c r="W23" s="2"/>
      <c r="X23" s="63" t="s">
        <v>14</v>
      </c>
      <c r="Y23" s="644" t="s">
        <v>157</v>
      </c>
      <c r="Z23" s="644"/>
      <c r="AA23" s="644"/>
      <c r="AB23" s="644"/>
      <c r="AC23" s="644"/>
      <c r="AD23" s="644"/>
      <c r="AE23" s="644"/>
      <c r="AF23" s="644"/>
      <c r="AG23" s="644"/>
      <c r="AH23" s="644"/>
      <c r="AI23" s="605"/>
      <c r="AJ23" s="605"/>
      <c r="AK23" s="605"/>
      <c r="AL23" s="605"/>
      <c r="AM23" s="605"/>
      <c r="AN23" s="605"/>
      <c r="AO23" s="605"/>
      <c r="AP23" s="2"/>
      <c r="BB23" s="2"/>
      <c r="BC23" s="62"/>
      <c r="BD23" s="62"/>
      <c r="BE23" s="2"/>
      <c r="BF23" s="62"/>
      <c r="BG23" s="62"/>
      <c r="BH23" s="2"/>
    </row>
    <row r="26" spans="1:63" s="146" customFormat="1" ht="13.5" customHeight="1" x14ac:dyDescent="0.2">
      <c r="A26" s="642" t="s">
        <v>132</v>
      </c>
      <c r="B26" s="642"/>
      <c r="C26" s="642"/>
      <c r="D26" s="642"/>
      <c r="E26" s="642"/>
      <c r="F26" s="642"/>
      <c r="G26" s="642"/>
      <c r="H26" s="642"/>
      <c r="I26" s="642"/>
      <c r="J26" s="642"/>
      <c r="K26" s="642"/>
      <c r="L26" s="642"/>
      <c r="M26" s="642"/>
      <c r="N26" s="642"/>
      <c r="O26" s="642"/>
      <c r="P26" s="642"/>
      <c r="Q26" s="642"/>
      <c r="R26" s="642"/>
      <c r="S26" s="642"/>
      <c r="T26" s="642"/>
      <c r="U26" s="642"/>
      <c r="V26" s="642"/>
      <c r="W26" s="642"/>
      <c r="X26" s="642"/>
      <c r="Y26" s="642"/>
      <c r="Z26" s="642"/>
      <c r="AA26" s="642"/>
      <c r="AB26" s="642"/>
      <c r="AC26" s="642"/>
      <c r="AD26" s="642"/>
      <c r="AE26" s="642"/>
      <c r="AF26" s="642"/>
      <c r="AG26" s="642"/>
      <c r="AH26" s="642"/>
      <c r="AI26" s="642"/>
      <c r="AJ26" s="642"/>
      <c r="AK26" s="642"/>
      <c r="AL26" s="642"/>
      <c r="AM26" s="642"/>
      <c r="AN26" s="642"/>
      <c r="AO26" s="642"/>
      <c r="AP26" s="642"/>
      <c r="AQ26" s="642"/>
      <c r="AR26" s="642"/>
      <c r="AS26" s="642"/>
      <c r="AT26" s="642"/>
      <c r="AU26" s="642"/>
      <c r="AV26" s="642"/>
      <c r="AW26" s="642"/>
      <c r="AX26" s="642"/>
      <c r="AY26" s="642"/>
      <c r="AZ26" s="642"/>
      <c r="BA26" s="144"/>
      <c r="BB26" s="145"/>
      <c r="BC26" s="144"/>
      <c r="BD26" s="144"/>
      <c r="BE26" s="145"/>
      <c r="BF26" s="144"/>
      <c r="BG26" s="144"/>
      <c r="BH26" s="145"/>
    </row>
    <row r="27" spans="1:63" ht="13.5" customHeight="1" x14ac:dyDescent="0.15">
      <c r="A27" s="643"/>
      <c r="B27" s="643"/>
      <c r="C27" s="643"/>
      <c r="D27" s="643"/>
      <c r="E27" s="643"/>
      <c r="F27" s="643"/>
      <c r="G27" s="643"/>
      <c r="H27" s="643"/>
      <c r="I27" s="643"/>
      <c r="J27" s="643"/>
      <c r="K27" s="643"/>
      <c r="L27" s="643"/>
      <c r="M27" s="643"/>
      <c r="N27" s="643"/>
      <c r="O27" s="643"/>
      <c r="P27" s="643"/>
      <c r="Q27" s="643"/>
      <c r="R27" s="643"/>
      <c r="S27" s="643"/>
      <c r="T27" s="643"/>
      <c r="U27" s="643"/>
      <c r="V27" s="643"/>
      <c r="W27" s="643"/>
      <c r="X27" s="643"/>
      <c r="Y27" s="643"/>
      <c r="Z27" s="643"/>
      <c r="AA27" s="643"/>
      <c r="AB27" s="643"/>
      <c r="AC27" s="643"/>
      <c r="AD27" s="643"/>
      <c r="AE27" s="643"/>
      <c r="AF27" s="643"/>
      <c r="AG27" s="643"/>
      <c r="AH27" s="643"/>
      <c r="AI27" s="643"/>
      <c r="AJ27" s="643"/>
      <c r="AK27" s="643"/>
      <c r="AL27" s="643"/>
      <c r="AM27" s="643"/>
      <c r="AN27" s="643"/>
      <c r="AO27" s="643"/>
      <c r="AP27" s="643"/>
      <c r="AQ27" s="643"/>
      <c r="AR27" s="643"/>
      <c r="AS27" s="643"/>
      <c r="AT27" s="643"/>
      <c r="AU27" s="643"/>
      <c r="AV27" s="643"/>
      <c r="AW27" s="643"/>
      <c r="AX27" s="643"/>
      <c r="AY27" s="643"/>
      <c r="AZ27" s="643"/>
      <c r="BA27" s="643"/>
      <c r="BB27" s="643"/>
      <c r="BC27" s="643"/>
      <c r="BD27" s="643"/>
      <c r="BE27" s="643"/>
      <c r="BF27" s="643"/>
      <c r="BG27" s="643"/>
      <c r="BH27" s="643"/>
    </row>
    <row r="28" spans="1:63" s="146" customFormat="1" ht="13.5" customHeight="1" x14ac:dyDescent="0.2">
      <c r="A28" s="647" t="s">
        <v>133</v>
      </c>
      <c r="B28" s="648"/>
      <c r="C28" s="648"/>
      <c r="D28" s="648"/>
      <c r="E28" s="648"/>
      <c r="F28" s="648"/>
      <c r="G28" s="648"/>
      <c r="H28" s="648"/>
      <c r="I28" s="648"/>
      <c r="J28" s="648"/>
      <c r="K28" s="648"/>
      <c r="L28" s="648"/>
      <c r="M28" s="648"/>
      <c r="N28" s="648"/>
      <c r="O28" s="648"/>
      <c r="P28" s="648"/>
      <c r="Q28" s="648"/>
      <c r="R28" s="648"/>
      <c r="S28" s="648" t="s">
        <v>31</v>
      </c>
      <c r="T28" s="648"/>
      <c r="U28" s="648"/>
      <c r="V28" s="648"/>
      <c r="W28" s="648"/>
      <c r="X28" s="648"/>
      <c r="Y28" s="648"/>
      <c r="Z28" s="648"/>
      <c r="AA28" s="648"/>
      <c r="AB28" s="648" t="s">
        <v>134</v>
      </c>
      <c r="AC28" s="648"/>
      <c r="AD28" s="648"/>
      <c r="AE28" s="648"/>
      <c r="AF28" s="648"/>
      <c r="AG28" s="648"/>
      <c r="AH28" s="648"/>
      <c r="AI28" s="648"/>
      <c r="AJ28" s="648"/>
      <c r="AK28" s="648"/>
      <c r="AL28" s="648"/>
      <c r="AM28" s="648"/>
      <c r="AN28" s="648"/>
      <c r="AO28" s="648"/>
      <c r="AP28" s="648"/>
      <c r="AQ28" s="648"/>
      <c r="AR28" s="648"/>
      <c r="AS28" s="648"/>
      <c r="AT28" s="648"/>
      <c r="AU28" s="648"/>
      <c r="AV28" s="648"/>
      <c r="AW28" s="655" t="s">
        <v>32</v>
      </c>
      <c r="AX28" s="656"/>
      <c r="AY28" s="656"/>
      <c r="AZ28" s="656"/>
      <c r="BA28" s="656"/>
      <c r="BB28" s="657"/>
      <c r="BC28" s="648" t="s">
        <v>33</v>
      </c>
      <c r="BD28" s="648"/>
      <c r="BE28" s="648"/>
      <c r="BF28" s="648" t="s">
        <v>15</v>
      </c>
      <c r="BG28" s="648"/>
      <c r="BH28" s="648"/>
    </row>
    <row r="29" spans="1:63" s="146" customFormat="1" ht="33" customHeight="1" x14ac:dyDescent="0.2">
      <c r="A29" s="647"/>
      <c r="B29" s="648"/>
      <c r="C29" s="648"/>
      <c r="D29" s="648"/>
      <c r="E29" s="648"/>
      <c r="F29" s="648"/>
      <c r="G29" s="648"/>
      <c r="H29" s="648"/>
      <c r="I29" s="648"/>
      <c r="J29" s="648"/>
      <c r="K29" s="648"/>
      <c r="L29" s="648"/>
      <c r="M29" s="648"/>
      <c r="N29" s="648"/>
      <c r="O29" s="648"/>
      <c r="P29" s="648"/>
      <c r="Q29" s="648"/>
      <c r="R29" s="648"/>
      <c r="S29" s="648"/>
      <c r="T29" s="648"/>
      <c r="U29" s="648"/>
      <c r="V29" s="648"/>
      <c r="W29" s="648"/>
      <c r="X29" s="648"/>
      <c r="Y29" s="648"/>
      <c r="Z29" s="648"/>
      <c r="AA29" s="648"/>
      <c r="AB29" s="648" t="s">
        <v>12</v>
      </c>
      <c r="AC29" s="648"/>
      <c r="AD29" s="648"/>
      <c r="AE29" s="648"/>
      <c r="AF29" s="648"/>
      <c r="AG29" s="648"/>
      <c r="AH29" s="648"/>
      <c r="AI29" s="648" t="s">
        <v>135</v>
      </c>
      <c r="AJ29" s="648"/>
      <c r="AK29" s="648"/>
      <c r="AL29" s="648"/>
      <c r="AM29" s="648"/>
      <c r="AN29" s="648"/>
      <c r="AO29" s="648"/>
      <c r="AP29" s="648" t="s">
        <v>104</v>
      </c>
      <c r="AQ29" s="648"/>
      <c r="AR29" s="648"/>
      <c r="AS29" s="648"/>
      <c r="AT29" s="648"/>
      <c r="AU29" s="648"/>
      <c r="AV29" s="648"/>
      <c r="AW29" s="658"/>
      <c r="AX29" s="659"/>
      <c r="AY29" s="659"/>
      <c r="AZ29" s="659"/>
      <c r="BA29" s="659"/>
      <c r="BB29" s="660"/>
      <c r="BC29" s="648"/>
      <c r="BD29" s="649"/>
      <c r="BE29" s="648"/>
      <c r="BF29" s="648"/>
      <c r="BG29" s="649"/>
      <c r="BH29" s="648"/>
    </row>
    <row r="30" spans="1:63" s="146" customFormat="1" ht="13.5" customHeight="1" x14ac:dyDescent="0.2">
      <c r="A30" s="647"/>
      <c r="B30" s="648"/>
      <c r="C30" s="648"/>
      <c r="D30" s="648"/>
      <c r="E30" s="648"/>
      <c r="F30" s="648"/>
      <c r="G30" s="648" t="s">
        <v>136</v>
      </c>
      <c r="H30" s="648"/>
      <c r="I30" s="648"/>
      <c r="J30" s="648"/>
      <c r="K30" s="648"/>
      <c r="L30" s="648"/>
      <c r="M30" s="648" t="s">
        <v>137</v>
      </c>
      <c r="N30" s="648"/>
      <c r="O30" s="648"/>
      <c r="P30" s="648"/>
      <c r="Q30" s="648"/>
      <c r="R30" s="648"/>
      <c r="S30" s="648" t="s">
        <v>15</v>
      </c>
      <c r="T30" s="648"/>
      <c r="U30" s="648"/>
      <c r="V30" s="648" t="s">
        <v>136</v>
      </c>
      <c r="W30" s="648"/>
      <c r="X30" s="648"/>
      <c r="Y30" s="648" t="s">
        <v>137</v>
      </c>
      <c r="Z30" s="648"/>
      <c r="AA30" s="648"/>
      <c r="AB30" s="648" t="s">
        <v>15</v>
      </c>
      <c r="AC30" s="648"/>
      <c r="AD30" s="648"/>
      <c r="AE30" s="648" t="s">
        <v>136</v>
      </c>
      <c r="AF30" s="648"/>
      <c r="AG30" s="648" t="s">
        <v>137</v>
      </c>
      <c r="AH30" s="648"/>
      <c r="AI30" s="648" t="s">
        <v>15</v>
      </c>
      <c r="AJ30" s="648"/>
      <c r="AK30" s="648"/>
      <c r="AL30" s="648" t="s">
        <v>136</v>
      </c>
      <c r="AM30" s="648"/>
      <c r="AN30" s="648" t="s">
        <v>137</v>
      </c>
      <c r="AO30" s="648"/>
      <c r="AP30" s="648" t="s">
        <v>15</v>
      </c>
      <c r="AQ30" s="648"/>
      <c r="AR30" s="648"/>
      <c r="AS30" s="648" t="s">
        <v>136</v>
      </c>
      <c r="AT30" s="648"/>
      <c r="AU30" s="648" t="s">
        <v>137</v>
      </c>
      <c r="AV30" s="648"/>
      <c r="AW30" s="661"/>
      <c r="AX30" s="662"/>
      <c r="AY30" s="662"/>
      <c r="AZ30" s="662"/>
      <c r="BA30" s="662"/>
      <c r="BB30" s="663"/>
      <c r="BC30" s="648"/>
      <c r="BD30" s="648"/>
      <c r="BE30" s="648"/>
      <c r="BF30" s="648"/>
      <c r="BG30" s="648"/>
      <c r="BH30" s="648"/>
    </row>
    <row r="31" spans="1:63" s="146" customFormat="1" ht="20.25" customHeight="1" x14ac:dyDescent="0.2">
      <c r="A31" s="647"/>
      <c r="B31" s="650"/>
      <c r="C31" s="650"/>
      <c r="D31" s="651" t="s">
        <v>139</v>
      </c>
      <c r="E31" s="651"/>
      <c r="F31" s="651"/>
      <c r="G31" s="650" t="s">
        <v>138</v>
      </c>
      <c r="H31" s="650"/>
      <c r="I31" s="650"/>
      <c r="J31" s="651" t="s">
        <v>139</v>
      </c>
      <c r="K31" s="651"/>
      <c r="L31" s="651"/>
      <c r="M31" s="650" t="s">
        <v>138</v>
      </c>
      <c r="N31" s="650"/>
      <c r="O31" s="650"/>
      <c r="P31" s="651" t="s">
        <v>139</v>
      </c>
      <c r="Q31" s="651"/>
      <c r="R31" s="651"/>
      <c r="S31" s="650" t="s">
        <v>138</v>
      </c>
      <c r="T31" s="650"/>
      <c r="U31" s="650"/>
      <c r="V31" s="650" t="s">
        <v>138</v>
      </c>
      <c r="W31" s="650"/>
      <c r="X31" s="650"/>
      <c r="Y31" s="650" t="s">
        <v>138</v>
      </c>
      <c r="Z31" s="650"/>
      <c r="AA31" s="650"/>
      <c r="AB31" s="650" t="s">
        <v>138</v>
      </c>
      <c r="AC31" s="650"/>
      <c r="AD31" s="650"/>
      <c r="AE31" s="650" t="s">
        <v>138</v>
      </c>
      <c r="AF31" s="650"/>
      <c r="AG31" s="650" t="s">
        <v>138</v>
      </c>
      <c r="AH31" s="650"/>
      <c r="AI31" s="650" t="s">
        <v>138</v>
      </c>
      <c r="AJ31" s="650"/>
      <c r="AK31" s="650"/>
      <c r="AL31" s="650" t="s">
        <v>138</v>
      </c>
      <c r="AM31" s="650"/>
      <c r="AN31" s="650" t="s">
        <v>138</v>
      </c>
      <c r="AO31" s="650"/>
      <c r="AP31" s="650" t="s">
        <v>138</v>
      </c>
      <c r="AQ31" s="650"/>
      <c r="AR31" s="650"/>
      <c r="AS31" s="650" t="s">
        <v>138</v>
      </c>
      <c r="AT31" s="650"/>
      <c r="AU31" s="650" t="s">
        <v>138</v>
      </c>
      <c r="AV31" s="650"/>
      <c r="AW31" s="652" t="s">
        <v>138</v>
      </c>
      <c r="AX31" s="653"/>
      <c r="AY31" s="653"/>
      <c r="AZ31" s="653"/>
      <c r="BA31" s="653"/>
      <c r="BB31" s="654"/>
      <c r="BC31" s="650" t="s">
        <v>138</v>
      </c>
      <c r="BD31" s="650"/>
      <c r="BE31" s="650"/>
      <c r="BF31" s="650" t="s">
        <v>138</v>
      </c>
      <c r="BG31" s="650"/>
      <c r="BH31" s="650"/>
    </row>
    <row r="32" spans="1:63" s="146" customFormat="1" ht="13.5" customHeight="1" x14ac:dyDescent="0.2">
      <c r="A32" s="147" t="s">
        <v>140</v>
      </c>
      <c r="B32" s="664">
        <f>G32+M32</f>
        <v>39</v>
      </c>
      <c r="C32" s="664"/>
      <c r="D32" s="665">
        <f>B32*36</f>
        <v>1404</v>
      </c>
      <c r="E32" s="665"/>
      <c r="F32" s="665"/>
      <c r="G32" s="664">
        <v>17</v>
      </c>
      <c r="H32" s="664"/>
      <c r="I32" s="664"/>
      <c r="J32" s="665">
        <f>G32*36</f>
        <v>612</v>
      </c>
      <c r="K32" s="665"/>
      <c r="L32" s="665"/>
      <c r="M32" s="664">
        <v>22</v>
      </c>
      <c r="N32" s="664"/>
      <c r="O32" s="664"/>
      <c r="P32" s="665">
        <f>M32*36</f>
        <v>792</v>
      </c>
      <c r="Q32" s="665"/>
      <c r="R32" s="665"/>
      <c r="S32" s="664">
        <v>2</v>
      </c>
      <c r="T32" s="664"/>
      <c r="U32" s="664"/>
      <c r="V32" s="664"/>
      <c r="W32" s="664"/>
      <c r="X32" s="664"/>
      <c r="Y32" s="664">
        <v>2</v>
      </c>
      <c r="Z32" s="664"/>
      <c r="AA32" s="664"/>
      <c r="AB32" s="664"/>
      <c r="AC32" s="664"/>
      <c r="AD32" s="664"/>
      <c r="AE32" s="664"/>
      <c r="AF32" s="664"/>
      <c r="AG32" s="664"/>
      <c r="AH32" s="664"/>
      <c r="AI32" s="664"/>
      <c r="AJ32" s="664"/>
      <c r="AK32" s="664"/>
      <c r="AL32" s="664"/>
      <c r="AM32" s="664"/>
      <c r="AN32" s="664"/>
      <c r="AO32" s="664"/>
      <c r="AP32" s="664"/>
      <c r="AQ32" s="664"/>
      <c r="AR32" s="664"/>
      <c r="AS32" s="664"/>
      <c r="AT32" s="664"/>
      <c r="AU32" s="664"/>
      <c r="AV32" s="664"/>
      <c r="AW32" s="666"/>
      <c r="AX32" s="667"/>
      <c r="AY32" s="667"/>
      <c r="AZ32" s="667"/>
      <c r="BA32" s="667"/>
      <c r="BB32" s="668"/>
      <c r="BC32" s="664" t="s">
        <v>141</v>
      </c>
      <c r="BD32" s="664"/>
      <c r="BE32" s="664"/>
      <c r="BF32" s="664">
        <f>B32+S32+AB32+AI32+AP32+AW32+AZ32+BC32</f>
        <v>52</v>
      </c>
      <c r="BG32" s="664"/>
      <c r="BH32" s="664"/>
    </row>
    <row r="33" spans="1:60" s="146" customFormat="1" ht="13.5" customHeight="1" x14ac:dyDescent="0.2">
      <c r="A33" s="147" t="s">
        <v>142</v>
      </c>
      <c r="B33" s="664">
        <f t="shared" ref="B33:B35" si="0">G33+M33</f>
        <v>34</v>
      </c>
      <c r="C33" s="664"/>
      <c r="D33" s="665">
        <f t="shared" ref="D33:D35" si="1">B33*36</f>
        <v>1224</v>
      </c>
      <c r="E33" s="665"/>
      <c r="F33" s="665"/>
      <c r="G33" s="664">
        <v>16</v>
      </c>
      <c r="H33" s="664"/>
      <c r="I33" s="664"/>
      <c r="J33" s="665">
        <f t="shared" ref="J33:J35" si="2">G33*36</f>
        <v>576</v>
      </c>
      <c r="K33" s="665"/>
      <c r="L33" s="665"/>
      <c r="M33" s="664">
        <v>18</v>
      </c>
      <c r="N33" s="664"/>
      <c r="O33" s="664"/>
      <c r="P33" s="665">
        <f t="shared" ref="P33:P35" si="3">M33*36</f>
        <v>648</v>
      </c>
      <c r="Q33" s="665"/>
      <c r="R33" s="665"/>
      <c r="S33" s="664">
        <v>2</v>
      </c>
      <c r="T33" s="664"/>
      <c r="U33" s="664"/>
      <c r="V33" s="664">
        <v>1</v>
      </c>
      <c r="W33" s="664"/>
      <c r="X33" s="664"/>
      <c r="Y33" s="664" t="s">
        <v>144</v>
      </c>
      <c r="Z33" s="664"/>
      <c r="AA33" s="664"/>
      <c r="AB33" s="664">
        <v>5</v>
      </c>
      <c r="AC33" s="664"/>
      <c r="AD33" s="664"/>
      <c r="AE33" s="664"/>
      <c r="AF33" s="664"/>
      <c r="AG33" s="664">
        <v>5</v>
      </c>
      <c r="AH33" s="664"/>
      <c r="AI33" s="664"/>
      <c r="AJ33" s="664"/>
      <c r="AK33" s="664"/>
      <c r="AL33" s="664"/>
      <c r="AM33" s="664"/>
      <c r="AN33" s="664"/>
      <c r="AO33" s="664"/>
      <c r="AP33" s="664"/>
      <c r="AQ33" s="664"/>
      <c r="AR33" s="664"/>
      <c r="AS33" s="664"/>
      <c r="AT33" s="664"/>
      <c r="AU33" s="664"/>
      <c r="AV33" s="664"/>
      <c r="AW33" s="666"/>
      <c r="AX33" s="667"/>
      <c r="AY33" s="667"/>
      <c r="AZ33" s="667"/>
      <c r="BA33" s="667"/>
      <c r="BB33" s="668"/>
      <c r="BC33" s="664" t="s">
        <v>141</v>
      </c>
      <c r="BD33" s="664"/>
      <c r="BE33" s="664"/>
      <c r="BF33" s="664">
        <f t="shared" ref="BF33:BF35" si="4">B33+S33+AB33+AI33+AP33+AW33+AZ33+BC33</f>
        <v>52</v>
      </c>
      <c r="BG33" s="664"/>
      <c r="BH33" s="664"/>
    </row>
    <row r="34" spans="1:60" s="146" customFormat="1" ht="13.5" customHeight="1" x14ac:dyDescent="0.2">
      <c r="A34" s="147" t="s">
        <v>29</v>
      </c>
      <c r="B34" s="664">
        <f t="shared" si="0"/>
        <v>31</v>
      </c>
      <c r="C34" s="664"/>
      <c r="D34" s="665">
        <f t="shared" si="1"/>
        <v>1116</v>
      </c>
      <c r="E34" s="665"/>
      <c r="F34" s="665"/>
      <c r="G34" s="664">
        <v>16</v>
      </c>
      <c r="H34" s="664"/>
      <c r="I34" s="664"/>
      <c r="J34" s="665">
        <f t="shared" si="2"/>
        <v>576</v>
      </c>
      <c r="K34" s="665"/>
      <c r="L34" s="665"/>
      <c r="M34" s="664">
        <v>15</v>
      </c>
      <c r="N34" s="664"/>
      <c r="O34" s="664"/>
      <c r="P34" s="665">
        <f t="shared" si="3"/>
        <v>540</v>
      </c>
      <c r="Q34" s="665"/>
      <c r="R34" s="665"/>
      <c r="S34" s="664" t="s">
        <v>143</v>
      </c>
      <c r="T34" s="664"/>
      <c r="U34" s="664"/>
      <c r="V34" s="664" t="s">
        <v>144</v>
      </c>
      <c r="W34" s="664"/>
      <c r="X34" s="664"/>
      <c r="Y34" s="664" t="s">
        <v>144</v>
      </c>
      <c r="Z34" s="664"/>
      <c r="AA34" s="664"/>
      <c r="AB34" s="664">
        <v>4</v>
      </c>
      <c r="AC34" s="664"/>
      <c r="AD34" s="664"/>
      <c r="AE34" s="664"/>
      <c r="AF34" s="664"/>
      <c r="AG34" s="664">
        <v>4</v>
      </c>
      <c r="AH34" s="664"/>
      <c r="AI34" s="664">
        <v>5</v>
      </c>
      <c r="AJ34" s="664"/>
      <c r="AK34" s="664"/>
      <c r="AL34" s="664"/>
      <c r="AM34" s="664"/>
      <c r="AN34" s="664">
        <v>5</v>
      </c>
      <c r="AO34" s="664"/>
      <c r="AP34" s="664"/>
      <c r="AQ34" s="664"/>
      <c r="AR34" s="664"/>
      <c r="AS34" s="664"/>
      <c r="AT34" s="664"/>
      <c r="AU34" s="664"/>
      <c r="AV34" s="664"/>
      <c r="AW34" s="666"/>
      <c r="AX34" s="667"/>
      <c r="AY34" s="667"/>
      <c r="AZ34" s="667"/>
      <c r="BA34" s="667"/>
      <c r="BB34" s="668"/>
      <c r="BC34" s="664" t="s">
        <v>145</v>
      </c>
      <c r="BD34" s="664"/>
      <c r="BE34" s="664"/>
      <c r="BF34" s="664">
        <f t="shared" si="4"/>
        <v>52</v>
      </c>
      <c r="BG34" s="664"/>
      <c r="BH34" s="664"/>
    </row>
    <row r="35" spans="1:60" s="146" customFormat="1" ht="13.5" customHeight="1" x14ac:dyDescent="0.2">
      <c r="A35" s="147" t="s">
        <v>146</v>
      </c>
      <c r="B35" s="664">
        <f t="shared" si="0"/>
        <v>19</v>
      </c>
      <c r="C35" s="664"/>
      <c r="D35" s="665">
        <f t="shared" si="1"/>
        <v>684</v>
      </c>
      <c r="E35" s="665"/>
      <c r="F35" s="665"/>
      <c r="G35" s="664">
        <v>12</v>
      </c>
      <c r="H35" s="664"/>
      <c r="I35" s="664"/>
      <c r="J35" s="665">
        <f t="shared" si="2"/>
        <v>432</v>
      </c>
      <c r="K35" s="665"/>
      <c r="L35" s="665"/>
      <c r="M35" s="664">
        <v>7</v>
      </c>
      <c r="N35" s="664"/>
      <c r="O35" s="664"/>
      <c r="P35" s="665">
        <f t="shared" si="3"/>
        <v>252</v>
      </c>
      <c r="Q35" s="665"/>
      <c r="R35" s="665"/>
      <c r="S35" s="664">
        <v>1</v>
      </c>
      <c r="T35" s="664"/>
      <c r="U35" s="664"/>
      <c r="V35" s="664"/>
      <c r="W35" s="664"/>
      <c r="X35" s="664"/>
      <c r="Y35" s="664" t="s">
        <v>144</v>
      </c>
      <c r="Z35" s="664"/>
      <c r="AA35" s="664"/>
      <c r="AB35" s="664">
        <v>5</v>
      </c>
      <c r="AC35" s="664"/>
      <c r="AD35" s="664"/>
      <c r="AE35" s="664">
        <v>5</v>
      </c>
      <c r="AF35" s="664"/>
      <c r="AG35" s="664"/>
      <c r="AH35" s="664"/>
      <c r="AI35" s="664">
        <v>6</v>
      </c>
      <c r="AJ35" s="664"/>
      <c r="AK35" s="664"/>
      <c r="AL35" s="664"/>
      <c r="AM35" s="664"/>
      <c r="AN35" s="664">
        <v>6</v>
      </c>
      <c r="AO35" s="664"/>
      <c r="AP35" s="664">
        <v>4</v>
      </c>
      <c r="AQ35" s="664"/>
      <c r="AR35" s="664"/>
      <c r="AS35" s="664"/>
      <c r="AT35" s="664"/>
      <c r="AU35" s="664">
        <v>4</v>
      </c>
      <c r="AV35" s="664"/>
      <c r="AW35" s="666">
        <v>6</v>
      </c>
      <c r="AX35" s="667"/>
      <c r="AY35" s="667"/>
      <c r="AZ35" s="667"/>
      <c r="BA35" s="667"/>
      <c r="BB35" s="668"/>
      <c r="BC35" s="664">
        <v>2</v>
      </c>
      <c r="BD35" s="664"/>
      <c r="BE35" s="664"/>
      <c r="BF35" s="664">
        <f t="shared" si="4"/>
        <v>43</v>
      </c>
      <c r="BG35" s="664"/>
      <c r="BH35" s="664"/>
    </row>
    <row r="36" spans="1:60" s="146" customFormat="1" ht="13.5" customHeight="1" x14ac:dyDescent="0.2">
      <c r="A36" s="148" t="s">
        <v>15</v>
      </c>
      <c r="B36" s="669">
        <f>B32+B33+B34+B35</f>
        <v>123</v>
      </c>
      <c r="C36" s="669"/>
      <c r="D36" s="673">
        <f>B36*36</f>
        <v>4428</v>
      </c>
      <c r="E36" s="673"/>
      <c r="F36" s="673"/>
      <c r="G36" s="673"/>
      <c r="H36" s="673"/>
      <c r="I36" s="673"/>
      <c r="J36" s="673">
        <v>2196</v>
      </c>
      <c r="K36" s="673"/>
      <c r="L36" s="673"/>
      <c r="M36" s="673"/>
      <c r="N36" s="673"/>
      <c r="O36" s="673"/>
      <c r="P36" s="673">
        <v>2232</v>
      </c>
      <c r="Q36" s="673"/>
      <c r="R36" s="673"/>
      <c r="S36" s="669">
        <f>S32+S33+S34+S35</f>
        <v>7</v>
      </c>
      <c r="T36" s="669"/>
      <c r="U36" s="669"/>
      <c r="V36" s="669"/>
      <c r="W36" s="669"/>
      <c r="X36" s="669"/>
      <c r="Y36" s="669"/>
      <c r="Z36" s="669"/>
      <c r="AA36" s="669"/>
      <c r="AB36" s="669">
        <f>AB32+AB33+AB34+AB35</f>
        <v>14</v>
      </c>
      <c r="AC36" s="669"/>
      <c r="AD36" s="669"/>
      <c r="AE36" s="669"/>
      <c r="AF36" s="669"/>
      <c r="AG36" s="669"/>
      <c r="AH36" s="669"/>
      <c r="AI36" s="669">
        <f>AI32+AI33+AI34+AI35</f>
        <v>11</v>
      </c>
      <c r="AJ36" s="669"/>
      <c r="AK36" s="669"/>
      <c r="AL36" s="669"/>
      <c r="AM36" s="669"/>
      <c r="AN36" s="669"/>
      <c r="AO36" s="669"/>
      <c r="AP36" s="669">
        <f>AP32+AP33+AP34+AP35</f>
        <v>4</v>
      </c>
      <c r="AQ36" s="669"/>
      <c r="AR36" s="669"/>
      <c r="AS36" s="669"/>
      <c r="AT36" s="669"/>
      <c r="AU36" s="669"/>
      <c r="AV36" s="669"/>
      <c r="AW36" s="670">
        <f>AW32+AW33+AW34+AW35</f>
        <v>6</v>
      </c>
      <c r="AX36" s="671"/>
      <c r="AY36" s="671"/>
      <c r="AZ36" s="671"/>
      <c r="BA36" s="671"/>
      <c r="BB36" s="672"/>
      <c r="BC36" s="669">
        <f>BC32+BC33+BC34+BC35</f>
        <v>34</v>
      </c>
      <c r="BD36" s="669"/>
      <c r="BE36" s="669"/>
      <c r="BF36" s="669">
        <f t="shared" ref="BF36" si="5">B36+S36+AB36+AI36+AP36+AW36+AZ36+BC36</f>
        <v>199</v>
      </c>
      <c r="BG36" s="669"/>
      <c r="BH36" s="669"/>
    </row>
    <row r="37" spans="1:60" s="146" customFormat="1" ht="13.5" customHeight="1" x14ac:dyDescent="0.2"/>
  </sheetData>
  <mergeCells count="207"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  <mergeCell ref="AB36:AD36"/>
    <mergeCell ref="AE36:AF36"/>
    <mergeCell ref="AG36:AH36"/>
    <mergeCell ref="BC35:BE35"/>
    <mergeCell ref="BF35:BH35"/>
    <mergeCell ref="AL35:AM35"/>
    <mergeCell ref="AN35:AO35"/>
    <mergeCell ref="AP35:AR35"/>
    <mergeCell ref="AS35:AT35"/>
    <mergeCell ref="AU35:AV35"/>
    <mergeCell ref="AU36:AV36"/>
    <mergeCell ref="BC36:BE36"/>
    <mergeCell ref="BF36:BH36"/>
    <mergeCell ref="AI36:AK36"/>
    <mergeCell ref="AL36:AM36"/>
    <mergeCell ref="AN36:AO36"/>
    <mergeCell ref="AP36:AR36"/>
    <mergeCell ref="AS36:AT36"/>
    <mergeCell ref="AW35:BB35"/>
    <mergeCell ref="AW36:BB36"/>
    <mergeCell ref="B33:C33"/>
    <mergeCell ref="D33:F33"/>
    <mergeCell ref="G33:I33"/>
    <mergeCell ref="BC34:BE34"/>
    <mergeCell ref="BF34:BH34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F35"/>
    <mergeCell ref="AG35:AH35"/>
    <mergeCell ref="AI35:AK35"/>
    <mergeCell ref="AN34:AO34"/>
    <mergeCell ref="AP34:AR34"/>
    <mergeCell ref="AS34:AT34"/>
    <mergeCell ref="AU34:AV34"/>
    <mergeCell ref="AB34:AD34"/>
    <mergeCell ref="AE34:AF34"/>
    <mergeCell ref="AW34:BB34"/>
    <mergeCell ref="B34:C34"/>
    <mergeCell ref="D34:F34"/>
    <mergeCell ref="G34:I34"/>
    <mergeCell ref="J34:L34"/>
    <mergeCell ref="M34:O34"/>
    <mergeCell ref="P34:R34"/>
    <mergeCell ref="S34:U34"/>
    <mergeCell ref="V34:X34"/>
    <mergeCell ref="Y34:AA34"/>
    <mergeCell ref="AG34:AH34"/>
    <mergeCell ref="AI34:AK34"/>
    <mergeCell ref="AL34:AM34"/>
    <mergeCell ref="J33:L33"/>
    <mergeCell ref="M33:O33"/>
    <mergeCell ref="AN32:AO32"/>
    <mergeCell ref="AP32:AR32"/>
    <mergeCell ref="AS32:AT32"/>
    <mergeCell ref="AL33:AM33"/>
    <mergeCell ref="AN33:AO33"/>
    <mergeCell ref="BC33:BE33"/>
    <mergeCell ref="BF33:BH33"/>
    <mergeCell ref="AW32:BB32"/>
    <mergeCell ref="AW33:BB33"/>
    <mergeCell ref="AP33:AR33"/>
    <mergeCell ref="AS33:AT33"/>
    <mergeCell ref="AU33:AV33"/>
    <mergeCell ref="AE33:AF33"/>
    <mergeCell ref="AG33:AH33"/>
    <mergeCell ref="AI33:AK33"/>
    <mergeCell ref="P33:R33"/>
    <mergeCell ref="S33:U33"/>
    <mergeCell ref="V33:X33"/>
    <mergeCell ref="Y33:AA33"/>
    <mergeCell ref="AB33:AD33"/>
    <mergeCell ref="BC31:BE31"/>
    <mergeCell ref="BF31:BH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F32"/>
    <mergeCell ref="AG32:AH32"/>
    <mergeCell ref="AL31:AM31"/>
    <mergeCell ref="AN31:AO31"/>
    <mergeCell ref="AP31:AR31"/>
    <mergeCell ref="AS31:AT31"/>
    <mergeCell ref="AU31:AV31"/>
    <mergeCell ref="AU32:AV32"/>
    <mergeCell ref="BC32:BE32"/>
    <mergeCell ref="BF32:BH32"/>
    <mergeCell ref="AI32:AK32"/>
    <mergeCell ref="AL32:AM32"/>
    <mergeCell ref="Y30:AA30"/>
    <mergeCell ref="AB30:AD30"/>
    <mergeCell ref="AE30:AF30"/>
    <mergeCell ref="AG30:AH30"/>
    <mergeCell ref="AI30:AK30"/>
    <mergeCell ref="AW31:BB31"/>
    <mergeCell ref="AW28:BB30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A28:A31"/>
    <mergeCell ref="B28:R29"/>
    <mergeCell ref="S28:AA29"/>
    <mergeCell ref="AB28:AV28"/>
    <mergeCell ref="BC28:BE30"/>
    <mergeCell ref="BF28:BH30"/>
    <mergeCell ref="AB29:AH29"/>
    <mergeCell ref="AI29:AO29"/>
    <mergeCell ref="AP29:AV29"/>
    <mergeCell ref="B30:F30"/>
    <mergeCell ref="G30:L30"/>
    <mergeCell ref="AP30:AR30"/>
    <mergeCell ref="AS30:AT30"/>
    <mergeCell ref="AU30:AV30"/>
    <mergeCell ref="B31:C31"/>
    <mergeCell ref="D31:F31"/>
    <mergeCell ref="G31:I31"/>
    <mergeCell ref="J31:L31"/>
    <mergeCell ref="M31:O31"/>
    <mergeCell ref="AL30:AM30"/>
    <mergeCell ref="AN30:AO30"/>
    <mergeCell ref="M30:R30"/>
    <mergeCell ref="S30:U30"/>
    <mergeCell ref="V30:X30"/>
    <mergeCell ref="T3:V4"/>
    <mergeCell ref="A18:E18"/>
    <mergeCell ref="G18:M18"/>
    <mergeCell ref="O18:U18"/>
    <mergeCell ref="W18:AC18"/>
    <mergeCell ref="AE18:AK18"/>
    <mergeCell ref="AM18:AS18"/>
    <mergeCell ref="A26:AZ26"/>
    <mergeCell ref="A27:BH27"/>
    <mergeCell ref="G23:P23"/>
    <mergeCell ref="Y23:AH23"/>
    <mergeCell ref="A19:E19"/>
    <mergeCell ref="G19:V19"/>
    <mergeCell ref="Y19:AE19"/>
    <mergeCell ref="AR19:BH19"/>
    <mergeCell ref="G21:P21"/>
    <mergeCell ref="Y21:AO21"/>
    <mergeCell ref="AR21:BE21"/>
    <mergeCell ref="BB3:BB12"/>
    <mergeCell ref="AU18:BA18"/>
    <mergeCell ref="BC18:BE18"/>
    <mergeCell ref="BF18:BJ18"/>
    <mergeCell ref="BE17:BF17"/>
    <mergeCell ref="BK3:BK12"/>
    <mergeCell ref="BE14:BF14"/>
    <mergeCell ref="BH3:BH12"/>
    <mergeCell ref="BI3:BI12"/>
    <mergeCell ref="AO3:AR4"/>
    <mergeCell ref="AS3:AS12"/>
    <mergeCell ref="BE16:BF16"/>
    <mergeCell ref="BC3:BC12"/>
    <mergeCell ref="BD3:BD12"/>
    <mergeCell ref="BB2:BK2"/>
    <mergeCell ref="BE3:BF12"/>
    <mergeCell ref="BG3:BG12"/>
    <mergeCell ref="BJ3:BJ12"/>
    <mergeCell ref="A2:BA2"/>
    <mergeCell ref="W3:W12"/>
    <mergeCell ref="X3:Z4"/>
    <mergeCell ref="AA3:AA12"/>
    <mergeCell ref="AB3:AE4"/>
    <mergeCell ref="AF3:AF12"/>
    <mergeCell ref="AG3:AI4"/>
    <mergeCell ref="AJ3:AJ12"/>
    <mergeCell ref="AK3:AN4"/>
    <mergeCell ref="AT3:AV4"/>
    <mergeCell ref="AW3:AW12"/>
    <mergeCell ref="AX3:BA4"/>
    <mergeCell ref="A3:A12"/>
    <mergeCell ref="B3:E4"/>
    <mergeCell ref="F3:F12"/>
    <mergeCell ref="G3:I4"/>
    <mergeCell ref="J3:J12"/>
    <mergeCell ref="K3:N4"/>
    <mergeCell ref="O3:R4"/>
    <mergeCell ref="S3:S12"/>
  </mergeCells>
  <pageMargins left="0.19685039370078741" right="0.19685039370078741" top="0.98425196850393704" bottom="0.98425196850393704" header="0" footer="0"/>
  <pageSetup paperSize="9" scale="75" fitToWidth="2" orientation="landscape" horizontalDpi="0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136"/>
  <sheetViews>
    <sheetView topLeftCell="A70" zoomScale="70" zoomScaleNormal="70" workbookViewId="0">
      <selection activeCell="A81" sqref="A81"/>
    </sheetView>
  </sheetViews>
  <sheetFormatPr defaultColWidth="9.33203125" defaultRowHeight="15" x14ac:dyDescent="0.2"/>
  <cols>
    <col min="1" max="1" width="15.5" style="36" customWidth="1"/>
    <col min="2" max="2" width="51" style="138" customWidth="1"/>
    <col min="3" max="3" width="9.33203125" style="180"/>
    <col min="4" max="6" width="9.33203125" style="56"/>
    <col min="7" max="7" width="11" style="56" customWidth="1"/>
    <col min="8" max="8" width="17.33203125" style="61" bestFit="1" customWidth="1"/>
    <col min="9" max="9" width="9.33203125" style="36"/>
    <col min="10" max="10" width="9.33203125" style="139"/>
    <col min="11" max="12" width="9.33203125" style="56"/>
    <col min="13" max="13" width="9.33203125" style="61"/>
    <col min="14" max="15" width="9.33203125" style="36"/>
    <col min="16" max="18" width="9.33203125" style="61"/>
    <col min="19" max="20" width="9.33203125" style="36"/>
    <col min="21" max="21" width="12" style="53" customWidth="1"/>
    <col min="22" max="22" width="13.1640625" style="54" customWidth="1"/>
    <col min="23" max="23" width="8" style="141" customWidth="1"/>
    <col min="24" max="24" width="12.6640625" style="56" customWidth="1"/>
    <col min="25" max="25" width="7.83203125" style="56" customWidth="1"/>
    <col min="26" max="26" width="12.1640625" style="56" customWidth="1"/>
    <col min="27" max="27" width="7.83203125" style="56" customWidth="1"/>
    <col min="28" max="28" width="14.1640625" style="56" customWidth="1"/>
    <col min="29" max="29" width="8.83203125" style="56" customWidth="1"/>
    <col min="30" max="30" width="14.5" style="56" customWidth="1"/>
    <col min="31" max="31" width="8.33203125" style="56" customWidth="1"/>
    <col min="32" max="32" width="13.5" style="56" customWidth="1"/>
    <col min="33" max="33" width="8.6640625" style="56" customWidth="1"/>
    <col min="34" max="34" width="15.6640625" style="56" customWidth="1"/>
    <col min="35" max="36" width="9.33203125" style="29"/>
    <col min="37" max="37" width="11.33203125" style="29" bestFit="1" customWidth="1"/>
    <col min="38" max="16384" width="9.33203125" style="29"/>
  </cols>
  <sheetData>
    <row r="1" spans="1:38" s="127" customFormat="1" x14ac:dyDescent="0.2">
      <c r="A1" s="674" t="s">
        <v>46</v>
      </c>
      <c r="B1" s="675"/>
      <c r="C1" s="675"/>
      <c r="D1" s="675"/>
      <c r="E1" s="675"/>
      <c r="F1" s="675"/>
      <c r="G1" s="675"/>
      <c r="H1" s="675"/>
      <c r="I1" s="675"/>
      <c r="J1" s="675"/>
      <c r="K1" s="675"/>
      <c r="L1" s="675"/>
      <c r="M1" s="675"/>
      <c r="N1" s="675"/>
      <c r="O1" s="675"/>
      <c r="P1" s="675"/>
      <c r="Q1" s="675"/>
      <c r="R1" s="675"/>
      <c r="S1" s="675"/>
      <c r="T1" s="675"/>
      <c r="U1" s="675"/>
      <c r="V1" s="675"/>
      <c r="W1" s="675"/>
      <c r="X1" s="675"/>
      <c r="Y1" s="675"/>
      <c r="Z1" s="675"/>
      <c r="AA1" s="675"/>
      <c r="AB1" s="675"/>
      <c r="AC1" s="675"/>
      <c r="AD1" s="675"/>
      <c r="AE1" s="675"/>
      <c r="AF1" s="675"/>
      <c r="AG1" s="675"/>
      <c r="AH1" s="675"/>
    </row>
    <row r="2" spans="1:38" ht="15.75" thickBot="1" x14ac:dyDescent="0.25">
      <c r="A2" s="676"/>
      <c r="B2" s="677"/>
      <c r="C2" s="677"/>
      <c r="D2" s="677"/>
      <c r="E2" s="677"/>
      <c r="F2" s="677"/>
      <c r="G2" s="677"/>
      <c r="H2" s="677"/>
      <c r="I2" s="677"/>
      <c r="J2" s="677"/>
      <c r="K2" s="677"/>
      <c r="L2" s="677"/>
      <c r="M2" s="677"/>
      <c r="N2" s="677"/>
      <c r="O2" s="677"/>
      <c r="P2" s="677"/>
      <c r="Q2" s="677"/>
      <c r="R2" s="677"/>
      <c r="S2" s="677"/>
      <c r="T2" s="677"/>
      <c r="U2" s="677"/>
      <c r="V2" s="677"/>
      <c r="W2" s="677"/>
      <c r="X2" s="677"/>
      <c r="Y2" s="677"/>
      <c r="Z2" s="677"/>
      <c r="AA2" s="677"/>
      <c r="AB2" s="677"/>
      <c r="AC2" s="677"/>
      <c r="AD2" s="677"/>
      <c r="AE2" s="677"/>
      <c r="AF2" s="677"/>
      <c r="AG2" s="677"/>
      <c r="AH2" s="677"/>
    </row>
    <row r="3" spans="1:38" ht="19.5" customHeight="1" x14ac:dyDescent="0.2">
      <c r="A3" s="678" t="s">
        <v>13</v>
      </c>
      <c r="B3" s="679" t="s">
        <v>75</v>
      </c>
      <c r="C3" s="686" t="s">
        <v>272</v>
      </c>
      <c r="D3" s="686"/>
      <c r="E3" s="686"/>
      <c r="F3" s="686"/>
      <c r="G3" s="686"/>
      <c r="H3" s="680" t="s">
        <v>47</v>
      </c>
      <c r="I3" s="686" t="s">
        <v>40</v>
      </c>
      <c r="J3" s="686"/>
      <c r="K3" s="686"/>
      <c r="L3" s="686"/>
      <c r="M3" s="686"/>
      <c r="N3" s="686"/>
      <c r="O3" s="686"/>
      <c r="P3" s="686"/>
      <c r="Q3" s="686"/>
      <c r="R3" s="686"/>
      <c r="S3" s="686"/>
      <c r="T3" s="679"/>
      <c r="U3" s="681" t="s">
        <v>48</v>
      </c>
      <c r="V3" s="682"/>
      <c r="W3" s="682"/>
      <c r="X3" s="682"/>
      <c r="Y3" s="682"/>
      <c r="Z3" s="682"/>
      <c r="AA3" s="682"/>
      <c r="AB3" s="682"/>
      <c r="AC3" s="682"/>
      <c r="AD3" s="682"/>
      <c r="AE3" s="682"/>
      <c r="AF3" s="682"/>
      <c r="AG3" s="683"/>
      <c r="AH3" s="684"/>
    </row>
    <row r="4" spans="1:38" ht="60.95" customHeight="1" x14ac:dyDescent="0.2">
      <c r="A4" s="678"/>
      <c r="B4" s="679"/>
      <c r="C4" s="686"/>
      <c r="D4" s="686"/>
      <c r="E4" s="686"/>
      <c r="F4" s="686"/>
      <c r="G4" s="686"/>
      <c r="H4" s="680"/>
      <c r="I4" s="688" t="s">
        <v>77</v>
      </c>
      <c r="J4" s="686" t="s">
        <v>45</v>
      </c>
      <c r="K4" s="686"/>
      <c r="L4" s="686"/>
      <c r="M4" s="686"/>
      <c r="N4" s="686"/>
      <c r="O4" s="686"/>
      <c r="P4" s="686"/>
      <c r="Q4" s="693" t="s">
        <v>274</v>
      </c>
      <c r="R4" s="694"/>
      <c r="S4" s="695"/>
      <c r="T4" s="688" t="s">
        <v>32</v>
      </c>
      <c r="U4" s="685"/>
      <c r="V4" s="686"/>
      <c r="W4" s="686"/>
      <c r="X4" s="686"/>
      <c r="Y4" s="686"/>
      <c r="Z4" s="686"/>
      <c r="AA4" s="686"/>
      <c r="AB4" s="686"/>
      <c r="AC4" s="686"/>
      <c r="AD4" s="686"/>
      <c r="AE4" s="686"/>
      <c r="AF4" s="686"/>
      <c r="AG4" s="679"/>
      <c r="AH4" s="687"/>
    </row>
    <row r="5" spans="1:38" ht="21" customHeight="1" thickBot="1" x14ac:dyDescent="0.3">
      <c r="A5" s="678"/>
      <c r="B5" s="679"/>
      <c r="C5" s="686"/>
      <c r="D5" s="686"/>
      <c r="E5" s="686"/>
      <c r="F5" s="686"/>
      <c r="G5" s="686"/>
      <c r="H5" s="680"/>
      <c r="I5" s="688"/>
      <c r="J5" s="691" t="s">
        <v>81</v>
      </c>
      <c r="K5" s="679" t="s">
        <v>78</v>
      </c>
      <c r="L5" s="722"/>
      <c r="M5" s="722"/>
      <c r="N5" s="723"/>
      <c r="O5" s="692" t="s">
        <v>79</v>
      </c>
      <c r="P5" s="692"/>
      <c r="Q5" s="696"/>
      <c r="R5" s="697"/>
      <c r="S5" s="698"/>
      <c r="T5" s="688"/>
      <c r="U5" s="689" t="s">
        <v>49</v>
      </c>
      <c r="V5" s="690"/>
      <c r="W5" s="699" t="s">
        <v>50</v>
      </c>
      <c r="X5" s="700"/>
      <c r="Y5" s="700"/>
      <c r="Z5" s="701"/>
      <c r="AA5" s="699" t="s">
        <v>51</v>
      </c>
      <c r="AB5" s="700"/>
      <c r="AC5" s="700"/>
      <c r="AD5" s="701"/>
      <c r="AE5" s="699" t="s">
        <v>52</v>
      </c>
      <c r="AF5" s="700"/>
      <c r="AG5" s="700"/>
      <c r="AH5" s="702"/>
    </row>
    <row r="6" spans="1:38" ht="195" x14ac:dyDescent="0.2">
      <c r="A6" s="678"/>
      <c r="B6" s="679"/>
      <c r="C6" s="287" t="s">
        <v>53</v>
      </c>
      <c r="D6" s="287" t="s">
        <v>54</v>
      </c>
      <c r="E6" s="401" t="s">
        <v>76</v>
      </c>
      <c r="F6" s="287" t="s">
        <v>268</v>
      </c>
      <c r="G6" s="287" t="s">
        <v>82</v>
      </c>
      <c r="H6" s="680"/>
      <c r="I6" s="688"/>
      <c r="J6" s="691"/>
      <c r="K6" s="496" t="s">
        <v>314</v>
      </c>
      <c r="L6" s="494" t="s">
        <v>41</v>
      </c>
      <c r="M6" s="172" t="s">
        <v>42</v>
      </c>
      <c r="N6" s="172" t="s">
        <v>273</v>
      </c>
      <c r="O6" s="172" t="s">
        <v>43</v>
      </c>
      <c r="P6" s="172" t="s">
        <v>44</v>
      </c>
      <c r="Q6" s="283" t="s">
        <v>275</v>
      </c>
      <c r="R6" s="283" t="s">
        <v>276</v>
      </c>
      <c r="S6" s="283" t="s">
        <v>277</v>
      </c>
      <c r="T6" s="688"/>
      <c r="U6" s="381" t="s">
        <v>211</v>
      </c>
      <c r="V6" s="381" t="s">
        <v>212</v>
      </c>
      <c r="W6" s="379" t="s">
        <v>278</v>
      </c>
      <c r="X6" s="380" t="s">
        <v>302</v>
      </c>
      <c r="Y6" s="379" t="s">
        <v>279</v>
      </c>
      <c r="Z6" s="382" t="s">
        <v>258</v>
      </c>
      <c r="AA6" s="379" t="s">
        <v>280</v>
      </c>
      <c r="AB6" s="382" t="s">
        <v>303</v>
      </c>
      <c r="AC6" s="379" t="s">
        <v>281</v>
      </c>
      <c r="AD6" s="382" t="s">
        <v>257</v>
      </c>
      <c r="AE6" s="379" t="s">
        <v>282</v>
      </c>
      <c r="AF6" s="382" t="s">
        <v>259</v>
      </c>
      <c r="AG6" s="383" t="s">
        <v>283</v>
      </c>
      <c r="AH6" s="382" t="s">
        <v>304</v>
      </c>
    </row>
    <row r="7" spans="1:38" ht="16.5" thickBot="1" x14ac:dyDescent="0.25">
      <c r="A7" s="39">
        <v>1</v>
      </c>
      <c r="B7" s="39">
        <v>2</v>
      </c>
      <c r="C7" s="399">
        <v>3</v>
      </c>
      <c r="D7" s="27">
        <v>4</v>
      </c>
      <c r="E7" s="400">
        <v>5</v>
      </c>
      <c r="F7" s="27">
        <v>6</v>
      </c>
      <c r="G7" s="39">
        <v>7</v>
      </c>
      <c r="H7" s="96">
        <v>8</v>
      </c>
      <c r="I7" s="39">
        <v>9</v>
      </c>
      <c r="J7" s="27">
        <v>10</v>
      </c>
      <c r="K7" s="497">
        <v>11</v>
      </c>
      <c r="L7" s="96">
        <v>12</v>
      </c>
      <c r="M7" s="39">
        <v>13</v>
      </c>
      <c r="N7" s="39">
        <v>14</v>
      </c>
      <c r="O7" s="39">
        <v>15</v>
      </c>
      <c r="P7" s="39">
        <v>16</v>
      </c>
      <c r="Q7" s="39">
        <v>17</v>
      </c>
      <c r="R7" s="39">
        <v>18</v>
      </c>
      <c r="S7" s="39">
        <v>19</v>
      </c>
      <c r="T7" s="39">
        <v>20</v>
      </c>
      <c r="U7" s="366">
        <v>21</v>
      </c>
      <c r="V7" s="357">
        <v>22</v>
      </c>
      <c r="W7" s="104">
        <v>23</v>
      </c>
      <c r="X7" s="111">
        <v>24</v>
      </c>
      <c r="Y7" s="104">
        <v>25</v>
      </c>
      <c r="Z7" s="111">
        <v>26</v>
      </c>
      <c r="AA7" s="104">
        <v>27</v>
      </c>
      <c r="AB7" s="111">
        <v>28</v>
      </c>
      <c r="AC7" s="104">
        <v>29</v>
      </c>
      <c r="AD7" s="111">
        <v>30</v>
      </c>
      <c r="AE7" s="118">
        <v>31</v>
      </c>
      <c r="AF7" s="111">
        <v>32</v>
      </c>
      <c r="AG7" s="108">
        <v>33</v>
      </c>
      <c r="AH7" s="111">
        <v>34</v>
      </c>
    </row>
    <row r="8" spans="1:38" ht="78" customHeight="1" thickBot="1" x14ac:dyDescent="0.25">
      <c r="A8" s="298"/>
      <c r="B8" s="173" t="s">
        <v>80</v>
      </c>
      <c r="C8" s="120">
        <v>17</v>
      </c>
      <c r="D8" s="72"/>
      <c r="E8" s="72">
        <v>38</v>
      </c>
      <c r="F8" s="72" t="s">
        <v>330</v>
      </c>
      <c r="G8" s="93">
        <v>25</v>
      </c>
      <c r="H8" s="433">
        <f t="shared" ref="H8:M8" si="0">H10+H26+H32+H36+H53+H82</f>
        <v>5940</v>
      </c>
      <c r="I8" s="433">
        <f t="shared" si="0"/>
        <v>438</v>
      </c>
      <c r="J8" s="433">
        <f t="shared" si="0"/>
        <v>3990</v>
      </c>
      <c r="K8" s="498">
        <f t="shared" si="0"/>
        <v>3031</v>
      </c>
      <c r="L8" s="433">
        <f t="shared" si="0"/>
        <v>1911</v>
      </c>
      <c r="M8" s="433">
        <f t="shared" si="0"/>
        <v>1987</v>
      </c>
      <c r="N8" s="433" t="str">
        <f>N9</f>
        <v>32*/60</v>
      </c>
      <c r="O8" s="120">
        <f>O59+O65+O75+O76</f>
        <v>504</v>
      </c>
      <c r="P8" s="93">
        <f>P60+P66+P70+P77+P78+P81</f>
        <v>540</v>
      </c>
      <c r="Q8" s="375">
        <f>Q10+Q26+Q32+Q36+Q53+Q82</f>
        <v>116</v>
      </c>
      <c r="R8" s="375">
        <f>R10+R26+R32+R36+R53+R82</f>
        <v>34</v>
      </c>
      <c r="S8" s="375">
        <f>S10+S26+S32+S36+S53+S82</f>
        <v>102</v>
      </c>
      <c r="T8" s="431">
        <f>T10+T26+T32+T36+T53+T82</f>
        <v>216</v>
      </c>
      <c r="U8" s="393">
        <f t="shared" ref="U8:AH8" si="1">U10+U26+U32+U36+U55+U62+U68+U72+U81+U82</f>
        <v>612</v>
      </c>
      <c r="V8" s="393">
        <f t="shared" si="1"/>
        <v>792</v>
      </c>
      <c r="W8" s="431">
        <f t="shared" si="1"/>
        <v>84</v>
      </c>
      <c r="X8" s="432">
        <f t="shared" si="1"/>
        <v>492</v>
      </c>
      <c r="Y8" s="431">
        <f t="shared" si="1"/>
        <v>94</v>
      </c>
      <c r="Z8" s="432">
        <f t="shared" si="1"/>
        <v>734</v>
      </c>
      <c r="AA8" s="431">
        <f t="shared" si="1"/>
        <v>80</v>
      </c>
      <c r="AB8" s="432">
        <f t="shared" si="1"/>
        <v>496</v>
      </c>
      <c r="AC8" s="431">
        <f t="shared" si="1"/>
        <v>76</v>
      </c>
      <c r="AD8" s="432">
        <f t="shared" si="1"/>
        <v>788</v>
      </c>
      <c r="AE8" s="431">
        <f t="shared" si="1"/>
        <v>66</v>
      </c>
      <c r="AF8" s="432">
        <f t="shared" si="1"/>
        <v>546</v>
      </c>
      <c r="AG8" s="431">
        <f t="shared" si="1"/>
        <v>38</v>
      </c>
      <c r="AH8" s="432">
        <f t="shared" si="1"/>
        <v>790</v>
      </c>
      <c r="AJ8" s="377">
        <f>L8+M8+114</f>
        <v>4012</v>
      </c>
      <c r="AK8" s="377">
        <f>I8+J8+O8+P8+S8+T8+Q8+R8</f>
        <v>5940</v>
      </c>
      <c r="AL8" s="377">
        <f>U8+V8+X8+Z8+AB8+AD8+AF8+AH8+S8+Q8+R8+W8+Y8+AA8+AC8+AE8+AG8</f>
        <v>5940</v>
      </c>
    </row>
    <row r="9" spans="1:38" ht="53.1" customHeight="1" thickBot="1" x14ac:dyDescent="0.25">
      <c r="A9" s="298"/>
      <c r="B9" s="173" t="s">
        <v>284</v>
      </c>
      <c r="C9" s="120">
        <v>17</v>
      </c>
      <c r="D9" s="72"/>
      <c r="E9" s="72">
        <v>28</v>
      </c>
      <c r="F9" s="72" t="s">
        <v>330</v>
      </c>
      <c r="G9" s="93">
        <v>25</v>
      </c>
      <c r="H9" s="393">
        <f>I10+J10+I26+J26+I32+J32+I36+J36+I56+J56+I57+J57+I58+J58+I63+J63+I64+J64+I69+J69+I73+J73+I74+J74</f>
        <v>4428</v>
      </c>
      <c r="I9" s="376">
        <f>I10+I26+I32+I36+I56+I57+I58+I63+I64+I69+I73+I74</f>
        <v>438</v>
      </c>
      <c r="J9" s="376">
        <f>J10+J26+J32+J36+J56+J57+J58+J63+J64+J69+J73+J74</f>
        <v>3990</v>
      </c>
      <c r="K9" s="499"/>
      <c r="L9" s="376">
        <f>L10+L26+L32+L36+L56+L57+L58+L63+L64+L69+L73+L74</f>
        <v>1911</v>
      </c>
      <c r="M9" s="376">
        <f>M10+M26+M32+M36+M56+M57+M58+M63+M64+M69+M73+M74</f>
        <v>1987</v>
      </c>
      <c r="N9" s="375" t="s">
        <v>332</v>
      </c>
      <c r="O9" s="120">
        <f>O10+O26+O32+O36+O56+O57+O58+O63+O64+O69+O73+O74</f>
        <v>0</v>
      </c>
      <c r="P9" s="93">
        <f>P10+P26+P32+P36+P56+P57+P58+P63+P64+P69+P73+P74</f>
        <v>0</v>
      </c>
      <c r="Q9" s="83"/>
      <c r="R9" s="72"/>
      <c r="S9" s="84"/>
      <c r="T9" s="126">
        <f>T10+T26+T32+T36+T56+T57+T58+T63+T64+T69+T73+T74</f>
        <v>0</v>
      </c>
      <c r="U9" s="431">
        <f t="shared" ref="U9:AH9" si="2">U10+U26+U32+U36+U56+U57+U63+U64+U69+U58+U73+U74</f>
        <v>612</v>
      </c>
      <c r="V9" s="393">
        <f t="shared" si="2"/>
        <v>792</v>
      </c>
      <c r="W9" s="431">
        <f t="shared" si="2"/>
        <v>84</v>
      </c>
      <c r="X9" s="432">
        <f t="shared" si="2"/>
        <v>492</v>
      </c>
      <c r="Y9" s="431">
        <f t="shared" si="2"/>
        <v>94</v>
      </c>
      <c r="Z9" s="432">
        <f t="shared" si="2"/>
        <v>554</v>
      </c>
      <c r="AA9" s="431">
        <f t="shared" si="2"/>
        <v>80</v>
      </c>
      <c r="AB9" s="432">
        <f t="shared" si="2"/>
        <v>496</v>
      </c>
      <c r="AC9" s="431">
        <f t="shared" si="2"/>
        <v>76</v>
      </c>
      <c r="AD9" s="432">
        <f t="shared" si="2"/>
        <v>464</v>
      </c>
      <c r="AE9" s="431">
        <f t="shared" si="2"/>
        <v>66</v>
      </c>
      <c r="AF9" s="432">
        <f t="shared" si="2"/>
        <v>366</v>
      </c>
      <c r="AG9" s="431">
        <f t="shared" si="2"/>
        <v>38</v>
      </c>
      <c r="AH9" s="432">
        <f t="shared" si="2"/>
        <v>214</v>
      </c>
      <c r="AJ9" s="29">
        <f>U9+V9+X9+Z9+AB9+AD9+AF9+AH9</f>
        <v>3990</v>
      </c>
      <c r="AL9" s="29">
        <f>W9+Y9+AA9+AC9+AE9+AG9</f>
        <v>438</v>
      </c>
    </row>
    <row r="10" spans="1:38" ht="21.95" customHeight="1" thickBot="1" x14ac:dyDescent="0.25">
      <c r="A10" s="299" t="s">
        <v>285</v>
      </c>
      <c r="B10" s="315" t="s">
        <v>215</v>
      </c>
      <c r="C10" s="604">
        <v>4</v>
      </c>
      <c r="D10" s="300">
        <v>0</v>
      </c>
      <c r="E10" s="188">
        <v>8</v>
      </c>
      <c r="F10" s="188">
        <v>2</v>
      </c>
      <c r="G10" s="189">
        <v>3</v>
      </c>
      <c r="H10" s="349">
        <f>H11+H12+H13+H14+H15+H16+H17+H18+H19+H20+H21+H22+H23+H24+H25</f>
        <v>1476</v>
      </c>
      <c r="I10" s="316"/>
      <c r="J10" s="301">
        <f>J11+J12+J13+J14+J15+J16+J17+J18+J19+J20+J21+J22+J23+J24+J25</f>
        <v>1404</v>
      </c>
      <c r="K10" s="499">
        <f>K11+K12+K13+K14+K15+K16+K17+K18+K19+K20+K21+K22+K23+K24+K25</f>
        <v>690</v>
      </c>
      <c r="L10" s="301">
        <f>L11+L12+L13+L14+L15+L16+L17+L18+L19+L20+L21+L22+L23+L24+L25</f>
        <v>682</v>
      </c>
      <c r="M10" s="301">
        <f t="shared" ref="M10" si="3">M11+M12+M13+M14+M15+M16+M17+M18+M19+M20+M21+M22+M23+M24+M25</f>
        <v>690</v>
      </c>
      <c r="N10" s="301" t="str">
        <f>N25</f>
        <v>32*</v>
      </c>
      <c r="O10" s="323"/>
      <c r="P10" s="324"/>
      <c r="Q10" s="301">
        <f t="shared" ref="Q10" si="4">Q11+Q12+Q13+Q14+Q15+Q16+Q17+Q18+Q19+Q20+Q21+Q22+Q23+Q24+Q25</f>
        <v>40</v>
      </c>
      <c r="R10" s="301">
        <f t="shared" ref="R10" si="5">R11+R12+R13+R14+R15+R16+R17+R18+R19+R20+R21+R22+R23+R24+R25</f>
        <v>8</v>
      </c>
      <c r="S10" s="301">
        <f t="shared" ref="S10" si="6">S11+S12+S13+S14+S15+S16+S17+S18+S19+S20+S21+S22+S23+S24+S25</f>
        <v>24</v>
      </c>
      <c r="T10" s="349"/>
      <c r="U10" s="601">
        <f>U11+U12+U13+U14+U15+U16+U17+U18+U19+U20+U21+U22+U23+U24+U25</f>
        <v>612</v>
      </c>
      <c r="V10" s="349">
        <f>V11+V12+V13+V14+V15+V16+V17+V18+V19+V20+V21+V22+V23+V24+V25</f>
        <v>792</v>
      </c>
      <c r="W10" s="120">
        <f>W11+W12+W13+W14+W15+W16+W17+W18+W22+W23+W24+W25</f>
        <v>0</v>
      </c>
      <c r="X10" s="93">
        <f>X11+X12+X13+X14+X15+X16+X17+X18+X22+X23+X24+X25</f>
        <v>0</v>
      </c>
      <c r="Y10" s="120">
        <f t="shared" ref="Y10:AH10" si="7">Y11+Y12+Y13+Y14+Y15+Y16+Y17+Y18+Y22+Y23+Y24+Y25</f>
        <v>0</v>
      </c>
      <c r="Z10" s="93">
        <f t="shared" si="7"/>
        <v>0</v>
      </c>
      <c r="AA10" s="83">
        <f t="shared" si="7"/>
        <v>0</v>
      </c>
      <c r="AB10" s="84">
        <f t="shared" si="7"/>
        <v>0</v>
      </c>
      <c r="AC10" s="120">
        <f t="shared" si="7"/>
        <v>0</v>
      </c>
      <c r="AD10" s="93">
        <f t="shared" si="7"/>
        <v>0</v>
      </c>
      <c r="AE10" s="83">
        <f t="shared" si="7"/>
        <v>0</v>
      </c>
      <c r="AF10" s="84">
        <f t="shared" si="7"/>
        <v>0</v>
      </c>
      <c r="AG10" s="120">
        <f t="shared" si="7"/>
        <v>0</v>
      </c>
      <c r="AH10" s="93">
        <f t="shared" si="7"/>
        <v>0</v>
      </c>
    </row>
    <row r="11" spans="1:38" ht="19.5" customHeight="1" x14ac:dyDescent="0.2">
      <c r="A11" s="511" t="s">
        <v>286</v>
      </c>
      <c r="B11" s="512" t="s">
        <v>55</v>
      </c>
      <c r="C11" s="724" t="s">
        <v>56</v>
      </c>
      <c r="D11" s="183"/>
      <c r="E11" s="513"/>
      <c r="F11" s="513"/>
      <c r="G11" s="514"/>
      <c r="H11" s="515">
        <f>J11+Q11+R11+S11</f>
        <v>72</v>
      </c>
      <c r="I11" s="516"/>
      <c r="J11" s="517">
        <f>U11+V11</f>
        <v>63</v>
      </c>
      <c r="K11" s="518">
        <f>M11</f>
        <v>36</v>
      </c>
      <c r="L11" s="519">
        <f>J11-M11</f>
        <v>27</v>
      </c>
      <c r="M11" s="520">
        <v>36</v>
      </c>
      <c r="N11" s="521"/>
      <c r="O11" s="522"/>
      <c r="P11" s="523"/>
      <c r="Q11" s="524">
        <v>5</v>
      </c>
      <c r="R11" s="525">
        <v>1</v>
      </c>
      <c r="S11" s="524">
        <v>3</v>
      </c>
      <c r="T11" s="526"/>
      <c r="U11" s="527">
        <v>34</v>
      </c>
      <c r="V11" s="528">
        <v>29</v>
      </c>
      <c r="W11" s="288"/>
      <c r="X11" s="30"/>
      <c r="Y11" s="286"/>
      <c r="Z11" s="285"/>
      <c r="AA11" s="25"/>
      <c r="AB11" s="30"/>
      <c r="AC11" s="286"/>
      <c r="AD11" s="285"/>
      <c r="AE11" s="25"/>
      <c r="AF11" s="30"/>
      <c r="AG11" s="286"/>
      <c r="AH11" s="101"/>
    </row>
    <row r="12" spans="1:38" ht="20.45" customHeight="1" x14ac:dyDescent="0.2">
      <c r="A12" s="529" t="s">
        <v>287</v>
      </c>
      <c r="B12" s="530" t="s">
        <v>57</v>
      </c>
      <c r="C12" s="725"/>
      <c r="D12" s="184"/>
      <c r="E12" s="531"/>
      <c r="F12" s="531"/>
      <c r="G12" s="532"/>
      <c r="H12" s="515">
        <f>J12+Q12+R12+S12</f>
        <v>108</v>
      </c>
      <c r="I12" s="533"/>
      <c r="J12" s="517">
        <f>U12+V12</f>
        <v>99</v>
      </c>
      <c r="K12" s="534">
        <f>M12</f>
        <v>54</v>
      </c>
      <c r="L12" s="519">
        <f>J12-M12</f>
        <v>45</v>
      </c>
      <c r="M12" s="535">
        <v>54</v>
      </c>
      <c r="N12" s="536"/>
      <c r="O12" s="495"/>
      <c r="P12" s="187"/>
      <c r="Q12" s="368">
        <v>5</v>
      </c>
      <c r="R12" s="537">
        <v>1</v>
      </c>
      <c r="S12" s="368">
        <v>3</v>
      </c>
      <c r="T12" s="538"/>
      <c r="U12" s="539">
        <v>34</v>
      </c>
      <c r="V12" s="540">
        <v>65</v>
      </c>
      <c r="W12" s="288"/>
      <c r="X12" s="30"/>
      <c r="Y12" s="286"/>
      <c r="Z12" s="285"/>
      <c r="AA12" s="25"/>
      <c r="AB12" s="30"/>
      <c r="AC12" s="286"/>
      <c r="AD12" s="285"/>
      <c r="AE12" s="25"/>
      <c r="AF12" s="30"/>
      <c r="AG12" s="286"/>
      <c r="AH12" s="101"/>
    </row>
    <row r="13" spans="1:38" ht="19.5" customHeight="1" x14ac:dyDescent="0.2">
      <c r="A13" s="529" t="s">
        <v>288</v>
      </c>
      <c r="B13" s="530" t="s">
        <v>1</v>
      </c>
      <c r="C13" s="184"/>
      <c r="D13" s="184"/>
      <c r="E13" s="531">
        <v>2</v>
      </c>
      <c r="F13" s="531"/>
      <c r="G13" s="532"/>
      <c r="H13" s="515">
        <f t="shared" ref="H13:H24" si="8">J13+Q13+R13+S13</f>
        <v>136</v>
      </c>
      <c r="I13" s="533"/>
      <c r="J13" s="517">
        <f t="shared" ref="J13:J25" si="9">U13+V13</f>
        <v>136</v>
      </c>
      <c r="K13" s="534">
        <f t="shared" ref="K13:K24" si="10">M13</f>
        <v>46</v>
      </c>
      <c r="L13" s="519">
        <f t="shared" ref="L13:L24" si="11">J13-M13</f>
        <v>90</v>
      </c>
      <c r="M13" s="535">
        <v>46</v>
      </c>
      <c r="N13" s="536"/>
      <c r="O13" s="495"/>
      <c r="P13" s="187"/>
      <c r="Q13" s="368"/>
      <c r="R13" s="537"/>
      <c r="S13" s="368"/>
      <c r="T13" s="538"/>
      <c r="U13" s="539">
        <v>68</v>
      </c>
      <c r="V13" s="540">
        <v>68</v>
      </c>
      <c r="W13" s="288"/>
      <c r="X13" s="30"/>
      <c r="Y13" s="286"/>
      <c r="Z13" s="285"/>
      <c r="AA13" s="25"/>
      <c r="AB13" s="30"/>
      <c r="AC13" s="286"/>
      <c r="AD13" s="285"/>
      <c r="AE13" s="25"/>
      <c r="AF13" s="30"/>
      <c r="AG13" s="286"/>
      <c r="AH13" s="101"/>
    </row>
    <row r="14" spans="1:38" ht="18" customHeight="1" x14ac:dyDescent="0.2">
      <c r="A14" s="529" t="s">
        <v>315</v>
      </c>
      <c r="B14" s="541" t="s">
        <v>316</v>
      </c>
      <c r="C14" s="184"/>
      <c r="D14" s="184"/>
      <c r="E14" s="531">
        <v>2</v>
      </c>
      <c r="F14" s="531"/>
      <c r="G14" s="532"/>
      <c r="H14" s="515">
        <f t="shared" si="8"/>
        <v>72</v>
      </c>
      <c r="I14" s="533"/>
      <c r="J14" s="517">
        <f t="shared" si="9"/>
        <v>72</v>
      </c>
      <c r="K14" s="534">
        <f t="shared" si="10"/>
        <v>34</v>
      </c>
      <c r="L14" s="519">
        <f t="shared" si="11"/>
        <v>38</v>
      </c>
      <c r="M14" s="542">
        <v>34</v>
      </c>
      <c r="N14" s="536"/>
      <c r="O14" s="495"/>
      <c r="P14" s="187"/>
      <c r="Q14" s="368"/>
      <c r="R14" s="537"/>
      <c r="S14" s="368"/>
      <c r="T14" s="538"/>
      <c r="U14" s="539">
        <v>34</v>
      </c>
      <c r="V14" s="540">
        <v>38</v>
      </c>
      <c r="W14" s="288"/>
      <c r="X14" s="30"/>
      <c r="Y14" s="286"/>
      <c r="Z14" s="285"/>
      <c r="AA14" s="25"/>
      <c r="AB14" s="30"/>
      <c r="AC14" s="286"/>
      <c r="AD14" s="285"/>
      <c r="AE14" s="25"/>
      <c r="AF14" s="30"/>
      <c r="AG14" s="286"/>
      <c r="AH14" s="101"/>
    </row>
    <row r="15" spans="1:38" ht="19.5" customHeight="1" x14ac:dyDescent="0.2">
      <c r="A15" s="529" t="s">
        <v>289</v>
      </c>
      <c r="B15" s="530" t="s">
        <v>317</v>
      </c>
      <c r="C15" s="184"/>
      <c r="D15" s="184"/>
      <c r="E15" s="531">
        <v>2</v>
      </c>
      <c r="F15" s="531"/>
      <c r="G15" s="532"/>
      <c r="H15" s="515">
        <f t="shared" si="8"/>
        <v>72</v>
      </c>
      <c r="I15" s="533"/>
      <c r="J15" s="517">
        <f t="shared" si="9"/>
        <v>72</v>
      </c>
      <c r="K15" s="534">
        <f t="shared" si="10"/>
        <v>28</v>
      </c>
      <c r="L15" s="519">
        <f t="shared" si="11"/>
        <v>44</v>
      </c>
      <c r="M15" s="543">
        <v>28</v>
      </c>
      <c r="N15" s="536"/>
      <c r="O15" s="495"/>
      <c r="P15" s="187"/>
      <c r="Q15" s="368"/>
      <c r="R15" s="537"/>
      <c r="S15" s="368"/>
      <c r="T15" s="538"/>
      <c r="U15" s="539">
        <v>34</v>
      </c>
      <c r="V15" s="540">
        <v>38</v>
      </c>
      <c r="W15" s="288"/>
      <c r="X15" s="30"/>
      <c r="Y15" s="286"/>
      <c r="Z15" s="285"/>
      <c r="AA15" s="25"/>
      <c r="AB15" s="30"/>
      <c r="AC15" s="286"/>
      <c r="AD15" s="285"/>
      <c r="AE15" s="25"/>
      <c r="AF15" s="30"/>
      <c r="AG15" s="286"/>
      <c r="AH15" s="101"/>
    </row>
    <row r="16" spans="1:38" ht="20.45" customHeight="1" x14ac:dyDescent="0.2">
      <c r="A16" s="529" t="s">
        <v>290</v>
      </c>
      <c r="B16" s="530" t="s">
        <v>58</v>
      </c>
      <c r="C16" s="184"/>
      <c r="D16" s="184"/>
      <c r="E16" s="531">
        <v>2</v>
      </c>
      <c r="F16" s="531"/>
      <c r="G16" s="532"/>
      <c r="H16" s="515">
        <f t="shared" si="8"/>
        <v>72</v>
      </c>
      <c r="I16" s="533"/>
      <c r="J16" s="517">
        <f t="shared" si="9"/>
        <v>72</v>
      </c>
      <c r="K16" s="534">
        <f t="shared" si="10"/>
        <v>70</v>
      </c>
      <c r="L16" s="519">
        <f t="shared" si="11"/>
        <v>2</v>
      </c>
      <c r="M16" s="542">
        <v>70</v>
      </c>
      <c r="N16" s="536"/>
      <c r="O16" s="495"/>
      <c r="P16" s="187"/>
      <c r="Q16" s="368"/>
      <c r="R16" s="537"/>
      <c r="S16" s="368"/>
      <c r="T16" s="538"/>
      <c r="U16" s="539">
        <v>34</v>
      </c>
      <c r="V16" s="540">
        <v>38</v>
      </c>
      <c r="W16" s="288"/>
      <c r="X16" s="30"/>
      <c r="Y16" s="286"/>
      <c r="Z16" s="285"/>
      <c r="AA16" s="25"/>
      <c r="AB16" s="30"/>
      <c r="AC16" s="286"/>
      <c r="AD16" s="285"/>
      <c r="AE16" s="25"/>
      <c r="AF16" s="30"/>
      <c r="AG16" s="286"/>
      <c r="AH16" s="101"/>
    </row>
    <row r="17" spans="1:37" ht="18" customHeight="1" x14ac:dyDescent="0.2">
      <c r="A17" s="529" t="s">
        <v>318</v>
      </c>
      <c r="B17" s="530" t="s">
        <v>5</v>
      </c>
      <c r="C17" s="184"/>
      <c r="D17" s="184"/>
      <c r="E17" s="531">
        <v>2</v>
      </c>
      <c r="F17" s="531"/>
      <c r="G17" s="532">
        <v>1</v>
      </c>
      <c r="H17" s="515">
        <f t="shared" si="8"/>
        <v>198</v>
      </c>
      <c r="I17" s="533"/>
      <c r="J17" s="517">
        <f t="shared" si="9"/>
        <v>198</v>
      </c>
      <c r="K17" s="534">
        <f t="shared" si="10"/>
        <v>76</v>
      </c>
      <c r="L17" s="519">
        <f t="shared" si="11"/>
        <v>122</v>
      </c>
      <c r="M17" s="544">
        <v>76</v>
      </c>
      <c r="N17" s="536"/>
      <c r="O17" s="495"/>
      <c r="P17" s="187"/>
      <c r="Q17" s="368"/>
      <c r="R17" s="537"/>
      <c r="S17" s="368"/>
      <c r="T17" s="538"/>
      <c r="U17" s="545">
        <v>68</v>
      </c>
      <c r="V17" s="540">
        <v>130</v>
      </c>
      <c r="W17" s="288"/>
      <c r="X17" s="30"/>
      <c r="Y17" s="286"/>
      <c r="Z17" s="285"/>
      <c r="AA17" s="25"/>
      <c r="AB17" s="30"/>
      <c r="AC17" s="286"/>
      <c r="AD17" s="285"/>
      <c r="AE17" s="25"/>
      <c r="AF17" s="30"/>
      <c r="AG17" s="286"/>
      <c r="AH17" s="101"/>
    </row>
    <row r="18" spans="1:37" ht="17.100000000000001" customHeight="1" x14ac:dyDescent="0.2">
      <c r="A18" s="529" t="s">
        <v>319</v>
      </c>
      <c r="B18" s="530" t="s">
        <v>320</v>
      </c>
      <c r="C18" s="184">
        <v>2</v>
      </c>
      <c r="D18" s="184"/>
      <c r="E18" s="546"/>
      <c r="F18" s="546"/>
      <c r="G18" s="547">
        <v>1</v>
      </c>
      <c r="H18" s="515">
        <f t="shared" si="8"/>
        <v>144</v>
      </c>
      <c r="I18" s="533"/>
      <c r="J18" s="517">
        <f t="shared" si="9"/>
        <v>126</v>
      </c>
      <c r="K18" s="534">
        <f t="shared" si="10"/>
        <v>104</v>
      </c>
      <c r="L18" s="519">
        <f t="shared" si="11"/>
        <v>22</v>
      </c>
      <c r="M18" s="548">
        <v>104</v>
      </c>
      <c r="N18" s="549"/>
      <c r="O18" s="495"/>
      <c r="P18" s="187"/>
      <c r="Q18" s="368">
        <v>10</v>
      </c>
      <c r="R18" s="537">
        <v>2</v>
      </c>
      <c r="S18" s="368">
        <v>6</v>
      </c>
      <c r="T18" s="538"/>
      <c r="U18" s="350">
        <v>68</v>
      </c>
      <c r="V18" s="550">
        <v>58</v>
      </c>
      <c r="W18" s="288"/>
      <c r="X18" s="33"/>
      <c r="Y18" s="106"/>
      <c r="Z18" s="112"/>
      <c r="AA18" s="32"/>
      <c r="AB18" s="33"/>
      <c r="AC18" s="106"/>
      <c r="AD18" s="112"/>
      <c r="AE18" s="32"/>
      <c r="AF18" s="33"/>
      <c r="AG18" s="106"/>
      <c r="AH18" s="107"/>
    </row>
    <row r="19" spans="1:37" ht="18.75" customHeight="1" x14ac:dyDescent="0.2">
      <c r="A19" s="529" t="s">
        <v>291</v>
      </c>
      <c r="B19" s="551" t="s">
        <v>3</v>
      </c>
      <c r="C19" s="296"/>
      <c r="D19" s="552">
        <v>1</v>
      </c>
      <c r="E19" s="553">
        <v>2</v>
      </c>
      <c r="F19" s="554"/>
      <c r="G19" s="555"/>
      <c r="H19" s="515">
        <f t="shared" si="8"/>
        <v>72</v>
      </c>
      <c r="I19" s="556"/>
      <c r="J19" s="517">
        <f t="shared" si="9"/>
        <v>72</v>
      </c>
      <c r="K19" s="534">
        <f t="shared" si="10"/>
        <v>58</v>
      </c>
      <c r="L19" s="519">
        <f t="shared" si="11"/>
        <v>14</v>
      </c>
      <c r="M19" s="557">
        <v>58</v>
      </c>
      <c r="N19" s="558"/>
      <c r="O19" s="372"/>
      <c r="P19" s="373"/>
      <c r="Q19" s="559"/>
      <c r="R19" s="560"/>
      <c r="S19" s="559"/>
      <c r="T19" s="561"/>
      <c r="U19" s="562">
        <v>34</v>
      </c>
      <c r="V19" s="563">
        <v>38</v>
      </c>
      <c r="W19" s="340"/>
      <c r="X19" s="30"/>
      <c r="Y19" s="286"/>
      <c r="Z19" s="285"/>
      <c r="AA19" s="25"/>
      <c r="AB19" s="30"/>
      <c r="AC19" s="286"/>
      <c r="AD19" s="285"/>
      <c r="AE19" s="25"/>
      <c r="AF19" s="30"/>
      <c r="AG19" s="286"/>
      <c r="AH19" s="101"/>
    </row>
    <row r="20" spans="1:37" s="47" customFormat="1" ht="19.5" customHeight="1" x14ac:dyDescent="0.2">
      <c r="A20" s="529" t="s">
        <v>321</v>
      </c>
      <c r="B20" s="541" t="s">
        <v>336</v>
      </c>
      <c r="C20" s="184"/>
      <c r="D20" s="184"/>
      <c r="E20" s="531">
        <v>2</v>
      </c>
      <c r="F20" s="531"/>
      <c r="G20" s="532"/>
      <c r="H20" s="515">
        <f t="shared" si="8"/>
        <v>68</v>
      </c>
      <c r="I20" s="533"/>
      <c r="J20" s="517">
        <f t="shared" si="9"/>
        <v>68</v>
      </c>
      <c r="K20" s="534">
        <f t="shared" si="10"/>
        <v>46</v>
      </c>
      <c r="L20" s="519">
        <f t="shared" si="11"/>
        <v>22</v>
      </c>
      <c r="M20" s="548">
        <v>46</v>
      </c>
      <c r="N20" s="564"/>
      <c r="O20" s="495"/>
      <c r="P20" s="187"/>
      <c r="Q20" s="368"/>
      <c r="R20" s="537"/>
      <c r="S20" s="368"/>
      <c r="T20" s="538"/>
      <c r="U20" s="350">
        <v>34</v>
      </c>
      <c r="V20" s="565">
        <v>34</v>
      </c>
      <c r="W20" s="341"/>
      <c r="X20" s="30"/>
      <c r="Y20" s="286"/>
      <c r="Z20" s="285"/>
      <c r="AA20" s="25"/>
      <c r="AB20" s="30"/>
      <c r="AC20" s="286"/>
      <c r="AD20" s="285"/>
      <c r="AE20" s="25"/>
      <c r="AF20" s="30"/>
      <c r="AG20" s="286"/>
      <c r="AH20" s="101"/>
    </row>
    <row r="21" spans="1:37" s="47" customFormat="1" ht="19.5" customHeight="1" x14ac:dyDescent="0.2">
      <c r="A21" s="529" t="s">
        <v>322</v>
      </c>
      <c r="B21" s="530" t="s">
        <v>323</v>
      </c>
      <c r="C21" s="184">
        <v>2</v>
      </c>
      <c r="D21" s="184"/>
      <c r="E21" s="531"/>
      <c r="F21" s="531"/>
      <c r="G21" s="532">
        <v>1</v>
      </c>
      <c r="H21" s="515">
        <f t="shared" si="8"/>
        <v>144</v>
      </c>
      <c r="I21" s="533"/>
      <c r="J21" s="517">
        <f t="shared" si="9"/>
        <v>126</v>
      </c>
      <c r="K21" s="534">
        <f t="shared" si="10"/>
        <v>26</v>
      </c>
      <c r="L21" s="519">
        <f t="shared" si="11"/>
        <v>100</v>
      </c>
      <c r="M21" s="548">
        <v>26</v>
      </c>
      <c r="N21" s="564"/>
      <c r="O21" s="495"/>
      <c r="P21" s="187"/>
      <c r="Q21" s="368">
        <v>10</v>
      </c>
      <c r="R21" s="537">
        <v>2</v>
      </c>
      <c r="S21" s="368">
        <v>6</v>
      </c>
      <c r="T21" s="538"/>
      <c r="U21" s="350">
        <v>34</v>
      </c>
      <c r="V21" s="565">
        <v>92</v>
      </c>
      <c r="W21" s="341"/>
      <c r="X21" s="30"/>
      <c r="Y21" s="286"/>
      <c r="Z21" s="285"/>
      <c r="AA21" s="25"/>
      <c r="AB21" s="30"/>
      <c r="AC21" s="286"/>
      <c r="AD21" s="285"/>
      <c r="AE21" s="25"/>
      <c r="AF21" s="30"/>
      <c r="AG21" s="286"/>
      <c r="AH21" s="101"/>
    </row>
    <row r="22" spans="1:37" ht="20.45" customHeight="1" x14ac:dyDescent="0.2">
      <c r="A22" s="529" t="s">
        <v>324</v>
      </c>
      <c r="B22" s="566" t="s">
        <v>84</v>
      </c>
      <c r="C22" s="183">
        <v>2</v>
      </c>
      <c r="D22" s="183"/>
      <c r="E22" s="513"/>
      <c r="F22" s="513"/>
      <c r="G22" s="514"/>
      <c r="H22" s="515">
        <f t="shared" si="8"/>
        <v>180</v>
      </c>
      <c r="I22" s="567">
        <v>0</v>
      </c>
      <c r="J22" s="517">
        <f t="shared" si="9"/>
        <v>162</v>
      </c>
      <c r="K22" s="534">
        <f t="shared" si="10"/>
        <v>74</v>
      </c>
      <c r="L22" s="519">
        <f t="shared" si="11"/>
        <v>88</v>
      </c>
      <c r="M22" s="520">
        <v>74</v>
      </c>
      <c r="N22" s="521"/>
      <c r="O22" s="568"/>
      <c r="P22" s="569"/>
      <c r="Q22" s="559">
        <v>10</v>
      </c>
      <c r="R22" s="560">
        <v>2</v>
      </c>
      <c r="S22" s="559">
        <v>6</v>
      </c>
      <c r="T22" s="572">
        <v>0</v>
      </c>
      <c r="U22" s="562">
        <v>68</v>
      </c>
      <c r="V22" s="573">
        <v>94</v>
      </c>
      <c r="W22" s="290"/>
      <c r="X22" s="30"/>
      <c r="Y22" s="286"/>
      <c r="Z22" s="285"/>
      <c r="AA22" s="25"/>
      <c r="AB22" s="30"/>
      <c r="AC22" s="286"/>
      <c r="AD22" s="285"/>
      <c r="AE22" s="25"/>
      <c r="AF22" s="30"/>
      <c r="AG22" s="286"/>
      <c r="AH22" s="101"/>
    </row>
    <row r="23" spans="1:37" ht="20.45" customHeight="1" x14ac:dyDescent="0.2">
      <c r="A23" s="574" t="s">
        <v>325</v>
      </c>
      <c r="B23" s="566" t="s">
        <v>85</v>
      </c>
      <c r="C23" s="183"/>
      <c r="D23" s="183"/>
      <c r="E23" s="513">
        <v>2</v>
      </c>
      <c r="F23" s="513"/>
      <c r="G23" s="514"/>
      <c r="H23" s="515">
        <f t="shared" si="8"/>
        <v>72</v>
      </c>
      <c r="I23" s="575"/>
      <c r="J23" s="517">
        <f t="shared" si="9"/>
        <v>72</v>
      </c>
      <c r="K23" s="534">
        <f t="shared" si="10"/>
        <v>24</v>
      </c>
      <c r="L23" s="519">
        <f t="shared" si="11"/>
        <v>48</v>
      </c>
      <c r="M23" s="576">
        <v>24</v>
      </c>
      <c r="N23" s="577"/>
      <c r="O23" s="568"/>
      <c r="P23" s="569"/>
      <c r="Q23" s="570"/>
      <c r="R23" s="571"/>
      <c r="S23" s="570"/>
      <c r="T23" s="572"/>
      <c r="U23" s="539">
        <v>34</v>
      </c>
      <c r="V23" s="578">
        <v>38</v>
      </c>
      <c r="W23" s="290"/>
      <c r="X23" s="30"/>
      <c r="Y23" s="286"/>
      <c r="Z23" s="285"/>
      <c r="AA23" s="25"/>
      <c r="AB23" s="30"/>
      <c r="AC23" s="286"/>
      <c r="AD23" s="285"/>
      <c r="AE23" s="25"/>
      <c r="AF23" s="30"/>
      <c r="AG23" s="286"/>
      <c r="AH23" s="101"/>
    </row>
    <row r="24" spans="1:37" s="128" customFormat="1" ht="15.75" x14ac:dyDescent="0.2">
      <c r="A24" s="579" t="s">
        <v>326</v>
      </c>
      <c r="B24" s="566" t="s">
        <v>327</v>
      </c>
      <c r="C24" s="580"/>
      <c r="D24" s="580"/>
      <c r="E24" s="513">
        <v>1</v>
      </c>
      <c r="F24" s="513"/>
      <c r="G24" s="514"/>
      <c r="H24" s="515">
        <f t="shared" si="8"/>
        <v>34</v>
      </c>
      <c r="I24" s="575"/>
      <c r="J24" s="517">
        <f t="shared" si="9"/>
        <v>34</v>
      </c>
      <c r="K24" s="534">
        <f t="shared" si="10"/>
        <v>14</v>
      </c>
      <c r="L24" s="519">
        <f t="shared" si="11"/>
        <v>20</v>
      </c>
      <c r="M24" s="576">
        <v>14</v>
      </c>
      <c r="N24" s="577"/>
      <c r="O24" s="581"/>
      <c r="P24" s="582"/>
      <c r="Q24" s="583"/>
      <c r="R24" s="584"/>
      <c r="S24" s="583"/>
      <c r="T24" s="585"/>
      <c r="U24" s="539">
        <v>34</v>
      </c>
      <c r="V24" s="578"/>
      <c r="W24" s="290"/>
      <c r="X24" s="30"/>
      <c r="Y24" s="286"/>
      <c r="Z24" s="285"/>
      <c r="AA24" s="25"/>
      <c r="AB24" s="30"/>
      <c r="AC24" s="286"/>
      <c r="AD24" s="285"/>
      <c r="AE24" s="25"/>
      <c r="AF24" s="30"/>
      <c r="AG24" s="286"/>
      <c r="AH24" s="101"/>
    </row>
    <row r="25" spans="1:37" s="56" customFormat="1" ht="23.1" customHeight="1" thickBot="1" x14ac:dyDescent="0.25">
      <c r="A25" s="586"/>
      <c r="B25" s="587" t="s">
        <v>328</v>
      </c>
      <c r="C25" s="580"/>
      <c r="D25" s="580"/>
      <c r="E25" s="588"/>
      <c r="F25" s="588" t="s">
        <v>292</v>
      </c>
      <c r="G25" s="589"/>
      <c r="H25" s="590">
        <v>32</v>
      </c>
      <c r="I25" s="591"/>
      <c r="J25" s="600">
        <f t="shared" si="9"/>
        <v>32</v>
      </c>
      <c r="K25" s="592"/>
      <c r="L25" s="593"/>
      <c r="M25" s="593"/>
      <c r="N25" s="594" t="s">
        <v>329</v>
      </c>
      <c r="O25" s="595"/>
      <c r="P25" s="596"/>
      <c r="Q25" s="597"/>
      <c r="R25" s="584"/>
      <c r="S25" s="597"/>
      <c r="T25" s="585"/>
      <c r="U25" s="598"/>
      <c r="V25" s="599">
        <v>32</v>
      </c>
      <c r="W25" s="289"/>
      <c r="X25" s="39"/>
      <c r="Y25" s="104"/>
      <c r="Z25" s="111"/>
      <c r="AA25" s="26"/>
      <c r="AB25" s="39"/>
      <c r="AC25" s="104"/>
      <c r="AD25" s="111"/>
      <c r="AE25" s="26"/>
      <c r="AF25" s="39"/>
      <c r="AG25" s="104"/>
      <c r="AH25" s="105"/>
    </row>
    <row r="26" spans="1:37" s="46" customFormat="1" ht="36" customHeight="1" thickBot="1" x14ac:dyDescent="0.25">
      <c r="A26" s="302" t="s">
        <v>59</v>
      </c>
      <c r="B26" s="163" t="s">
        <v>60</v>
      </c>
      <c r="C26" s="120"/>
      <c r="D26" s="72"/>
      <c r="E26" s="75">
        <v>4</v>
      </c>
      <c r="F26" s="72"/>
      <c r="G26" s="93">
        <v>5</v>
      </c>
      <c r="H26" s="215">
        <f t="shared" ref="H26:M26" si="12">H27+H28+H29+H30+H31</f>
        <v>468</v>
      </c>
      <c r="I26" s="317">
        <f t="shared" si="12"/>
        <v>42</v>
      </c>
      <c r="J26" s="75">
        <f t="shared" si="12"/>
        <v>426</v>
      </c>
      <c r="K26" s="500">
        <f t="shared" si="12"/>
        <v>308</v>
      </c>
      <c r="L26" s="75">
        <f t="shared" si="12"/>
        <v>118</v>
      </c>
      <c r="M26" s="75">
        <f t="shared" si="12"/>
        <v>308</v>
      </c>
      <c r="N26" s="129">
        <f t="shared" ref="N26:V26" si="13">N27+N28+N29+N30+N31</f>
        <v>0</v>
      </c>
      <c r="O26" s="214">
        <f t="shared" si="13"/>
        <v>0</v>
      </c>
      <c r="P26" s="130">
        <f t="shared" si="13"/>
        <v>0</v>
      </c>
      <c r="Q26" s="317">
        <f t="shared" si="13"/>
        <v>0</v>
      </c>
      <c r="R26" s="75">
        <f t="shared" si="13"/>
        <v>0</v>
      </c>
      <c r="S26" s="129">
        <f>S27+S28+S29+S30+S31</f>
        <v>0</v>
      </c>
      <c r="T26" s="215">
        <f t="shared" si="13"/>
        <v>0</v>
      </c>
      <c r="U26" s="215">
        <f t="shared" si="13"/>
        <v>0</v>
      </c>
      <c r="V26" s="215">
        <f t="shared" si="13"/>
        <v>0</v>
      </c>
      <c r="W26" s="317">
        <f t="shared" ref="W26:AH26" si="14">W27+W28+W29+W30+W31</f>
        <v>12</v>
      </c>
      <c r="X26" s="129">
        <f t="shared" si="14"/>
        <v>100</v>
      </c>
      <c r="Y26" s="214">
        <f t="shared" si="14"/>
        <v>16</v>
      </c>
      <c r="Z26" s="130">
        <f t="shared" si="14"/>
        <v>140</v>
      </c>
      <c r="AA26" s="317">
        <f t="shared" si="14"/>
        <v>4</v>
      </c>
      <c r="AB26" s="129">
        <f t="shared" si="14"/>
        <v>60</v>
      </c>
      <c r="AC26" s="214">
        <f t="shared" si="14"/>
        <v>4</v>
      </c>
      <c r="AD26" s="130">
        <f t="shared" si="14"/>
        <v>56</v>
      </c>
      <c r="AE26" s="317">
        <f t="shared" si="14"/>
        <v>4</v>
      </c>
      <c r="AF26" s="129">
        <f t="shared" si="14"/>
        <v>44</v>
      </c>
      <c r="AG26" s="214">
        <f t="shared" si="14"/>
        <v>2</v>
      </c>
      <c r="AH26" s="130">
        <f t="shared" si="14"/>
        <v>26</v>
      </c>
      <c r="AK26" s="46">
        <f>X26+Z26+AB26+AD26+AF26+AH26</f>
        <v>426</v>
      </c>
    </row>
    <row r="27" spans="1:37" ht="21" customHeight="1" x14ac:dyDescent="0.25">
      <c r="A27" s="131" t="s">
        <v>86</v>
      </c>
      <c r="B27" s="151" t="s">
        <v>0</v>
      </c>
      <c r="C27" s="119"/>
      <c r="D27" s="23"/>
      <c r="E27" s="454">
        <v>4</v>
      </c>
      <c r="F27" s="23"/>
      <c r="G27" s="121"/>
      <c r="H27" s="394">
        <f>I27+J27+Q27+R27+S27</f>
        <v>48</v>
      </c>
      <c r="I27" s="338">
        <f>W27+Y27+AA27+AC27+AE27+AG27</f>
        <v>6</v>
      </c>
      <c r="J27" s="132">
        <f t="shared" ref="J27:J31" si="15">X27+Z27+AB27+AD27+AF27+AH27</f>
        <v>42</v>
      </c>
      <c r="K27" s="501">
        <f>M27</f>
        <v>0</v>
      </c>
      <c r="L27" s="174">
        <f>J27-M27</f>
        <v>42</v>
      </c>
      <c r="M27" s="55"/>
      <c r="N27" s="34"/>
      <c r="O27" s="119"/>
      <c r="P27" s="121"/>
      <c r="Q27" s="322"/>
      <c r="R27" s="23"/>
      <c r="S27" s="34"/>
      <c r="T27" s="351"/>
      <c r="U27" s="351"/>
      <c r="V27" s="351"/>
      <c r="W27" s="50"/>
      <c r="X27" s="291"/>
      <c r="Y27" s="181">
        <v>6</v>
      </c>
      <c r="Z27" s="213">
        <v>42</v>
      </c>
      <c r="AA27" s="338"/>
      <c r="AB27" s="82"/>
      <c r="AC27" s="122"/>
      <c r="AD27" s="335"/>
      <c r="AE27" s="332"/>
      <c r="AF27" s="291"/>
      <c r="AG27" s="181"/>
      <c r="AH27" s="114"/>
    </row>
    <row r="28" spans="1:37" ht="21" customHeight="1" x14ac:dyDescent="0.25">
      <c r="A28" s="133" t="s">
        <v>87</v>
      </c>
      <c r="B28" s="152" t="s">
        <v>1</v>
      </c>
      <c r="C28" s="106"/>
      <c r="D28" s="3"/>
      <c r="E28" s="263">
        <v>3</v>
      </c>
      <c r="F28" s="3"/>
      <c r="G28" s="112"/>
      <c r="H28" s="395">
        <f>I28+J28+Q28+R28+S28</f>
        <v>48</v>
      </c>
      <c r="I28" s="384">
        <f>W28+Y28+AA28+AC28+AE28+AG28</f>
        <v>6</v>
      </c>
      <c r="J28" s="134">
        <f t="shared" si="15"/>
        <v>42</v>
      </c>
      <c r="K28" s="502">
        <f>M28</f>
        <v>10</v>
      </c>
      <c r="L28" s="292">
        <f>J28-M28</f>
        <v>32</v>
      </c>
      <c r="M28" s="292">
        <v>10</v>
      </c>
      <c r="N28" s="33"/>
      <c r="O28" s="106"/>
      <c r="P28" s="112"/>
      <c r="Q28" s="32"/>
      <c r="R28" s="3"/>
      <c r="S28" s="30"/>
      <c r="T28" s="352"/>
      <c r="U28" s="352"/>
      <c r="V28" s="352"/>
      <c r="W28" s="25">
        <v>6</v>
      </c>
      <c r="X28" s="30">
        <v>42</v>
      </c>
      <c r="Y28" s="286"/>
      <c r="Z28" s="285"/>
      <c r="AA28" s="25"/>
      <c r="AB28" s="30"/>
      <c r="AC28" s="286"/>
      <c r="AD28" s="285"/>
      <c r="AE28" s="25"/>
      <c r="AF28" s="30"/>
      <c r="AG28" s="286"/>
      <c r="AH28" s="101"/>
    </row>
    <row r="29" spans="1:37" ht="31.5" x14ac:dyDescent="0.25">
      <c r="A29" s="314" t="s">
        <v>88</v>
      </c>
      <c r="B29" s="152" t="s">
        <v>2</v>
      </c>
      <c r="C29" s="286"/>
      <c r="D29" s="3"/>
      <c r="E29" s="475">
        <v>8</v>
      </c>
      <c r="F29" s="3"/>
      <c r="G29" s="285" t="s">
        <v>313</v>
      </c>
      <c r="H29" s="395">
        <f>I29+J29+Q29+R29+S29</f>
        <v>168</v>
      </c>
      <c r="I29" s="384">
        <f>W29+Y29+AA29+AC29+AE29+AG29</f>
        <v>26</v>
      </c>
      <c r="J29" s="134">
        <f t="shared" si="15"/>
        <v>142</v>
      </c>
      <c r="K29" s="502">
        <f t="shared" ref="K29:K31" si="16">M29</f>
        <v>130</v>
      </c>
      <c r="L29" s="292">
        <f>J29-M29</f>
        <v>12</v>
      </c>
      <c r="M29" s="292">
        <v>130</v>
      </c>
      <c r="N29" s="33"/>
      <c r="O29" s="106"/>
      <c r="P29" s="112"/>
      <c r="Q29" s="32"/>
      <c r="R29" s="3"/>
      <c r="S29" s="30"/>
      <c r="T29" s="352"/>
      <c r="U29" s="352"/>
      <c r="V29" s="352"/>
      <c r="W29" s="32">
        <v>6</v>
      </c>
      <c r="X29" s="30">
        <v>26</v>
      </c>
      <c r="Y29" s="286">
        <v>6</v>
      </c>
      <c r="Z29" s="285">
        <v>30</v>
      </c>
      <c r="AA29" s="25">
        <v>4</v>
      </c>
      <c r="AB29" s="30">
        <v>28</v>
      </c>
      <c r="AC29" s="286">
        <v>4</v>
      </c>
      <c r="AD29" s="285">
        <v>26</v>
      </c>
      <c r="AE29" s="25">
        <v>4</v>
      </c>
      <c r="AF29" s="30">
        <v>20</v>
      </c>
      <c r="AG29" s="286">
        <v>2</v>
      </c>
      <c r="AH29" s="285">
        <v>12</v>
      </c>
    </row>
    <row r="30" spans="1:37" s="46" customFormat="1" ht="25.5" customHeight="1" x14ac:dyDescent="0.25">
      <c r="A30" s="52" t="s">
        <v>89</v>
      </c>
      <c r="B30" s="153" t="s">
        <v>3</v>
      </c>
      <c r="C30" s="106"/>
      <c r="D30" s="3"/>
      <c r="E30" s="603" t="s">
        <v>210</v>
      </c>
      <c r="F30" s="3"/>
      <c r="G30" s="112"/>
      <c r="H30" s="395">
        <f>I30+J30+Q30+R30+S30</f>
        <v>168</v>
      </c>
      <c r="I30" s="384">
        <f>W30+Y30+AA30+AC30+AE30+AG30</f>
        <v>0</v>
      </c>
      <c r="J30" s="134">
        <f t="shared" si="15"/>
        <v>168</v>
      </c>
      <c r="K30" s="502">
        <f t="shared" si="16"/>
        <v>168</v>
      </c>
      <c r="L30" s="292">
        <f>J30-M30</f>
        <v>0</v>
      </c>
      <c r="M30" s="292">
        <v>168</v>
      </c>
      <c r="N30" s="45"/>
      <c r="O30" s="325"/>
      <c r="P30" s="112"/>
      <c r="Q30" s="32"/>
      <c r="R30" s="3"/>
      <c r="S30" s="45"/>
      <c r="T30" s="353"/>
      <c r="U30" s="353"/>
      <c r="V30" s="353"/>
      <c r="W30" s="342"/>
      <c r="X30" s="30">
        <v>32</v>
      </c>
      <c r="Y30" s="286"/>
      <c r="Z30" s="285">
        <v>36</v>
      </c>
      <c r="AA30" s="25"/>
      <c r="AB30" s="30">
        <v>32</v>
      </c>
      <c r="AC30" s="286"/>
      <c r="AD30" s="285">
        <v>30</v>
      </c>
      <c r="AE30" s="25"/>
      <c r="AF30" s="30">
        <v>24</v>
      </c>
      <c r="AG30" s="286"/>
      <c r="AH30" s="285">
        <v>14</v>
      </c>
    </row>
    <row r="31" spans="1:37" s="46" customFormat="1" ht="20.25" customHeight="1" thickBot="1" x14ac:dyDescent="0.3">
      <c r="A31" s="77" t="s">
        <v>90</v>
      </c>
      <c r="B31" s="168" t="s">
        <v>4</v>
      </c>
      <c r="C31" s="102"/>
      <c r="D31" s="41"/>
      <c r="E31" s="455">
        <v>4</v>
      </c>
      <c r="F31" s="41"/>
      <c r="G31" s="110"/>
      <c r="H31" s="395">
        <f>I31+J31+Q31+R31+S31</f>
        <v>36</v>
      </c>
      <c r="I31" s="385">
        <f>W31+Y31+AA31+AC31+AE31+AG31</f>
        <v>4</v>
      </c>
      <c r="J31" s="135">
        <f t="shared" si="15"/>
        <v>32</v>
      </c>
      <c r="K31" s="502">
        <f t="shared" si="16"/>
        <v>0</v>
      </c>
      <c r="L31" s="175">
        <f>J31-M31</f>
        <v>32</v>
      </c>
      <c r="M31" s="89"/>
      <c r="N31" s="78"/>
      <c r="O31" s="326"/>
      <c r="P31" s="110"/>
      <c r="Q31" s="44"/>
      <c r="R31" s="41"/>
      <c r="S31" s="78"/>
      <c r="T31" s="354"/>
      <c r="U31" s="354"/>
      <c r="V31" s="354"/>
      <c r="W31" s="343"/>
      <c r="X31" s="39"/>
      <c r="Y31" s="104">
        <v>4</v>
      </c>
      <c r="Z31" s="111">
        <v>32</v>
      </c>
      <c r="AA31" s="26"/>
      <c r="AB31" s="39"/>
      <c r="AC31" s="104"/>
      <c r="AD31" s="336"/>
      <c r="AE31" s="333"/>
      <c r="AF31" s="39"/>
      <c r="AG31" s="104"/>
      <c r="AH31" s="111"/>
    </row>
    <row r="32" spans="1:37" s="46" customFormat="1" ht="47.25" customHeight="1" thickBot="1" x14ac:dyDescent="0.25">
      <c r="A32" s="80" t="s">
        <v>61</v>
      </c>
      <c r="B32" s="154" t="s">
        <v>62</v>
      </c>
      <c r="C32" s="120">
        <v>1</v>
      </c>
      <c r="D32" s="75"/>
      <c r="E32" s="72">
        <v>2</v>
      </c>
      <c r="F32" s="72"/>
      <c r="G32" s="93">
        <v>0</v>
      </c>
      <c r="H32" s="215">
        <f t="shared" ref="H32:M32" si="17">H33+H34+H35</f>
        <v>240</v>
      </c>
      <c r="I32" s="317">
        <f t="shared" si="17"/>
        <v>32</v>
      </c>
      <c r="J32" s="75">
        <f t="shared" si="17"/>
        <v>172</v>
      </c>
      <c r="K32" s="500">
        <f t="shared" si="17"/>
        <v>96</v>
      </c>
      <c r="L32" s="75">
        <f t="shared" si="17"/>
        <v>76</v>
      </c>
      <c r="M32" s="75">
        <f t="shared" si="17"/>
        <v>96</v>
      </c>
      <c r="N32" s="129">
        <f t="shared" ref="N32:V32" si="18">N33+N34+N35</f>
        <v>0</v>
      </c>
      <c r="O32" s="214">
        <f t="shared" si="18"/>
        <v>0</v>
      </c>
      <c r="P32" s="130">
        <f t="shared" si="18"/>
        <v>0</v>
      </c>
      <c r="Q32" s="317">
        <f>Q33+Q34+Q35</f>
        <v>28</v>
      </c>
      <c r="R32" s="75">
        <f>R33+R34+R35</f>
        <v>2</v>
      </c>
      <c r="S32" s="129">
        <f>S33+S34+S35</f>
        <v>6</v>
      </c>
      <c r="T32" s="215">
        <f t="shared" si="18"/>
        <v>0</v>
      </c>
      <c r="U32" s="215">
        <f t="shared" si="18"/>
        <v>0</v>
      </c>
      <c r="V32" s="215">
        <f t="shared" si="18"/>
        <v>0</v>
      </c>
      <c r="W32" s="317">
        <f>W33+W34+W35</f>
        <v>28</v>
      </c>
      <c r="X32" s="129">
        <f>X33+X34+X35</f>
        <v>140</v>
      </c>
      <c r="Y32" s="214">
        <f>Y33+Y34+Y35</f>
        <v>4</v>
      </c>
      <c r="Z32" s="130">
        <f>Z33+Z34+Z35</f>
        <v>32</v>
      </c>
      <c r="AA32" s="317">
        <f t="shared" ref="AA32:AH32" si="19">AA33+AA34+AA35</f>
        <v>0</v>
      </c>
      <c r="AB32" s="129">
        <f t="shared" si="19"/>
        <v>0</v>
      </c>
      <c r="AC32" s="214">
        <f t="shared" si="19"/>
        <v>0</v>
      </c>
      <c r="AD32" s="130">
        <f t="shared" si="19"/>
        <v>0</v>
      </c>
      <c r="AE32" s="317">
        <f t="shared" si="19"/>
        <v>0</v>
      </c>
      <c r="AF32" s="129">
        <f t="shared" si="19"/>
        <v>0</v>
      </c>
      <c r="AG32" s="214">
        <f t="shared" si="19"/>
        <v>0</v>
      </c>
      <c r="AH32" s="130">
        <f t="shared" si="19"/>
        <v>0</v>
      </c>
      <c r="AK32" s="46">
        <f>X32+Z32</f>
        <v>172</v>
      </c>
    </row>
    <row r="33" spans="1:37" ht="26.25" customHeight="1" x14ac:dyDescent="0.2">
      <c r="A33" s="79" t="s">
        <v>213</v>
      </c>
      <c r="B33" s="155" t="s">
        <v>5</v>
      </c>
      <c r="C33" s="99"/>
      <c r="D33" s="174"/>
      <c r="E33" s="448">
        <v>3</v>
      </c>
      <c r="F33" s="24"/>
      <c r="G33" s="109"/>
      <c r="H33" s="394">
        <f>I33+J33+Q33+R33+S33</f>
        <v>56</v>
      </c>
      <c r="I33" s="338">
        <f>W33+Y33+AA33+AC33+AE33+AG33</f>
        <v>8</v>
      </c>
      <c r="J33" s="132">
        <f t="shared" ref="J33:J35" si="20">X33+Z33+AB33+AD33+AF33+AH33</f>
        <v>48</v>
      </c>
      <c r="K33" s="501">
        <f>M33</f>
        <v>28</v>
      </c>
      <c r="L33" s="174">
        <f>J33-M33</f>
        <v>20</v>
      </c>
      <c r="M33" s="24">
        <v>28</v>
      </c>
      <c r="N33" s="58"/>
      <c r="O33" s="99"/>
      <c r="P33" s="109"/>
      <c r="Q33" s="50"/>
      <c r="R33" s="24"/>
      <c r="S33" s="58"/>
      <c r="T33" s="355"/>
      <c r="U33" s="355"/>
      <c r="V33" s="355"/>
      <c r="W33" s="50">
        <v>8</v>
      </c>
      <c r="X33" s="58">
        <v>48</v>
      </c>
      <c r="Y33" s="99"/>
      <c r="Z33" s="109"/>
      <c r="AA33" s="50"/>
      <c r="AB33" s="58"/>
      <c r="AC33" s="99"/>
      <c r="AD33" s="109"/>
      <c r="AE33" s="50"/>
      <c r="AF33" s="58"/>
      <c r="AG33" s="99"/>
      <c r="AH33" s="100"/>
    </row>
    <row r="34" spans="1:37" ht="26.25" customHeight="1" x14ac:dyDescent="0.2">
      <c r="A34" s="206" t="s">
        <v>63</v>
      </c>
      <c r="B34" s="156" t="s">
        <v>234</v>
      </c>
      <c r="C34" s="447">
        <v>3</v>
      </c>
      <c r="D34" s="208"/>
      <c r="E34" s="209"/>
      <c r="F34" s="209"/>
      <c r="G34" s="210"/>
      <c r="H34" s="395">
        <f>I34+Q34+R34+J34+S34</f>
        <v>148</v>
      </c>
      <c r="I34" s="384">
        <f>W34+Y34+AA34+AC34+AE34+AG34</f>
        <v>20</v>
      </c>
      <c r="J34" s="134">
        <f t="shared" si="20"/>
        <v>92</v>
      </c>
      <c r="K34" s="502">
        <f>M34</f>
        <v>58</v>
      </c>
      <c r="L34" s="292">
        <f>J34-M34</f>
        <v>34</v>
      </c>
      <c r="M34" s="284">
        <v>58</v>
      </c>
      <c r="N34" s="30"/>
      <c r="O34" s="286"/>
      <c r="P34" s="285"/>
      <c r="Q34" s="259">
        <v>28</v>
      </c>
      <c r="R34" s="263">
        <v>2</v>
      </c>
      <c r="S34" s="256">
        <v>6</v>
      </c>
      <c r="T34" s="356"/>
      <c r="U34" s="356"/>
      <c r="V34" s="356"/>
      <c r="W34" s="25">
        <v>20</v>
      </c>
      <c r="X34" s="30">
        <v>92</v>
      </c>
      <c r="Y34" s="286"/>
      <c r="Z34" s="285"/>
      <c r="AA34" s="25"/>
      <c r="AB34" s="30"/>
      <c r="AC34" s="286"/>
      <c r="AD34" s="285"/>
      <c r="AE34" s="25"/>
      <c r="AF34" s="30"/>
      <c r="AG34" s="286"/>
      <c r="AH34" s="101"/>
    </row>
    <row r="35" spans="1:37" ht="32.25" thickBot="1" x14ac:dyDescent="0.25">
      <c r="A35" s="442" t="s">
        <v>235</v>
      </c>
      <c r="B35" s="443" t="s">
        <v>6</v>
      </c>
      <c r="C35" s="102"/>
      <c r="D35" s="175"/>
      <c r="E35" s="455">
        <v>4</v>
      </c>
      <c r="F35" s="27"/>
      <c r="G35" s="111"/>
      <c r="H35" s="397">
        <f>I35+J35+Q35+R35+S35</f>
        <v>36</v>
      </c>
      <c r="I35" s="385">
        <f>W35+Y35+AA35+AC35+AE35+AG35</f>
        <v>4</v>
      </c>
      <c r="J35" s="135">
        <f t="shared" si="20"/>
        <v>32</v>
      </c>
      <c r="K35" s="502">
        <f>M35</f>
        <v>10</v>
      </c>
      <c r="L35" s="175">
        <f>J35-M35</f>
        <v>22</v>
      </c>
      <c r="M35" s="186">
        <v>10</v>
      </c>
      <c r="N35" s="39"/>
      <c r="O35" s="104"/>
      <c r="P35" s="111"/>
      <c r="Q35" s="26"/>
      <c r="R35" s="27"/>
      <c r="S35" s="39"/>
      <c r="T35" s="357"/>
      <c r="U35" s="357"/>
      <c r="V35" s="357"/>
      <c r="W35" s="26"/>
      <c r="X35" s="39"/>
      <c r="Y35" s="104">
        <v>4</v>
      </c>
      <c r="Z35" s="116">
        <v>32</v>
      </c>
      <c r="AA35" s="81"/>
      <c r="AB35" s="39"/>
      <c r="AC35" s="104"/>
      <c r="AD35" s="111"/>
      <c r="AE35" s="26"/>
      <c r="AF35" s="39"/>
      <c r="AG35" s="104"/>
      <c r="AH35" s="111"/>
    </row>
    <row r="36" spans="1:37" s="46" customFormat="1" ht="36.75" customHeight="1" thickBot="1" x14ac:dyDescent="0.25">
      <c r="A36" s="91" t="s">
        <v>64</v>
      </c>
      <c r="B36" s="169" t="s">
        <v>65</v>
      </c>
      <c r="C36" s="120">
        <v>5</v>
      </c>
      <c r="D36" s="72"/>
      <c r="E36" s="72">
        <v>11</v>
      </c>
      <c r="F36" s="72"/>
      <c r="G36" s="93">
        <v>5</v>
      </c>
      <c r="H36" s="126">
        <f t="shared" ref="H36:M36" si="21">H37+H38+H39+H40+H41+H42+H43+H44+H45+H46+H47+H48+H49+H50+H51+H52</f>
        <v>1078</v>
      </c>
      <c r="I36" s="83">
        <f t="shared" si="21"/>
        <v>148</v>
      </c>
      <c r="J36" s="72">
        <f t="shared" si="21"/>
        <v>858</v>
      </c>
      <c r="K36" s="503">
        <f t="shared" si="21"/>
        <v>411</v>
      </c>
      <c r="L36" s="72">
        <f t="shared" si="21"/>
        <v>447</v>
      </c>
      <c r="M36" s="72">
        <f t="shared" si="21"/>
        <v>411</v>
      </c>
      <c r="N36" s="84">
        <f t="shared" ref="N36:V36" si="22">N37+N38+N39+N40+N41+N42+N43+N44+N45+N46+N47+N48+N49+N50</f>
        <v>0</v>
      </c>
      <c r="O36" s="120">
        <f t="shared" si="22"/>
        <v>0</v>
      </c>
      <c r="P36" s="93">
        <f t="shared" si="22"/>
        <v>0</v>
      </c>
      <c r="Q36" s="83">
        <f>Q37+Q38+Q39+Q40+Q41+Q42+Q43+Q44+Q45+Q46+Q47+Q48+Q49+Q50+Q51+Q52</f>
        <v>32</v>
      </c>
      <c r="R36" s="72">
        <f>R37+R38+R39+R40+R41+R42+R43+R44+R45+R46+R47+R48+R49+R50+R51+R52</f>
        <v>10</v>
      </c>
      <c r="S36" s="72">
        <f>S37+S38+S39+S40+S41+S42+S43+S44+S45+S46+S47+S48+S49+S50+S51+S52</f>
        <v>30</v>
      </c>
      <c r="T36" s="126">
        <f t="shared" si="22"/>
        <v>0</v>
      </c>
      <c r="U36" s="126">
        <f t="shared" si="22"/>
        <v>0</v>
      </c>
      <c r="V36" s="126">
        <f t="shared" si="22"/>
        <v>0</v>
      </c>
      <c r="W36" s="83">
        <f>W37+W38+W39+W40+W41+W42+W43+W44+W45+W46+W47+W48+W49+W50+W51</f>
        <v>44</v>
      </c>
      <c r="X36" s="84">
        <f>X37+X38+X39+X40+X41+X42+X43+X44+X45+X46+X47+X48+X49+X50+X51</f>
        <v>252</v>
      </c>
      <c r="Y36" s="120">
        <f>Y37+Y38+Y39+Y40+Y41+Y42+Y43+Y44+Y45+Y46+Y47+Y48+Y49+Y50+Y51+Y52</f>
        <v>50</v>
      </c>
      <c r="Z36" s="93">
        <f>Z37+Z38+Z39+Z40+Z41+Z42+Z43+Z44+Z45+Z46+Z47+Z48+Z49+Z50+Z51+Z52</f>
        <v>240</v>
      </c>
      <c r="AA36" s="83">
        <f t="shared" ref="AA36:AH36" si="23">AA37+AA38+AA39+AA40+AA41+AA42+AA43+AA44+AA45+AA46+AA47+AA48+AA49+AA50+AA51</f>
        <v>28</v>
      </c>
      <c r="AB36" s="84">
        <f t="shared" si="23"/>
        <v>188</v>
      </c>
      <c r="AC36" s="120">
        <f t="shared" si="23"/>
        <v>6</v>
      </c>
      <c r="AD36" s="93">
        <f t="shared" si="23"/>
        <v>64</v>
      </c>
      <c r="AE36" s="83">
        <f t="shared" si="23"/>
        <v>20</v>
      </c>
      <c r="AF36" s="84">
        <f t="shared" si="23"/>
        <v>114</v>
      </c>
      <c r="AG36" s="120">
        <f t="shared" si="23"/>
        <v>0</v>
      </c>
      <c r="AH36" s="93">
        <f t="shared" si="23"/>
        <v>0</v>
      </c>
      <c r="AK36" s="46">
        <f>X36+Z36+AB36+AD36+AF36+AH36</f>
        <v>858</v>
      </c>
    </row>
    <row r="37" spans="1:37" ht="36.75" customHeight="1" x14ac:dyDescent="0.2">
      <c r="A37" s="42" t="s">
        <v>66</v>
      </c>
      <c r="B37" s="158" t="s">
        <v>7</v>
      </c>
      <c r="C37" s="99"/>
      <c r="D37" s="24"/>
      <c r="E37" s="461">
        <v>5</v>
      </c>
      <c r="F37" s="24"/>
      <c r="G37" s="109"/>
      <c r="H37" s="394">
        <f t="shared" ref="H37:H52" si="24">I37+J37+Q37+R37+S37</f>
        <v>48</v>
      </c>
      <c r="I37" s="338">
        <f>W37+Y37+AA37+AC37+AE37+AG37</f>
        <v>8</v>
      </c>
      <c r="J37" s="132">
        <f>X37+Z37+AB37+AD37+AF37+AH37</f>
        <v>40</v>
      </c>
      <c r="K37" s="501">
        <f>M37</f>
        <v>30</v>
      </c>
      <c r="L37" s="174">
        <f>J37-M37</f>
        <v>10</v>
      </c>
      <c r="M37" s="24">
        <v>30</v>
      </c>
      <c r="N37" s="58"/>
      <c r="O37" s="99"/>
      <c r="P37" s="109"/>
      <c r="Q37" s="50"/>
      <c r="R37" s="24"/>
      <c r="S37" s="58"/>
      <c r="T37" s="355"/>
      <c r="U37" s="355"/>
      <c r="V37" s="355"/>
      <c r="W37" s="50"/>
      <c r="X37" s="58"/>
      <c r="Y37" s="99"/>
      <c r="Z37" s="109"/>
      <c r="AA37" s="50">
        <v>8</v>
      </c>
      <c r="AB37" s="58">
        <v>40</v>
      </c>
      <c r="AC37" s="99"/>
      <c r="AD37" s="109"/>
      <c r="AE37" s="50"/>
      <c r="AF37" s="58"/>
      <c r="AG37" s="99"/>
      <c r="AH37" s="100"/>
    </row>
    <row r="38" spans="1:37" ht="15.75" x14ac:dyDescent="0.2">
      <c r="A38" s="31" t="s">
        <v>91</v>
      </c>
      <c r="B38" s="159" t="s">
        <v>236</v>
      </c>
      <c r="C38" s="449">
        <v>4</v>
      </c>
      <c r="D38" s="284"/>
      <c r="E38" s="284"/>
      <c r="F38" s="284"/>
      <c r="G38" s="285"/>
      <c r="H38" s="395">
        <f t="shared" si="24"/>
        <v>129</v>
      </c>
      <c r="I38" s="384">
        <f>W38+Y38+AA38+AC38+AE38+AG38</f>
        <v>20</v>
      </c>
      <c r="J38" s="134">
        <f>X38+Z38+AB38+AD38+AF38+AH38</f>
        <v>100</v>
      </c>
      <c r="K38" s="502">
        <f>M38</f>
        <v>70</v>
      </c>
      <c r="L38" s="292">
        <f>J38-M38</f>
        <v>30</v>
      </c>
      <c r="M38" s="284">
        <v>70</v>
      </c>
      <c r="N38" s="30"/>
      <c r="O38" s="286"/>
      <c r="P38" s="285"/>
      <c r="Q38" s="450">
        <v>1</v>
      </c>
      <c r="R38" s="451">
        <v>2</v>
      </c>
      <c r="S38" s="452">
        <v>6</v>
      </c>
      <c r="T38" s="356"/>
      <c r="U38" s="356"/>
      <c r="V38" s="356"/>
      <c r="W38" s="25"/>
      <c r="X38" s="30"/>
      <c r="Y38" s="286">
        <v>20</v>
      </c>
      <c r="Z38" s="285">
        <v>100</v>
      </c>
      <c r="AA38" s="25"/>
      <c r="AB38" s="30"/>
      <c r="AC38" s="286"/>
      <c r="AD38" s="285"/>
      <c r="AE38" s="25"/>
      <c r="AF38" s="30"/>
      <c r="AG38" s="286"/>
      <c r="AH38" s="101"/>
    </row>
    <row r="39" spans="1:37" ht="15.75" x14ac:dyDescent="0.2">
      <c r="A39" s="31" t="s">
        <v>92</v>
      </c>
      <c r="B39" s="160" t="s">
        <v>237</v>
      </c>
      <c r="C39" s="286"/>
      <c r="D39" s="284"/>
      <c r="E39" s="263">
        <v>3</v>
      </c>
      <c r="F39" s="284"/>
      <c r="G39" s="285"/>
      <c r="H39" s="395">
        <f t="shared" si="24"/>
        <v>128</v>
      </c>
      <c r="I39" s="384">
        <f t="shared" ref="I39:I52" si="25">W39+Y39+AA39+AC39+AE39+AG39</f>
        <v>24</v>
      </c>
      <c r="J39" s="134">
        <f t="shared" ref="J39:J52" si="26">X39+Z39+AB39+AD39+AF39+AH39</f>
        <v>104</v>
      </c>
      <c r="K39" s="502">
        <f t="shared" ref="K39:K52" si="27">M39</f>
        <v>82</v>
      </c>
      <c r="L39" s="292">
        <f t="shared" ref="L39:L52" si="28">J39-M39</f>
        <v>22</v>
      </c>
      <c r="M39" s="284">
        <v>82</v>
      </c>
      <c r="N39" s="30"/>
      <c r="O39" s="286"/>
      <c r="P39" s="285"/>
      <c r="Q39" s="25"/>
      <c r="R39" s="284"/>
      <c r="S39" s="30"/>
      <c r="T39" s="356"/>
      <c r="U39" s="356"/>
      <c r="V39" s="356"/>
      <c r="W39" s="25">
        <v>24</v>
      </c>
      <c r="X39" s="30">
        <v>104</v>
      </c>
      <c r="Y39" s="286"/>
      <c r="Z39" s="285"/>
      <c r="AA39" s="25"/>
      <c r="AB39" s="30"/>
      <c r="AC39" s="286"/>
      <c r="AD39" s="285"/>
      <c r="AE39" s="25"/>
      <c r="AF39" s="30"/>
      <c r="AG39" s="286"/>
      <c r="AH39" s="101"/>
    </row>
    <row r="40" spans="1:37" ht="24.75" customHeight="1" x14ac:dyDescent="0.2">
      <c r="A40" s="28" t="s">
        <v>93</v>
      </c>
      <c r="B40" s="167" t="s">
        <v>238</v>
      </c>
      <c r="C40" s="449">
        <v>4</v>
      </c>
      <c r="D40" s="284"/>
      <c r="E40" s="284"/>
      <c r="F40" s="284"/>
      <c r="G40" s="285">
        <v>3</v>
      </c>
      <c r="H40" s="395">
        <f t="shared" si="24"/>
        <v>77</v>
      </c>
      <c r="I40" s="384">
        <f t="shared" si="25"/>
        <v>10</v>
      </c>
      <c r="J40" s="134">
        <f t="shared" si="26"/>
        <v>58</v>
      </c>
      <c r="K40" s="502">
        <f t="shared" si="27"/>
        <v>24</v>
      </c>
      <c r="L40" s="292">
        <f t="shared" si="28"/>
        <v>34</v>
      </c>
      <c r="M40" s="284">
        <v>24</v>
      </c>
      <c r="N40" s="30"/>
      <c r="O40" s="286"/>
      <c r="P40" s="285"/>
      <c r="Q40" s="450">
        <v>1</v>
      </c>
      <c r="R40" s="451">
        <v>2</v>
      </c>
      <c r="S40" s="452">
        <v>6</v>
      </c>
      <c r="T40" s="356"/>
      <c r="U40" s="356"/>
      <c r="V40" s="356"/>
      <c r="W40" s="25">
        <v>4</v>
      </c>
      <c r="X40" s="30">
        <v>28</v>
      </c>
      <c r="Y40" s="286">
        <v>6</v>
      </c>
      <c r="Z40" s="285">
        <v>30</v>
      </c>
      <c r="AA40" s="25"/>
      <c r="AB40" s="30"/>
      <c r="AC40" s="286"/>
      <c r="AD40" s="285"/>
      <c r="AE40" s="25"/>
      <c r="AF40" s="30"/>
      <c r="AG40" s="286"/>
      <c r="AH40" s="101"/>
    </row>
    <row r="41" spans="1:37" ht="15.75" x14ac:dyDescent="0.2">
      <c r="A41" s="31" t="s">
        <v>94</v>
      </c>
      <c r="B41" s="159" t="s">
        <v>239</v>
      </c>
      <c r="C41" s="449">
        <v>4</v>
      </c>
      <c r="D41" s="284"/>
      <c r="E41" s="284"/>
      <c r="F41" s="284"/>
      <c r="G41" s="285">
        <v>3</v>
      </c>
      <c r="H41" s="395">
        <f t="shared" si="24"/>
        <v>65</v>
      </c>
      <c r="I41" s="384">
        <f t="shared" si="25"/>
        <v>8</v>
      </c>
      <c r="J41" s="134">
        <f t="shared" si="26"/>
        <v>48</v>
      </c>
      <c r="K41" s="502">
        <f t="shared" si="27"/>
        <v>10</v>
      </c>
      <c r="L41" s="292">
        <f t="shared" si="28"/>
        <v>38</v>
      </c>
      <c r="M41" s="284">
        <v>10</v>
      </c>
      <c r="N41" s="30"/>
      <c r="O41" s="286"/>
      <c r="P41" s="285"/>
      <c r="Q41" s="450">
        <v>1</v>
      </c>
      <c r="R41" s="451">
        <v>2</v>
      </c>
      <c r="S41" s="452">
        <v>6</v>
      </c>
      <c r="T41" s="356"/>
      <c r="U41" s="356"/>
      <c r="V41" s="356"/>
      <c r="W41" s="25">
        <v>4</v>
      </c>
      <c r="X41" s="30">
        <v>28</v>
      </c>
      <c r="Y41" s="286">
        <v>4</v>
      </c>
      <c r="Z41" s="285">
        <v>20</v>
      </c>
      <c r="AA41" s="25"/>
      <c r="AB41" s="30"/>
      <c r="AC41" s="286"/>
      <c r="AD41" s="285"/>
      <c r="AE41" s="25"/>
      <c r="AF41" s="30"/>
      <c r="AG41" s="286"/>
      <c r="AH41" s="285"/>
    </row>
    <row r="42" spans="1:37" ht="15.75" x14ac:dyDescent="0.25">
      <c r="A42" s="31" t="s">
        <v>95</v>
      </c>
      <c r="B42" s="159" t="s">
        <v>240</v>
      </c>
      <c r="C42" s="286"/>
      <c r="D42" s="284"/>
      <c r="E42" s="459">
        <v>5</v>
      </c>
      <c r="F42" s="284"/>
      <c r="G42" s="285"/>
      <c r="H42" s="395">
        <f t="shared" si="24"/>
        <v>40</v>
      </c>
      <c r="I42" s="384">
        <f t="shared" si="25"/>
        <v>6</v>
      </c>
      <c r="J42" s="134">
        <f t="shared" si="26"/>
        <v>34</v>
      </c>
      <c r="K42" s="502">
        <f t="shared" si="27"/>
        <v>20</v>
      </c>
      <c r="L42" s="292">
        <f t="shared" si="28"/>
        <v>14</v>
      </c>
      <c r="M42" s="284">
        <v>20</v>
      </c>
      <c r="N42" s="30"/>
      <c r="O42" s="286"/>
      <c r="P42" s="285"/>
      <c r="Q42" s="25"/>
      <c r="R42" s="284"/>
      <c r="S42" s="30"/>
      <c r="T42" s="356"/>
      <c r="U42" s="356"/>
      <c r="V42" s="356"/>
      <c r="W42" s="25"/>
      <c r="X42" s="30"/>
      <c r="Y42" s="286"/>
      <c r="Z42" s="285"/>
      <c r="AA42" s="25">
        <v>6</v>
      </c>
      <c r="AB42" s="331">
        <v>34</v>
      </c>
      <c r="AC42" s="211"/>
      <c r="AD42" s="212"/>
      <c r="AE42" s="334"/>
      <c r="AF42" s="30"/>
      <c r="AG42" s="286"/>
      <c r="AH42" s="285"/>
    </row>
    <row r="43" spans="1:37" ht="31.5" x14ac:dyDescent="0.2">
      <c r="A43" s="31" t="s">
        <v>96</v>
      </c>
      <c r="B43" s="159" t="s">
        <v>241</v>
      </c>
      <c r="C43" s="286"/>
      <c r="D43" s="284"/>
      <c r="E43" s="459">
        <v>5</v>
      </c>
      <c r="F43" s="284"/>
      <c r="G43" s="285"/>
      <c r="H43" s="395">
        <f t="shared" si="24"/>
        <v>40</v>
      </c>
      <c r="I43" s="384">
        <f t="shared" si="25"/>
        <v>6</v>
      </c>
      <c r="J43" s="134">
        <f t="shared" si="26"/>
        <v>34</v>
      </c>
      <c r="K43" s="502">
        <f t="shared" si="27"/>
        <v>10</v>
      </c>
      <c r="L43" s="292">
        <f t="shared" si="28"/>
        <v>24</v>
      </c>
      <c r="M43" s="284">
        <v>10</v>
      </c>
      <c r="N43" s="30"/>
      <c r="O43" s="286"/>
      <c r="P43" s="285"/>
      <c r="Q43" s="25"/>
      <c r="R43" s="284"/>
      <c r="S43" s="30"/>
      <c r="T43" s="356"/>
      <c r="U43" s="356"/>
      <c r="V43" s="356"/>
      <c r="W43" s="25"/>
      <c r="X43" s="30"/>
      <c r="Y43" s="286"/>
      <c r="Z43" s="285"/>
      <c r="AA43" s="25">
        <v>6</v>
      </c>
      <c r="AB43" s="30">
        <v>34</v>
      </c>
      <c r="AC43" s="286"/>
      <c r="AD43" s="285"/>
      <c r="AE43" s="25"/>
      <c r="AF43" s="30"/>
      <c r="AG43" s="286"/>
      <c r="AH43" s="101"/>
    </row>
    <row r="44" spans="1:37" ht="18.75" customHeight="1" x14ac:dyDescent="0.2">
      <c r="A44" s="31" t="s">
        <v>97</v>
      </c>
      <c r="B44" s="159" t="s">
        <v>8</v>
      </c>
      <c r="C44" s="460">
        <v>5</v>
      </c>
      <c r="D44" s="284"/>
      <c r="E44" s="284"/>
      <c r="F44" s="284"/>
      <c r="G44" s="285"/>
      <c r="H44" s="395">
        <f t="shared" si="24"/>
        <v>92</v>
      </c>
      <c r="I44" s="384">
        <f t="shared" si="25"/>
        <v>8</v>
      </c>
      <c r="J44" s="134">
        <f t="shared" si="26"/>
        <v>48</v>
      </c>
      <c r="K44" s="502">
        <f t="shared" si="27"/>
        <v>8</v>
      </c>
      <c r="L44" s="292">
        <f t="shared" si="28"/>
        <v>40</v>
      </c>
      <c r="M44" s="284">
        <v>8</v>
      </c>
      <c r="N44" s="30"/>
      <c r="O44" s="286"/>
      <c r="P44" s="285"/>
      <c r="Q44" s="458">
        <v>28</v>
      </c>
      <c r="R44" s="459">
        <v>2</v>
      </c>
      <c r="S44" s="457">
        <v>6</v>
      </c>
      <c r="T44" s="356"/>
      <c r="U44" s="356"/>
      <c r="V44" s="356"/>
      <c r="W44" s="25"/>
      <c r="X44" s="30"/>
      <c r="Y44" s="286"/>
      <c r="Z44" s="285"/>
      <c r="AA44" s="25">
        <v>8</v>
      </c>
      <c r="AB44" s="30">
        <v>48</v>
      </c>
      <c r="AC44" s="286"/>
      <c r="AD44" s="285"/>
      <c r="AE44" s="25"/>
      <c r="AF44" s="30"/>
      <c r="AG44" s="286"/>
      <c r="AH44" s="101"/>
    </row>
    <row r="45" spans="1:37" ht="19.5" customHeight="1" x14ac:dyDescent="0.2">
      <c r="A45" s="31" t="s">
        <v>67</v>
      </c>
      <c r="B45" s="161" t="s">
        <v>9</v>
      </c>
      <c r="C45" s="286"/>
      <c r="D45" s="284"/>
      <c r="E45" s="467">
        <v>6</v>
      </c>
      <c r="F45" s="284"/>
      <c r="G45" s="285">
        <v>5</v>
      </c>
      <c r="H45" s="395">
        <f t="shared" si="24"/>
        <v>68</v>
      </c>
      <c r="I45" s="384">
        <f t="shared" si="25"/>
        <v>0</v>
      </c>
      <c r="J45" s="134">
        <f t="shared" si="26"/>
        <v>68</v>
      </c>
      <c r="K45" s="502">
        <f t="shared" si="27"/>
        <v>48</v>
      </c>
      <c r="L45" s="292">
        <f t="shared" si="28"/>
        <v>20</v>
      </c>
      <c r="M45" s="284">
        <v>48</v>
      </c>
      <c r="N45" s="30"/>
      <c r="O45" s="286"/>
      <c r="P45" s="285"/>
      <c r="Q45" s="25"/>
      <c r="R45" s="284"/>
      <c r="S45" s="30"/>
      <c r="T45" s="356"/>
      <c r="U45" s="356"/>
      <c r="V45" s="356"/>
      <c r="W45" s="25"/>
      <c r="X45" s="30"/>
      <c r="Y45" s="286"/>
      <c r="Z45" s="285"/>
      <c r="AA45" s="25"/>
      <c r="AB45" s="30">
        <v>32</v>
      </c>
      <c r="AC45" s="286"/>
      <c r="AD45" s="285">
        <v>36</v>
      </c>
      <c r="AE45" s="25"/>
      <c r="AF45" s="30"/>
      <c r="AG45" s="286"/>
      <c r="AH45" s="101"/>
    </row>
    <row r="46" spans="1:37" ht="54.75" customHeight="1" x14ac:dyDescent="0.25">
      <c r="A46" s="438" t="s">
        <v>10</v>
      </c>
      <c r="B46" s="439" t="s">
        <v>307</v>
      </c>
      <c r="C46" s="286"/>
      <c r="D46" s="284"/>
      <c r="E46" s="263">
        <v>3</v>
      </c>
      <c r="F46" s="284"/>
      <c r="G46" s="285"/>
      <c r="H46" s="395">
        <f t="shared" si="24"/>
        <v>36</v>
      </c>
      <c r="I46" s="384">
        <f t="shared" si="25"/>
        <v>4</v>
      </c>
      <c r="J46" s="134">
        <f t="shared" si="26"/>
        <v>32</v>
      </c>
      <c r="K46" s="502">
        <f t="shared" si="27"/>
        <v>0</v>
      </c>
      <c r="L46" s="292">
        <f t="shared" si="28"/>
        <v>32</v>
      </c>
      <c r="M46" s="293"/>
      <c r="N46" s="30"/>
      <c r="O46" s="286"/>
      <c r="P46" s="285"/>
      <c r="Q46" s="25"/>
      <c r="R46" s="284"/>
      <c r="S46" s="30"/>
      <c r="T46" s="356"/>
      <c r="U46" s="356"/>
      <c r="V46" s="356"/>
      <c r="W46" s="25">
        <v>4</v>
      </c>
      <c r="X46" s="331">
        <v>32</v>
      </c>
      <c r="Y46" s="211"/>
      <c r="Z46" s="212"/>
      <c r="AA46" s="334"/>
      <c r="AB46" s="113"/>
      <c r="AC46" s="123"/>
      <c r="AD46" s="115"/>
      <c r="AE46" s="57"/>
      <c r="AF46" s="113"/>
      <c r="AG46" s="123"/>
      <c r="AH46" s="115"/>
    </row>
    <row r="47" spans="1:37" ht="35.25" customHeight="1" x14ac:dyDescent="0.2">
      <c r="A47" s="31" t="s">
        <v>129</v>
      </c>
      <c r="B47" s="437" t="s">
        <v>269</v>
      </c>
      <c r="C47" s="449">
        <v>4</v>
      </c>
      <c r="D47" s="284"/>
      <c r="E47" s="284"/>
      <c r="F47" s="284"/>
      <c r="G47" s="187">
        <v>3</v>
      </c>
      <c r="H47" s="395">
        <f t="shared" si="24"/>
        <v>77</v>
      </c>
      <c r="I47" s="384">
        <f t="shared" si="25"/>
        <v>10</v>
      </c>
      <c r="J47" s="134">
        <f t="shared" si="26"/>
        <v>58</v>
      </c>
      <c r="K47" s="502">
        <f t="shared" si="27"/>
        <v>34</v>
      </c>
      <c r="L47" s="292">
        <f t="shared" si="28"/>
        <v>24</v>
      </c>
      <c r="M47" s="294">
        <v>34</v>
      </c>
      <c r="N47" s="30"/>
      <c r="O47" s="286"/>
      <c r="P47" s="285"/>
      <c r="Q47" s="450">
        <v>1</v>
      </c>
      <c r="R47" s="451">
        <v>2</v>
      </c>
      <c r="S47" s="452">
        <v>6</v>
      </c>
      <c r="T47" s="356"/>
      <c r="U47" s="356"/>
      <c r="V47" s="356"/>
      <c r="W47" s="25">
        <v>4</v>
      </c>
      <c r="X47" s="331">
        <v>28</v>
      </c>
      <c r="Y47" s="211">
        <v>6</v>
      </c>
      <c r="Z47" s="216">
        <v>30</v>
      </c>
      <c r="AA47" s="339"/>
      <c r="AB47" s="113"/>
      <c r="AC47" s="123"/>
      <c r="AD47" s="115"/>
      <c r="AE47" s="57"/>
      <c r="AF47" s="113"/>
      <c r="AG47" s="123"/>
      <c r="AH47" s="115"/>
    </row>
    <row r="48" spans="1:37" ht="25.5" customHeight="1" x14ac:dyDescent="0.25">
      <c r="A48" s="28" t="s">
        <v>130</v>
      </c>
      <c r="B48" s="437" t="s">
        <v>263</v>
      </c>
      <c r="C48" s="106"/>
      <c r="D48" s="284"/>
      <c r="E48" s="470">
        <v>7</v>
      </c>
      <c r="F48" s="284"/>
      <c r="G48" s="285"/>
      <c r="H48" s="395">
        <f t="shared" si="24"/>
        <v>64</v>
      </c>
      <c r="I48" s="384">
        <f t="shared" si="25"/>
        <v>10</v>
      </c>
      <c r="J48" s="134">
        <f t="shared" si="26"/>
        <v>54</v>
      </c>
      <c r="K48" s="502">
        <f t="shared" si="27"/>
        <v>12</v>
      </c>
      <c r="L48" s="292">
        <f t="shared" si="28"/>
        <v>42</v>
      </c>
      <c r="M48" s="294">
        <v>12</v>
      </c>
      <c r="N48" s="30"/>
      <c r="O48" s="286"/>
      <c r="P48" s="285"/>
      <c r="Q48" s="25"/>
      <c r="R48" s="284"/>
      <c r="S48" s="30"/>
      <c r="T48" s="356"/>
      <c r="U48" s="356"/>
      <c r="V48" s="356"/>
      <c r="W48" s="25"/>
      <c r="X48" s="331"/>
      <c r="Y48" s="211"/>
      <c r="Z48" s="212"/>
      <c r="AA48" s="334"/>
      <c r="AB48" s="113"/>
      <c r="AC48" s="123"/>
      <c r="AD48" s="115"/>
      <c r="AE48" s="57">
        <v>10</v>
      </c>
      <c r="AF48" s="113">
        <v>54</v>
      </c>
      <c r="AG48" s="123"/>
      <c r="AH48" s="115"/>
    </row>
    <row r="49" spans="1:37" s="47" customFormat="1" ht="54.75" customHeight="1" x14ac:dyDescent="0.2">
      <c r="A49" s="28" t="s">
        <v>242</v>
      </c>
      <c r="B49" s="437" t="s">
        <v>309</v>
      </c>
      <c r="C49" s="106"/>
      <c r="D49" s="284"/>
      <c r="E49" s="470">
        <v>7</v>
      </c>
      <c r="F49" s="284"/>
      <c r="G49" s="285"/>
      <c r="H49" s="395">
        <f t="shared" si="24"/>
        <v>36</v>
      </c>
      <c r="I49" s="384">
        <f t="shared" si="25"/>
        <v>4</v>
      </c>
      <c r="J49" s="134">
        <f t="shared" si="26"/>
        <v>32</v>
      </c>
      <c r="K49" s="502">
        <f t="shared" si="27"/>
        <v>16</v>
      </c>
      <c r="L49" s="292">
        <f t="shared" si="28"/>
        <v>16</v>
      </c>
      <c r="M49" s="293">
        <v>16</v>
      </c>
      <c r="N49" s="35"/>
      <c r="O49" s="327"/>
      <c r="P49" s="285"/>
      <c r="Q49" s="25"/>
      <c r="R49" s="284"/>
      <c r="S49" s="35"/>
      <c r="T49" s="358"/>
      <c r="U49" s="358"/>
      <c r="V49" s="358"/>
      <c r="W49" s="344"/>
      <c r="X49" s="113"/>
      <c r="Y49" s="123"/>
      <c r="Z49" s="115"/>
      <c r="AA49" s="57"/>
      <c r="AB49" s="113"/>
      <c r="AC49" s="123"/>
      <c r="AD49" s="115"/>
      <c r="AE49" s="57">
        <v>4</v>
      </c>
      <c r="AF49" s="331">
        <v>32</v>
      </c>
      <c r="AG49" s="211"/>
      <c r="AH49" s="115"/>
    </row>
    <row r="50" spans="1:37" ht="34.5" customHeight="1" x14ac:dyDescent="0.2">
      <c r="A50" s="28" t="s">
        <v>243</v>
      </c>
      <c r="B50" s="437" t="s">
        <v>131</v>
      </c>
      <c r="C50" s="106"/>
      <c r="D50" s="284"/>
      <c r="E50" s="470">
        <v>7</v>
      </c>
      <c r="F50" s="284"/>
      <c r="G50" s="285">
        <v>6</v>
      </c>
      <c r="H50" s="395">
        <f t="shared" si="24"/>
        <v>68</v>
      </c>
      <c r="I50" s="384">
        <f t="shared" si="25"/>
        <v>12</v>
      </c>
      <c r="J50" s="134">
        <f t="shared" si="26"/>
        <v>56</v>
      </c>
      <c r="K50" s="502">
        <f t="shared" si="27"/>
        <v>22</v>
      </c>
      <c r="L50" s="292">
        <f t="shared" si="28"/>
        <v>34</v>
      </c>
      <c r="M50" s="293">
        <v>22</v>
      </c>
      <c r="N50" s="30"/>
      <c r="O50" s="286"/>
      <c r="P50" s="285"/>
      <c r="Q50" s="25"/>
      <c r="R50" s="284"/>
      <c r="S50" s="30"/>
      <c r="T50" s="356"/>
      <c r="U50" s="356"/>
      <c r="V50" s="356"/>
      <c r="W50" s="25"/>
      <c r="X50" s="113"/>
      <c r="Y50" s="123"/>
      <c r="Z50" s="115"/>
      <c r="AA50" s="57"/>
      <c r="AB50" s="113"/>
      <c r="AC50" s="123">
        <v>6</v>
      </c>
      <c r="AD50" s="115">
        <v>28</v>
      </c>
      <c r="AE50" s="57">
        <v>6</v>
      </c>
      <c r="AF50" s="113">
        <v>28</v>
      </c>
      <c r="AG50" s="123"/>
      <c r="AH50" s="115"/>
    </row>
    <row r="51" spans="1:37" ht="27" customHeight="1" x14ac:dyDescent="0.2">
      <c r="A51" s="444" t="s">
        <v>301</v>
      </c>
      <c r="B51" s="439" t="s">
        <v>305</v>
      </c>
      <c r="C51" s="106"/>
      <c r="D51" s="284"/>
      <c r="E51" s="263">
        <v>3</v>
      </c>
      <c r="F51" s="284"/>
      <c r="G51" s="285"/>
      <c r="H51" s="395">
        <f t="shared" si="24"/>
        <v>36</v>
      </c>
      <c r="I51" s="384">
        <f t="shared" si="25"/>
        <v>4</v>
      </c>
      <c r="J51" s="134">
        <f t="shared" si="26"/>
        <v>32</v>
      </c>
      <c r="K51" s="502">
        <f t="shared" si="27"/>
        <v>7</v>
      </c>
      <c r="L51" s="292">
        <f t="shared" si="28"/>
        <v>25</v>
      </c>
      <c r="M51" s="293">
        <v>7</v>
      </c>
      <c r="N51" s="30"/>
      <c r="O51" s="286"/>
      <c r="P51" s="285"/>
      <c r="Q51" s="445"/>
      <c r="R51" s="30"/>
      <c r="S51" s="30"/>
      <c r="T51" s="356"/>
      <c r="U51" s="356"/>
      <c r="V51" s="356"/>
      <c r="W51" s="25">
        <v>4</v>
      </c>
      <c r="X51" s="113">
        <v>32</v>
      </c>
      <c r="Y51" s="123"/>
      <c r="Z51" s="115"/>
      <c r="AA51" s="57"/>
      <c r="AB51" s="113"/>
      <c r="AC51" s="123"/>
      <c r="AD51" s="115"/>
      <c r="AE51" s="57"/>
      <c r="AF51" s="113"/>
      <c r="AG51" s="123"/>
      <c r="AH51" s="115"/>
    </row>
    <row r="52" spans="1:37" ht="27" customHeight="1" thickBot="1" x14ac:dyDescent="0.25">
      <c r="A52" s="421" t="s">
        <v>310</v>
      </c>
      <c r="B52" s="606" t="s">
        <v>311</v>
      </c>
      <c r="C52" s="446"/>
      <c r="D52" s="209"/>
      <c r="E52" s="456">
        <v>4</v>
      </c>
      <c r="F52" s="209"/>
      <c r="G52" s="210"/>
      <c r="H52" s="395">
        <f t="shared" si="24"/>
        <v>74</v>
      </c>
      <c r="I52" s="384">
        <f t="shared" si="25"/>
        <v>14</v>
      </c>
      <c r="J52" s="134">
        <f t="shared" si="26"/>
        <v>60</v>
      </c>
      <c r="K52" s="502">
        <f t="shared" si="27"/>
        <v>18</v>
      </c>
      <c r="L52" s="292">
        <f t="shared" si="28"/>
        <v>42</v>
      </c>
      <c r="M52" s="422">
        <v>18</v>
      </c>
      <c r="N52" s="423"/>
      <c r="O52" s="207"/>
      <c r="P52" s="210"/>
      <c r="Q52" s="424"/>
      <c r="R52" s="423"/>
      <c r="S52" s="423"/>
      <c r="T52" s="425"/>
      <c r="U52" s="425"/>
      <c r="V52" s="425"/>
      <c r="W52" s="426"/>
      <c r="X52" s="427"/>
      <c r="Y52" s="428">
        <v>14</v>
      </c>
      <c r="Z52" s="429">
        <v>60</v>
      </c>
      <c r="AA52" s="430"/>
      <c r="AB52" s="427"/>
      <c r="AC52" s="428"/>
      <c r="AD52" s="429"/>
      <c r="AE52" s="430"/>
      <c r="AF52" s="427"/>
      <c r="AG52" s="428"/>
      <c r="AH52" s="429"/>
    </row>
    <row r="53" spans="1:37" s="56" customFormat="1" ht="16.5" thickBot="1" x14ac:dyDescent="0.25">
      <c r="A53" s="71" t="s">
        <v>68</v>
      </c>
      <c r="B53" s="173" t="s">
        <v>16</v>
      </c>
      <c r="C53" s="120">
        <v>7</v>
      </c>
      <c r="D53" s="75"/>
      <c r="E53" s="72">
        <v>13</v>
      </c>
      <c r="F53" s="72">
        <v>2</v>
      </c>
      <c r="G53" s="93">
        <v>12</v>
      </c>
      <c r="H53" s="215">
        <f>H55+H62+H68+H72+H81</f>
        <v>2462</v>
      </c>
      <c r="I53" s="317">
        <f t="shared" ref="I53:AG53" si="29">I55+I62+I68+I72+I81</f>
        <v>216</v>
      </c>
      <c r="J53" s="75">
        <f t="shared" si="29"/>
        <v>1130</v>
      </c>
      <c r="K53" s="500">
        <f>K54+K81</f>
        <v>1526</v>
      </c>
      <c r="L53" s="75">
        <f t="shared" si="29"/>
        <v>588</v>
      </c>
      <c r="M53" s="75">
        <f t="shared" si="29"/>
        <v>482</v>
      </c>
      <c r="N53" s="129">
        <f t="shared" si="29"/>
        <v>60</v>
      </c>
      <c r="O53" s="214">
        <f t="shared" si="29"/>
        <v>504</v>
      </c>
      <c r="P53" s="130">
        <f>P55+P62+P68+P72+P81</f>
        <v>540</v>
      </c>
      <c r="Q53" s="129">
        <f t="shared" si="29"/>
        <v>16</v>
      </c>
      <c r="R53" s="129">
        <f t="shared" si="29"/>
        <v>14</v>
      </c>
      <c r="S53" s="129">
        <f t="shared" si="29"/>
        <v>42</v>
      </c>
      <c r="T53" s="215">
        <f t="shared" si="29"/>
        <v>0</v>
      </c>
      <c r="U53" s="215">
        <f t="shared" si="29"/>
        <v>0</v>
      </c>
      <c r="V53" s="215">
        <f t="shared" si="29"/>
        <v>0</v>
      </c>
      <c r="W53" s="317">
        <f t="shared" si="29"/>
        <v>0</v>
      </c>
      <c r="X53" s="129">
        <f t="shared" si="29"/>
        <v>0</v>
      </c>
      <c r="Y53" s="214">
        <f t="shared" si="29"/>
        <v>24</v>
      </c>
      <c r="Z53" s="130">
        <f t="shared" si="29"/>
        <v>322</v>
      </c>
      <c r="AA53" s="317">
        <f t="shared" si="29"/>
        <v>48</v>
      </c>
      <c r="AB53" s="129">
        <f t="shared" si="29"/>
        <v>248</v>
      </c>
      <c r="AC53" s="214">
        <f t="shared" si="29"/>
        <v>66</v>
      </c>
      <c r="AD53" s="130">
        <f t="shared" si="29"/>
        <v>668</v>
      </c>
      <c r="AE53" s="317">
        <f t="shared" si="29"/>
        <v>42</v>
      </c>
      <c r="AF53" s="129">
        <f t="shared" si="29"/>
        <v>388</v>
      </c>
      <c r="AG53" s="214">
        <f t="shared" si="29"/>
        <v>36</v>
      </c>
      <c r="AH53" s="130">
        <f>AH55+AH62+AH68+AH72+AH81</f>
        <v>548</v>
      </c>
    </row>
    <row r="54" spans="1:37" s="56" customFormat="1" ht="16.5" thickBot="1" x14ac:dyDescent="0.25">
      <c r="A54" s="48" t="s">
        <v>69</v>
      </c>
      <c r="B54" s="162" t="s">
        <v>11</v>
      </c>
      <c r="C54" s="166">
        <v>7</v>
      </c>
      <c r="D54" s="85"/>
      <c r="E54" s="86">
        <v>12</v>
      </c>
      <c r="F54" s="49">
        <v>2</v>
      </c>
      <c r="G54" s="125">
        <v>12</v>
      </c>
      <c r="H54" s="359">
        <f t="shared" ref="H54:S54" si="30">H55+H62+H68+H72</f>
        <v>2318</v>
      </c>
      <c r="I54" s="318">
        <f t="shared" si="30"/>
        <v>216</v>
      </c>
      <c r="J54" s="85">
        <f>J55+J62+J68+J72</f>
        <v>1130</v>
      </c>
      <c r="K54" s="504">
        <f>K55+K62+K68+K72</f>
        <v>1382</v>
      </c>
      <c r="L54" s="85">
        <f t="shared" si="30"/>
        <v>588</v>
      </c>
      <c r="M54" s="85">
        <f t="shared" si="30"/>
        <v>482</v>
      </c>
      <c r="N54" s="87">
        <f t="shared" si="30"/>
        <v>60</v>
      </c>
      <c r="O54" s="328">
        <f t="shared" si="30"/>
        <v>504</v>
      </c>
      <c r="P54" s="329">
        <f t="shared" si="30"/>
        <v>396</v>
      </c>
      <c r="Q54" s="87">
        <f t="shared" si="30"/>
        <v>16</v>
      </c>
      <c r="R54" s="87">
        <f t="shared" si="30"/>
        <v>14</v>
      </c>
      <c r="S54" s="87">
        <f t="shared" si="30"/>
        <v>42</v>
      </c>
      <c r="T54" s="359">
        <f t="shared" ref="T54:V54" si="31">T55+T62+T68+T72</f>
        <v>0</v>
      </c>
      <c r="U54" s="359">
        <f t="shared" si="31"/>
        <v>0</v>
      </c>
      <c r="V54" s="359">
        <f t="shared" si="31"/>
        <v>0</v>
      </c>
      <c r="W54" s="318">
        <f t="shared" ref="W54" si="32">W55+W62+W68+W72</f>
        <v>0</v>
      </c>
      <c r="X54" s="87">
        <f t="shared" ref="X54:AH54" si="33">X55+X62+X68+X72</f>
        <v>0</v>
      </c>
      <c r="Y54" s="328">
        <f t="shared" si="33"/>
        <v>24</v>
      </c>
      <c r="Z54" s="329">
        <f t="shared" si="33"/>
        <v>322</v>
      </c>
      <c r="AA54" s="318">
        <f t="shared" si="33"/>
        <v>48</v>
      </c>
      <c r="AB54" s="87">
        <f t="shared" si="33"/>
        <v>248</v>
      </c>
      <c r="AC54" s="328">
        <f t="shared" si="33"/>
        <v>66</v>
      </c>
      <c r="AD54" s="329">
        <f t="shared" si="33"/>
        <v>668</v>
      </c>
      <c r="AE54" s="318">
        <f t="shared" si="33"/>
        <v>42</v>
      </c>
      <c r="AF54" s="87">
        <f t="shared" si="33"/>
        <v>388</v>
      </c>
      <c r="AG54" s="328">
        <f t="shared" si="33"/>
        <v>36</v>
      </c>
      <c r="AH54" s="329">
        <f t="shared" si="33"/>
        <v>404</v>
      </c>
      <c r="AK54" s="56">
        <f>U54+V54+X54+Z54+AB54+AD54+AF54+AH54+S54+Q54+R54+W54+Y54+AA54+AC54+AE54+AG54</f>
        <v>2318</v>
      </c>
    </row>
    <row r="55" spans="1:37" s="46" customFormat="1" ht="50.45" customHeight="1" thickBot="1" x14ac:dyDescent="0.25">
      <c r="A55" s="74" t="s">
        <v>98</v>
      </c>
      <c r="B55" s="163" t="s">
        <v>298</v>
      </c>
      <c r="C55" s="176">
        <v>2</v>
      </c>
      <c r="D55" s="75"/>
      <c r="E55" s="88">
        <v>3</v>
      </c>
      <c r="F55" s="72"/>
      <c r="G55" s="93">
        <v>3</v>
      </c>
      <c r="H55" s="126">
        <f>H56+H57+H58+H59+H60+H61</f>
        <v>802</v>
      </c>
      <c r="I55" s="83">
        <f>I56+I57+I58+I59+I60+I61</f>
        <v>82</v>
      </c>
      <c r="J55" s="72">
        <f>J56+J57+J58+J59+J60+J61</f>
        <v>414</v>
      </c>
      <c r="K55" s="503">
        <f>K56+K57+K58+K59+K60</f>
        <v>490</v>
      </c>
      <c r="L55" s="72">
        <f>L56+L57+L58+L59+L60+L61</f>
        <v>212</v>
      </c>
      <c r="M55" s="72">
        <f>M56+M57+M58+M59+M60+M61</f>
        <v>202</v>
      </c>
      <c r="N55" s="84">
        <f t="shared" ref="N55" si="34">N56+N57+N58+N59+N60+N61</f>
        <v>0</v>
      </c>
      <c r="O55" s="120">
        <f>O56+O57+O58+O59+O60+O61</f>
        <v>180</v>
      </c>
      <c r="P55" s="93">
        <f>P56+P57+P58+P59+P60+P61</f>
        <v>108</v>
      </c>
      <c r="Q55" s="84">
        <f>Q56+Q57+Q58+Q59+Q60+Q61</f>
        <v>2</v>
      </c>
      <c r="R55" s="84">
        <f>R56+R57+R58+R59+R60+R61</f>
        <v>4</v>
      </c>
      <c r="S55" s="84">
        <f>S56+S57+S58+S59+S60+S61</f>
        <v>12</v>
      </c>
      <c r="T55" s="126">
        <f t="shared" ref="T55:V55" si="35">T56+T57+T58+T59+T60+T61</f>
        <v>0</v>
      </c>
      <c r="U55" s="126">
        <f t="shared" si="35"/>
        <v>0</v>
      </c>
      <c r="V55" s="126">
        <f t="shared" si="35"/>
        <v>0</v>
      </c>
      <c r="W55" s="83">
        <f t="shared" ref="W55:AH55" si="36">W56+W57+W58+W59+W60+W61</f>
        <v>0</v>
      </c>
      <c r="X55" s="84">
        <f t="shared" ref="X55:AD55" si="37">X56+X57+X58+X59+X60+X61</f>
        <v>0</v>
      </c>
      <c r="Y55" s="120">
        <f t="shared" si="37"/>
        <v>16</v>
      </c>
      <c r="Z55" s="93">
        <f t="shared" si="37"/>
        <v>186</v>
      </c>
      <c r="AA55" s="83">
        <f t="shared" si="37"/>
        <v>32</v>
      </c>
      <c r="AB55" s="84">
        <f t="shared" si="37"/>
        <v>154</v>
      </c>
      <c r="AC55" s="120">
        <f t="shared" si="37"/>
        <v>34</v>
      </c>
      <c r="AD55" s="93">
        <f t="shared" si="37"/>
        <v>362</v>
      </c>
      <c r="AE55" s="83">
        <f t="shared" si="36"/>
        <v>0</v>
      </c>
      <c r="AF55" s="84">
        <f t="shared" si="36"/>
        <v>0</v>
      </c>
      <c r="AG55" s="120">
        <f t="shared" si="36"/>
        <v>0</v>
      </c>
      <c r="AH55" s="93">
        <f t="shared" si="36"/>
        <v>0</v>
      </c>
      <c r="AK55" s="56">
        <f>U55+V55+X55+Z55+AB55+AD55+AF55+AH55+S55+Q55+R55+W55+Y55+AA55+AC55+AE55+AG55</f>
        <v>802</v>
      </c>
    </row>
    <row r="56" spans="1:37" ht="31.5" x14ac:dyDescent="0.2">
      <c r="A56" s="42" t="s">
        <v>99</v>
      </c>
      <c r="B56" s="164" t="s">
        <v>244</v>
      </c>
      <c r="C56" s="464">
        <v>6</v>
      </c>
      <c r="D56" s="55"/>
      <c r="E56" s="43"/>
      <c r="F56" s="23"/>
      <c r="G56" s="109">
        <v>4.5</v>
      </c>
      <c r="H56" s="394">
        <f>I56+J56+S56+Q56+R56</f>
        <v>275</v>
      </c>
      <c r="I56" s="338">
        <f>W56+Y56+AA56+AC56+AE56+AG56</f>
        <v>46</v>
      </c>
      <c r="J56" s="132">
        <f t="shared" ref="J56:J58" si="38">X56+Z56+AB56+AD56+AF56+AH56</f>
        <v>220</v>
      </c>
      <c r="K56" s="501">
        <f>M56</f>
        <v>170</v>
      </c>
      <c r="L56" s="174">
        <f>J56-M56</f>
        <v>50</v>
      </c>
      <c r="M56" s="24">
        <v>170</v>
      </c>
      <c r="N56" s="34"/>
      <c r="O56" s="119"/>
      <c r="P56" s="121"/>
      <c r="Q56" s="489">
        <v>1</v>
      </c>
      <c r="R56" s="490">
        <v>2</v>
      </c>
      <c r="S56" s="491">
        <v>6</v>
      </c>
      <c r="T56" s="355"/>
      <c r="U56" s="351"/>
      <c r="V56" s="351"/>
      <c r="W56" s="322"/>
      <c r="X56" s="58"/>
      <c r="Y56" s="99">
        <v>16</v>
      </c>
      <c r="Z56" s="109">
        <v>78</v>
      </c>
      <c r="AA56" s="50">
        <v>18</v>
      </c>
      <c r="AB56" s="58">
        <v>80</v>
      </c>
      <c r="AC56" s="99">
        <v>12</v>
      </c>
      <c r="AD56" s="109">
        <v>62</v>
      </c>
      <c r="AE56" s="50"/>
      <c r="AF56" s="58"/>
      <c r="AG56" s="99"/>
      <c r="AH56" s="117"/>
    </row>
    <row r="57" spans="1:37" ht="47.25" x14ac:dyDescent="0.2">
      <c r="A57" s="440" t="s">
        <v>100</v>
      </c>
      <c r="B57" s="441" t="s">
        <v>245</v>
      </c>
      <c r="C57" s="435"/>
      <c r="D57" s="51"/>
      <c r="E57" s="720" t="s">
        <v>306</v>
      </c>
      <c r="F57" s="3"/>
      <c r="G57" s="112"/>
      <c r="H57" s="395">
        <f>I57+J57+Q57+R57+S57</f>
        <v>76</v>
      </c>
      <c r="I57" s="384">
        <f>W57+Y57+AA57+AC57+AE57+AG57</f>
        <v>12</v>
      </c>
      <c r="J57" s="134">
        <f t="shared" si="38"/>
        <v>64</v>
      </c>
      <c r="K57" s="502">
        <f>M57+O57+P57</f>
        <v>16</v>
      </c>
      <c r="L57" s="292">
        <f>J57-M57</f>
        <v>48</v>
      </c>
      <c r="M57" s="184">
        <v>16</v>
      </c>
      <c r="N57" s="30"/>
      <c r="O57" s="286"/>
      <c r="P57" s="285"/>
      <c r="Q57" s="25"/>
      <c r="R57" s="284"/>
      <c r="S57" s="30"/>
      <c r="T57" s="356"/>
      <c r="U57" s="352"/>
      <c r="V57" s="352"/>
      <c r="W57" s="32"/>
      <c r="X57" s="30"/>
      <c r="Y57" s="286"/>
      <c r="Z57" s="285"/>
      <c r="AA57" s="25"/>
      <c r="AB57" s="30"/>
      <c r="AC57" s="286">
        <v>12</v>
      </c>
      <c r="AD57" s="285">
        <v>64</v>
      </c>
      <c r="AE57" s="25"/>
      <c r="AF57" s="30"/>
      <c r="AG57" s="286"/>
      <c r="AH57" s="101"/>
    </row>
    <row r="58" spans="1:37" ht="31.5" x14ac:dyDescent="0.2">
      <c r="A58" s="440" t="s">
        <v>246</v>
      </c>
      <c r="B58" s="441" t="s">
        <v>247</v>
      </c>
      <c r="C58" s="435"/>
      <c r="D58" s="51"/>
      <c r="E58" s="721"/>
      <c r="F58" s="3"/>
      <c r="G58" s="285">
        <v>5</v>
      </c>
      <c r="H58" s="395">
        <f>I58+J58+Q58+R58+S58</f>
        <v>154</v>
      </c>
      <c r="I58" s="384">
        <f>W58+Y58+AA58+AC58+AE58+AG58</f>
        <v>24</v>
      </c>
      <c r="J58" s="134">
        <f t="shared" si="38"/>
        <v>130</v>
      </c>
      <c r="K58" s="502">
        <f t="shared" ref="K58:K60" si="39">M58+O58+P58</f>
        <v>16</v>
      </c>
      <c r="L58" s="292">
        <f>J58-M58</f>
        <v>114</v>
      </c>
      <c r="M58" s="184">
        <v>16</v>
      </c>
      <c r="N58" s="30"/>
      <c r="O58" s="286"/>
      <c r="P58" s="285"/>
      <c r="Q58" s="25"/>
      <c r="R58" s="284"/>
      <c r="S58" s="30"/>
      <c r="T58" s="356"/>
      <c r="U58" s="352"/>
      <c r="V58" s="352"/>
      <c r="W58" s="32"/>
      <c r="X58" s="30"/>
      <c r="Y58" s="286"/>
      <c r="Z58" s="285"/>
      <c r="AA58" s="25">
        <v>14</v>
      </c>
      <c r="AB58" s="30">
        <v>74</v>
      </c>
      <c r="AC58" s="286">
        <v>10</v>
      </c>
      <c r="AD58" s="285">
        <v>56</v>
      </c>
      <c r="AE58" s="25"/>
      <c r="AF58" s="30"/>
      <c r="AG58" s="286"/>
      <c r="AH58" s="101"/>
    </row>
    <row r="59" spans="1:37" ht="15.75" x14ac:dyDescent="0.2">
      <c r="A59" s="31" t="s">
        <v>101</v>
      </c>
      <c r="B59" s="160" t="s">
        <v>102</v>
      </c>
      <c r="C59" s="435"/>
      <c r="D59" s="51"/>
      <c r="E59" s="465">
        <v>6</v>
      </c>
      <c r="F59" s="3"/>
      <c r="G59" s="112"/>
      <c r="H59" s="356">
        <f>O59</f>
        <v>180</v>
      </c>
      <c r="I59" s="386"/>
      <c r="J59" s="284"/>
      <c r="K59" s="502">
        <f t="shared" si="39"/>
        <v>180</v>
      </c>
      <c r="L59" s="284"/>
      <c r="M59" s="284"/>
      <c r="N59" s="30"/>
      <c r="O59" s="286">
        <f>X59+Z59+AB59+AD59+AF59+AH59</f>
        <v>180</v>
      </c>
      <c r="P59" s="285"/>
      <c r="Q59" s="25"/>
      <c r="R59" s="284"/>
      <c r="S59" s="30"/>
      <c r="T59" s="356"/>
      <c r="U59" s="352"/>
      <c r="V59" s="352"/>
      <c r="W59" s="32"/>
      <c r="X59" s="30"/>
      <c r="Y59" s="286"/>
      <c r="Z59" s="285">
        <v>108</v>
      </c>
      <c r="AA59" s="25"/>
      <c r="AB59" s="30"/>
      <c r="AC59" s="286"/>
      <c r="AD59" s="285">
        <v>72</v>
      </c>
      <c r="AE59" s="25"/>
      <c r="AF59" s="30"/>
      <c r="AG59" s="286"/>
      <c r="AH59" s="101"/>
    </row>
    <row r="60" spans="1:37" ht="15.75" x14ac:dyDescent="0.2">
      <c r="A60" s="37" t="s">
        <v>103</v>
      </c>
      <c r="B60" s="165" t="s">
        <v>104</v>
      </c>
      <c r="C60" s="177"/>
      <c r="D60" s="89"/>
      <c r="E60" s="466" t="s">
        <v>312</v>
      </c>
      <c r="F60" s="41"/>
      <c r="G60" s="110"/>
      <c r="H60" s="356">
        <f>P60</f>
        <v>108</v>
      </c>
      <c r="I60" s="386"/>
      <c r="J60" s="284"/>
      <c r="K60" s="502">
        <f t="shared" si="39"/>
        <v>108</v>
      </c>
      <c r="L60" s="284"/>
      <c r="M60" s="284"/>
      <c r="N60" s="30"/>
      <c r="O60" s="286"/>
      <c r="P60" s="285">
        <f>X60+Z60+AB60+AD60+AF60+AH60</f>
        <v>108</v>
      </c>
      <c r="Q60" s="25"/>
      <c r="R60" s="284"/>
      <c r="S60" s="30"/>
      <c r="T60" s="356"/>
      <c r="U60" s="352"/>
      <c r="V60" s="352"/>
      <c r="W60" s="32"/>
      <c r="X60" s="30"/>
      <c r="Y60" s="286"/>
      <c r="Z60" s="285"/>
      <c r="AA60" s="25"/>
      <c r="AB60" s="33"/>
      <c r="AC60" s="106"/>
      <c r="AD60" s="285">
        <v>108</v>
      </c>
      <c r="AE60" s="32"/>
      <c r="AF60" s="33"/>
      <c r="AG60" s="106"/>
      <c r="AH60" s="107"/>
    </row>
    <row r="61" spans="1:37" ht="16.5" thickBot="1" x14ac:dyDescent="0.25">
      <c r="A61" s="37" t="s">
        <v>293</v>
      </c>
      <c r="B61" s="165" t="s">
        <v>267</v>
      </c>
      <c r="C61" s="463">
        <v>6</v>
      </c>
      <c r="D61" s="89"/>
      <c r="E61" s="38"/>
      <c r="F61" s="41"/>
      <c r="G61" s="110"/>
      <c r="H61" s="396">
        <f>I61+J61+S61+Q61+R61</f>
        <v>9</v>
      </c>
      <c r="I61" s="387"/>
      <c r="J61" s="27"/>
      <c r="K61" s="506"/>
      <c r="L61" s="27"/>
      <c r="M61" s="27"/>
      <c r="N61" s="39"/>
      <c r="O61" s="104"/>
      <c r="P61" s="111"/>
      <c r="Q61" s="486">
        <v>1</v>
      </c>
      <c r="R61" s="487">
        <v>2</v>
      </c>
      <c r="S61" s="488">
        <v>6</v>
      </c>
      <c r="T61" s="357"/>
      <c r="U61" s="360"/>
      <c r="V61" s="360"/>
      <c r="W61" s="44"/>
      <c r="X61" s="39"/>
      <c r="Y61" s="104"/>
      <c r="Z61" s="111"/>
      <c r="AA61" s="26"/>
      <c r="AB61" s="40"/>
      <c r="AC61" s="102"/>
      <c r="AD61" s="110"/>
      <c r="AE61" s="44"/>
      <c r="AF61" s="40"/>
      <c r="AG61" s="102"/>
      <c r="AH61" s="103"/>
    </row>
    <row r="62" spans="1:37" s="46" customFormat="1" ht="80.45" customHeight="1" thickBot="1" x14ac:dyDescent="0.25">
      <c r="A62" s="302" t="s">
        <v>105</v>
      </c>
      <c r="B62" s="163" t="s">
        <v>300</v>
      </c>
      <c r="C62" s="176">
        <v>2</v>
      </c>
      <c r="D62" s="75"/>
      <c r="E62" s="88">
        <v>3</v>
      </c>
      <c r="F62" s="72">
        <v>1</v>
      </c>
      <c r="G62" s="93">
        <v>4</v>
      </c>
      <c r="H62" s="126">
        <f t="shared" ref="H62:S62" si="40">H63+H64+H65+H66+H67</f>
        <v>792</v>
      </c>
      <c r="I62" s="83">
        <f t="shared" si="40"/>
        <v>74</v>
      </c>
      <c r="J62" s="72">
        <f t="shared" si="40"/>
        <v>370</v>
      </c>
      <c r="K62" s="503">
        <f>K63+K64+K65+K66</f>
        <v>473</v>
      </c>
      <c r="L62" s="72">
        <f t="shared" si="40"/>
        <v>181</v>
      </c>
      <c r="M62" s="72">
        <f t="shared" si="40"/>
        <v>149</v>
      </c>
      <c r="N62" s="84">
        <f t="shared" si="40"/>
        <v>40</v>
      </c>
      <c r="O62" s="120">
        <f t="shared" si="40"/>
        <v>180</v>
      </c>
      <c r="P62" s="93">
        <f t="shared" si="40"/>
        <v>144</v>
      </c>
      <c r="Q62" s="83">
        <f t="shared" si="40"/>
        <v>8</v>
      </c>
      <c r="R62" s="72">
        <f t="shared" si="40"/>
        <v>4</v>
      </c>
      <c r="S62" s="84">
        <f t="shared" si="40"/>
        <v>12</v>
      </c>
      <c r="T62" s="126">
        <f t="shared" ref="T62:V62" si="41">T63+T64+T65+T66+T67</f>
        <v>0</v>
      </c>
      <c r="U62" s="126">
        <f t="shared" si="41"/>
        <v>0</v>
      </c>
      <c r="V62" s="126">
        <f t="shared" si="41"/>
        <v>0</v>
      </c>
      <c r="W62" s="83">
        <f t="shared" ref="W62:AB62" si="42">W63+W64+W65+W66+W67</f>
        <v>0</v>
      </c>
      <c r="X62" s="84">
        <f>X63+X64+X65+X66+X67</f>
        <v>0</v>
      </c>
      <c r="Y62" s="120">
        <f t="shared" si="42"/>
        <v>0</v>
      </c>
      <c r="Z62" s="93">
        <f t="shared" si="42"/>
        <v>0</v>
      </c>
      <c r="AA62" s="83">
        <f t="shared" si="42"/>
        <v>0</v>
      </c>
      <c r="AB62" s="84">
        <f t="shared" si="42"/>
        <v>0</v>
      </c>
      <c r="AC62" s="120">
        <f t="shared" ref="AC62:AH62" si="43">AC63+AC64+AC65+AC66+AC67</f>
        <v>28</v>
      </c>
      <c r="AD62" s="93">
        <f t="shared" si="43"/>
        <v>136</v>
      </c>
      <c r="AE62" s="83">
        <f t="shared" si="43"/>
        <v>26</v>
      </c>
      <c r="AF62" s="84">
        <f t="shared" si="43"/>
        <v>308</v>
      </c>
      <c r="AG62" s="120">
        <f t="shared" si="43"/>
        <v>20</v>
      </c>
      <c r="AH62" s="93">
        <f t="shared" si="43"/>
        <v>250</v>
      </c>
    </row>
    <row r="63" spans="1:37" ht="47.25" x14ac:dyDescent="0.2">
      <c r="A63" s="42" t="s">
        <v>106</v>
      </c>
      <c r="B63" s="164" t="s">
        <v>299</v>
      </c>
      <c r="C63" s="474">
        <v>8</v>
      </c>
      <c r="D63" s="174"/>
      <c r="E63" s="43"/>
      <c r="F63" s="484">
        <v>8</v>
      </c>
      <c r="G63" s="109">
        <v>6.7</v>
      </c>
      <c r="H63" s="394">
        <f>I63+J63+S63+Q63+R63</f>
        <v>306</v>
      </c>
      <c r="I63" s="338">
        <f>W63+Y63+AA63+AC63+AE63+AG63</f>
        <v>50</v>
      </c>
      <c r="J63" s="219">
        <f>X63+Z63+AB63+AD63+AF63+AH63</f>
        <v>244</v>
      </c>
      <c r="K63" s="501">
        <f>M63</f>
        <v>107</v>
      </c>
      <c r="L63" s="297">
        <f>J63-M63-N63</f>
        <v>97</v>
      </c>
      <c r="M63" s="183">
        <v>107</v>
      </c>
      <c r="N63" s="220">
        <v>40</v>
      </c>
      <c r="O63" s="99"/>
      <c r="P63" s="109"/>
      <c r="Q63" s="483">
        <v>4</v>
      </c>
      <c r="R63" s="484">
        <v>2</v>
      </c>
      <c r="S63" s="485">
        <v>6</v>
      </c>
      <c r="T63" s="355"/>
      <c r="U63" s="351"/>
      <c r="V63" s="351"/>
      <c r="W63" s="322"/>
      <c r="X63" s="58"/>
      <c r="Y63" s="99"/>
      <c r="Z63" s="109"/>
      <c r="AA63" s="50"/>
      <c r="AB63" s="58"/>
      <c r="AC63" s="99">
        <v>20</v>
      </c>
      <c r="AD63" s="109">
        <v>94</v>
      </c>
      <c r="AE63" s="50">
        <v>18</v>
      </c>
      <c r="AF63" s="58">
        <v>86</v>
      </c>
      <c r="AG63" s="99">
        <v>12</v>
      </c>
      <c r="AH63" s="109">
        <v>64</v>
      </c>
    </row>
    <row r="64" spans="1:37" ht="15.75" x14ac:dyDescent="0.2">
      <c r="A64" s="440" t="s">
        <v>107</v>
      </c>
      <c r="B64" s="441" t="s">
        <v>248</v>
      </c>
      <c r="C64" s="435"/>
      <c r="D64" s="292"/>
      <c r="E64" s="476">
        <v>8</v>
      </c>
      <c r="F64" s="184"/>
      <c r="G64" s="285">
        <v>6.7</v>
      </c>
      <c r="H64" s="395">
        <f>I64+J64+Q64+R64+S64</f>
        <v>150</v>
      </c>
      <c r="I64" s="384">
        <f>W64+Y64+AA64+AC64+AE64+AG64</f>
        <v>24</v>
      </c>
      <c r="J64" s="221">
        <f>X64+Z64+AB64+AD64+AF64+AH64</f>
        <v>126</v>
      </c>
      <c r="K64" s="501">
        <f>M64</f>
        <v>42</v>
      </c>
      <c r="L64" s="297">
        <f>J64-M64-N64</f>
        <v>84</v>
      </c>
      <c r="M64" s="184">
        <v>42</v>
      </c>
      <c r="N64" s="222"/>
      <c r="O64" s="286"/>
      <c r="P64" s="285"/>
      <c r="Q64" s="25"/>
      <c r="R64" s="284"/>
      <c r="S64" s="30"/>
      <c r="T64" s="356"/>
      <c r="U64" s="352"/>
      <c r="V64" s="352"/>
      <c r="W64" s="32"/>
      <c r="X64" s="30"/>
      <c r="Y64" s="286"/>
      <c r="Z64" s="285"/>
      <c r="AA64" s="25"/>
      <c r="AB64" s="30"/>
      <c r="AC64" s="286">
        <v>8</v>
      </c>
      <c r="AD64" s="285">
        <v>42</v>
      </c>
      <c r="AE64" s="25">
        <v>8</v>
      </c>
      <c r="AF64" s="30">
        <v>42</v>
      </c>
      <c r="AG64" s="286">
        <v>8</v>
      </c>
      <c r="AH64" s="285">
        <v>42</v>
      </c>
    </row>
    <row r="65" spans="1:34" ht="15.75" x14ac:dyDescent="0.2">
      <c r="A65" s="31" t="s">
        <v>108</v>
      </c>
      <c r="B65" s="160" t="s">
        <v>102</v>
      </c>
      <c r="C65" s="435"/>
      <c r="D65" s="292"/>
      <c r="E65" s="469">
        <v>7</v>
      </c>
      <c r="F65" s="184"/>
      <c r="G65" s="112"/>
      <c r="H65" s="356">
        <f>O65</f>
        <v>180</v>
      </c>
      <c r="I65" s="386"/>
      <c r="J65" s="184"/>
      <c r="K65" s="505">
        <f>M65+O65+P65</f>
        <v>180</v>
      </c>
      <c r="L65" s="184"/>
      <c r="M65" s="184"/>
      <c r="N65" s="222"/>
      <c r="O65" s="286">
        <f>X65+Z65+AB65+AD65+AF65+AH65</f>
        <v>180</v>
      </c>
      <c r="P65" s="285"/>
      <c r="Q65" s="25"/>
      <c r="R65" s="284"/>
      <c r="S65" s="30"/>
      <c r="T65" s="356"/>
      <c r="U65" s="352"/>
      <c r="V65" s="352"/>
      <c r="W65" s="32"/>
      <c r="X65" s="30"/>
      <c r="Y65" s="286"/>
      <c r="Z65" s="285"/>
      <c r="AA65" s="25"/>
      <c r="AB65" s="30"/>
      <c r="AC65" s="286"/>
      <c r="AD65" s="285"/>
      <c r="AE65" s="25"/>
      <c r="AF65" s="30">
        <v>180</v>
      </c>
      <c r="AG65" s="286"/>
      <c r="AH65" s="101"/>
    </row>
    <row r="66" spans="1:34" ht="15.75" x14ac:dyDescent="0.2">
      <c r="A66" s="31" t="s">
        <v>109</v>
      </c>
      <c r="B66" s="160" t="s">
        <v>104</v>
      </c>
      <c r="C66" s="435"/>
      <c r="D66" s="292"/>
      <c r="E66" s="476">
        <v>8</v>
      </c>
      <c r="F66" s="184"/>
      <c r="G66" s="112"/>
      <c r="H66" s="356">
        <f>P66</f>
        <v>144</v>
      </c>
      <c r="I66" s="386"/>
      <c r="J66" s="184"/>
      <c r="K66" s="505">
        <f>M66+O66+P66</f>
        <v>144</v>
      </c>
      <c r="L66" s="184"/>
      <c r="M66" s="184"/>
      <c r="N66" s="222"/>
      <c r="O66" s="286"/>
      <c r="P66" s="285">
        <f>X66+Z66+AB66+AD66+AF66+AH66</f>
        <v>144</v>
      </c>
      <c r="Q66" s="25"/>
      <c r="R66" s="284"/>
      <c r="S66" s="30"/>
      <c r="T66" s="356"/>
      <c r="U66" s="352"/>
      <c r="V66" s="352"/>
      <c r="W66" s="32"/>
      <c r="X66" s="30"/>
      <c r="Y66" s="286"/>
      <c r="Z66" s="285"/>
      <c r="AA66" s="25"/>
      <c r="AB66" s="30"/>
      <c r="AC66" s="286"/>
      <c r="AD66" s="285"/>
      <c r="AE66" s="25"/>
      <c r="AF66" s="30"/>
      <c r="AG66" s="286"/>
      <c r="AH66" s="101">
        <v>144</v>
      </c>
    </row>
    <row r="67" spans="1:34" ht="16.5" thickBot="1" x14ac:dyDescent="0.25">
      <c r="A67" s="37" t="s">
        <v>294</v>
      </c>
      <c r="B67" s="165" t="s">
        <v>267</v>
      </c>
      <c r="C67" s="473">
        <v>8</v>
      </c>
      <c r="D67" s="175"/>
      <c r="E67" s="90"/>
      <c r="F67" s="186"/>
      <c r="G67" s="110"/>
      <c r="H67" s="396">
        <f>I67+J67+S67+Q67+R67</f>
        <v>12</v>
      </c>
      <c r="I67" s="387"/>
      <c r="J67" s="186"/>
      <c r="K67" s="506"/>
      <c r="L67" s="186"/>
      <c r="M67" s="186"/>
      <c r="N67" s="218"/>
      <c r="O67" s="104"/>
      <c r="P67" s="111"/>
      <c r="Q67" s="480">
        <v>4</v>
      </c>
      <c r="R67" s="481">
        <v>2</v>
      </c>
      <c r="S67" s="482">
        <v>6</v>
      </c>
      <c r="T67" s="357"/>
      <c r="U67" s="360"/>
      <c r="V67" s="360"/>
      <c r="W67" s="44"/>
      <c r="X67" s="39"/>
      <c r="Y67" s="104"/>
      <c r="Z67" s="111"/>
      <c r="AA67" s="26"/>
      <c r="AB67" s="39"/>
      <c r="AC67" s="104"/>
      <c r="AD67" s="111"/>
      <c r="AE67" s="26"/>
      <c r="AF67" s="39"/>
      <c r="AG67" s="104"/>
      <c r="AH67" s="105"/>
    </row>
    <row r="68" spans="1:34" s="46" customFormat="1" ht="48" customHeight="1" thickBot="1" x14ac:dyDescent="0.25">
      <c r="A68" s="303" t="s">
        <v>110</v>
      </c>
      <c r="B68" s="304" t="s">
        <v>249</v>
      </c>
      <c r="C68" s="305">
        <v>1</v>
      </c>
      <c r="D68" s="306"/>
      <c r="E68" s="307">
        <v>2</v>
      </c>
      <c r="F68" s="308">
        <v>1</v>
      </c>
      <c r="G68" s="313">
        <v>1</v>
      </c>
      <c r="H68" s="126">
        <f t="shared" ref="H68:S68" si="44">H69+H70+H71</f>
        <v>278</v>
      </c>
      <c r="I68" s="83">
        <f t="shared" si="44"/>
        <v>32</v>
      </c>
      <c r="J68" s="188">
        <f t="shared" si="44"/>
        <v>162</v>
      </c>
      <c r="K68" s="503">
        <f>K69+K70</f>
        <v>149</v>
      </c>
      <c r="L68" s="188">
        <f t="shared" si="44"/>
        <v>65</v>
      </c>
      <c r="M68" s="188">
        <f t="shared" si="44"/>
        <v>77</v>
      </c>
      <c r="N68" s="374">
        <f t="shared" si="44"/>
        <v>20</v>
      </c>
      <c r="O68" s="120">
        <f t="shared" si="44"/>
        <v>0</v>
      </c>
      <c r="P68" s="93">
        <f t="shared" si="44"/>
        <v>72</v>
      </c>
      <c r="Q68" s="83">
        <f t="shared" si="44"/>
        <v>4</v>
      </c>
      <c r="R68" s="72">
        <f t="shared" si="44"/>
        <v>2</v>
      </c>
      <c r="S68" s="84">
        <f t="shared" si="44"/>
        <v>6</v>
      </c>
      <c r="T68" s="126">
        <f t="shared" ref="T68:V68" si="45">T69+T70+T71</f>
        <v>0</v>
      </c>
      <c r="U68" s="126">
        <f t="shared" si="45"/>
        <v>0</v>
      </c>
      <c r="V68" s="126">
        <f t="shared" si="45"/>
        <v>0</v>
      </c>
      <c r="W68" s="83">
        <f t="shared" ref="W68:AD68" si="46">W69+W70+W71</f>
        <v>0</v>
      </c>
      <c r="X68" s="84">
        <f>X69+X70+X71</f>
        <v>0</v>
      </c>
      <c r="Y68" s="120">
        <f t="shared" si="46"/>
        <v>0</v>
      </c>
      <c r="Z68" s="93">
        <f t="shared" si="46"/>
        <v>0</v>
      </c>
      <c r="AA68" s="83">
        <f t="shared" si="46"/>
        <v>0</v>
      </c>
      <c r="AB68" s="84">
        <f t="shared" si="46"/>
        <v>0</v>
      </c>
      <c r="AC68" s="120">
        <f t="shared" si="46"/>
        <v>0</v>
      </c>
      <c r="AD68" s="93">
        <f t="shared" si="46"/>
        <v>0</v>
      </c>
      <c r="AE68" s="83">
        <f>AE69+AE70+AE71</f>
        <v>16</v>
      </c>
      <c r="AF68" s="84">
        <f>AF69+AF70+AF71</f>
        <v>80</v>
      </c>
      <c r="AG68" s="120">
        <f>AG69+AG70+AG71</f>
        <v>16</v>
      </c>
      <c r="AH68" s="93">
        <f>AH69+AH70+AH71</f>
        <v>154</v>
      </c>
    </row>
    <row r="69" spans="1:34" s="56" customFormat="1" ht="30.95" customHeight="1" thickBot="1" x14ac:dyDescent="0.25">
      <c r="A69" s="405" t="s">
        <v>111</v>
      </c>
      <c r="B69" s="406" t="s">
        <v>249</v>
      </c>
      <c r="C69" s="407"/>
      <c r="D69" s="436"/>
      <c r="E69" s="477">
        <v>8</v>
      </c>
      <c r="F69" s="471">
        <v>7</v>
      </c>
      <c r="G69" s="408">
        <v>7</v>
      </c>
      <c r="H69" s="409">
        <f>I69+J69+Q69+R69+S69</f>
        <v>194</v>
      </c>
      <c r="I69" s="410">
        <f>W69+Y69+AA69+AC69+AE69+AG69</f>
        <v>32</v>
      </c>
      <c r="J69" s="411">
        <f>X69+Z69+AB69+AD69+AF69+AH69</f>
        <v>162</v>
      </c>
      <c r="K69" s="507">
        <f>M69+O69+P69</f>
        <v>77</v>
      </c>
      <c r="L69" s="412">
        <f>J69-M69-N69</f>
        <v>65</v>
      </c>
      <c r="M69" s="413">
        <v>77</v>
      </c>
      <c r="N69" s="414">
        <v>20</v>
      </c>
      <c r="O69" s="415"/>
      <c r="P69" s="408"/>
      <c r="Q69" s="416"/>
      <c r="R69" s="417"/>
      <c r="S69" s="418"/>
      <c r="T69" s="419"/>
      <c r="U69" s="140"/>
      <c r="V69" s="140"/>
      <c r="W69" s="420"/>
      <c r="X69" s="418"/>
      <c r="Y69" s="415"/>
      <c r="Z69" s="408"/>
      <c r="AA69" s="416"/>
      <c r="AB69" s="418"/>
      <c r="AC69" s="415"/>
      <c r="AD69" s="408"/>
      <c r="AE69" s="416">
        <v>16</v>
      </c>
      <c r="AF69" s="418">
        <v>80</v>
      </c>
      <c r="AG69" s="415">
        <v>16</v>
      </c>
      <c r="AH69" s="408">
        <v>82</v>
      </c>
    </row>
    <row r="70" spans="1:34" ht="15.75" x14ac:dyDescent="0.2">
      <c r="A70" s="42" t="s">
        <v>112</v>
      </c>
      <c r="B70" s="309" t="s">
        <v>104</v>
      </c>
      <c r="C70" s="434"/>
      <c r="D70" s="174"/>
      <c r="E70" s="478">
        <v>8</v>
      </c>
      <c r="F70" s="24"/>
      <c r="G70" s="121"/>
      <c r="H70" s="355">
        <f>P70</f>
        <v>72</v>
      </c>
      <c r="I70" s="388"/>
      <c r="J70" s="24"/>
      <c r="K70" s="507">
        <f>M70+O70+P70</f>
        <v>72</v>
      </c>
      <c r="L70" s="24"/>
      <c r="M70" s="24"/>
      <c r="N70" s="58"/>
      <c r="O70" s="99"/>
      <c r="P70" s="109">
        <f>X70+Z70+AB70+AD70+AF70+AH70</f>
        <v>72</v>
      </c>
      <c r="Q70" s="50"/>
      <c r="R70" s="24"/>
      <c r="S70" s="58"/>
      <c r="T70" s="355"/>
      <c r="U70" s="351"/>
      <c r="V70" s="351"/>
      <c r="W70" s="322"/>
      <c r="X70" s="58"/>
      <c r="Y70" s="99"/>
      <c r="Z70" s="109"/>
      <c r="AA70" s="50"/>
      <c r="AB70" s="58"/>
      <c r="AC70" s="99"/>
      <c r="AD70" s="109"/>
      <c r="AE70" s="50"/>
      <c r="AF70" s="58"/>
      <c r="AG70" s="99"/>
      <c r="AH70" s="100">
        <v>72</v>
      </c>
    </row>
    <row r="71" spans="1:34" ht="16.5" thickBot="1" x14ac:dyDescent="0.25">
      <c r="A71" s="37" t="s">
        <v>295</v>
      </c>
      <c r="B71" s="165" t="s">
        <v>267</v>
      </c>
      <c r="C71" s="473">
        <v>8</v>
      </c>
      <c r="D71" s="175"/>
      <c r="E71" s="90"/>
      <c r="F71" s="402"/>
      <c r="G71" s="110"/>
      <c r="H71" s="396">
        <f>I71+J71+S71+Q71+R71</f>
        <v>12</v>
      </c>
      <c r="I71" s="387"/>
      <c r="J71" s="27"/>
      <c r="K71" s="506"/>
      <c r="L71" s="27"/>
      <c r="M71" s="27"/>
      <c r="N71" s="39"/>
      <c r="O71" s="104"/>
      <c r="P71" s="111"/>
      <c r="Q71" s="480">
        <v>4</v>
      </c>
      <c r="R71" s="481">
        <v>2</v>
      </c>
      <c r="S71" s="482">
        <v>6</v>
      </c>
      <c r="T71" s="357"/>
      <c r="U71" s="360"/>
      <c r="V71" s="360"/>
      <c r="W71" s="44"/>
      <c r="X71" s="39"/>
      <c r="Y71" s="104"/>
      <c r="Z71" s="111"/>
      <c r="AA71" s="26"/>
      <c r="AB71" s="39"/>
      <c r="AC71" s="104"/>
      <c r="AD71" s="111"/>
      <c r="AE71" s="26"/>
      <c r="AF71" s="39"/>
      <c r="AG71" s="104"/>
      <c r="AH71" s="105"/>
    </row>
    <row r="72" spans="1:34" s="46" customFormat="1" ht="48.75" customHeight="1" thickBot="1" x14ac:dyDescent="0.25">
      <c r="A72" s="74" t="s">
        <v>113</v>
      </c>
      <c r="B72" s="163" t="s">
        <v>308</v>
      </c>
      <c r="C72" s="176">
        <v>2</v>
      </c>
      <c r="D72" s="75"/>
      <c r="E72" s="88">
        <v>4</v>
      </c>
      <c r="F72" s="72"/>
      <c r="G72" s="93">
        <v>4</v>
      </c>
      <c r="H72" s="126">
        <f>H73+H74+H75+H76+H77+H78+H80+H79</f>
        <v>446</v>
      </c>
      <c r="I72" s="83">
        <f t="shared" ref="I72:P72" si="47">I73+I74+I75+I76+I77+I78+I79+I80</f>
        <v>28</v>
      </c>
      <c r="J72" s="72">
        <f t="shared" si="47"/>
        <v>184</v>
      </c>
      <c r="K72" s="503">
        <f>K73+K74+K75+K76+K77+K78</f>
        <v>270</v>
      </c>
      <c r="L72" s="72">
        <f t="shared" si="47"/>
        <v>130</v>
      </c>
      <c r="M72" s="72">
        <f t="shared" si="47"/>
        <v>54</v>
      </c>
      <c r="N72" s="84">
        <f t="shared" si="47"/>
        <v>0</v>
      </c>
      <c r="O72" s="120">
        <f t="shared" si="47"/>
        <v>144</v>
      </c>
      <c r="P72" s="93">
        <f t="shared" si="47"/>
        <v>72</v>
      </c>
      <c r="Q72" s="83">
        <f>Q73+Q74+Q75+Q76+Q77+Q78+Q80+Q79</f>
        <v>2</v>
      </c>
      <c r="R72" s="72">
        <f>R73+R74+R75+R76+R77+R78+R80+R79</f>
        <v>4</v>
      </c>
      <c r="S72" s="84">
        <f>S73+S74+S75+S76+S77+S78+S80+S79</f>
        <v>12</v>
      </c>
      <c r="T72" s="126">
        <f t="shared" ref="T72:AH72" si="48">T73+T74+T75+T76+T77+T78+T80+T79</f>
        <v>0</v>
      </c>
      <c r="U72" s="126">
        <f t="shared" si="48"/>
        <v>0</v>
      </c>
      <c r="V72" s="126">
        <f t="shared" si="48"/>
        <v>0</v>
      </c>
      <c r="W72" s="83">
        <f t="shared" si="48"/>
        <v>0</v>
      </c>
      <c r="X72" s="84">
        <f t="shared" si="48"/>
        <v>0</v>
      </c>
      <c r="Y72" s="120">
        <f t="shared" ref="Y72:AD72" si="49">Y73+Y74+Y75+Y76+Y77+Y78+Y80+Y79</f>
        <v>8</v>
      </c>
      <c r="Z72" s="93">
        <f t="shared" si="49"/>
        <v>136</v>
      </c>
      <c r="AA72" s="83">
        <f t="shared" si="49"/>
        <v>16</v>
      </c>
      <c r="AB72" s="84">
        <f t="shared" si="49"/>
        <v>94</v>
      </c>
      <c r="AC72" s="120">
        <f t="shared" si="49"/>
        <v>4</v>
      </c>
      <c r="AD72" s="93">
        <f t="shared" si="49"/>
        <v>170</v>
      </c>
      <c r="AE72" s="83">
        <f t="shared" si="48"/>
        <v>0</v>
      </c>
      <c r="AF72" s="84">
        <f t="shared" si="48"/>
        <v>0</v>
      </c>
      <c r="AG72" s="120">
        <f t="shared" si="48"/>
        <v>0</v>
      </c>
      <c r="AH72" s="93">
        <f t="shared" si="48"/>
        <v>0</v>
      </c>
    </row>
    <row r="73" spans="1:34" ht="15.75" x14ac:dyDescent="0.2">
      <c r="A73" s="223" t="s">
        <v>114</v>
      </c>
      <c r="B73" s="224" t="s">
        <v>250</v>
      </c>
      <c r="C73" s="225"/>
      <c r="D73" s="226"/>
      <c r="E73" s="227">
        <v>6</v>
      </c>
      <c r="F73" s="228"/>
      <c r="G73" s="229">
        <v>4.5</v>
      </c>
      <c r="H73" s="398">
        <f>I73+J73+Q73+R73+S73</f>
        <v>106</v>
      </c>
      <c r="I73" s="319">
        <f>W73+Y73+AA73+AC73+AE73+AG73</f>
        <v>14</v>
      </c>
      <c r="J73" s="230">
        <f>X73+Z73+AB73+AD73+AF73+AH73</f>
        <v>92</v>
      </c>
      <c r="K73" s="501">
        <f>M73</f>
        <v>12</v>
      </c>
      <c r="L73" s="310">
        <f>J73-M73</f>
        <v>80</v>
      </c>
      <c r="M73" s="311">
        <v>12</v>
      </c>
      <c r="N73" s="231"/>
      <c r="O73" s="232"/>
      <c r="P73" s="229"/>
      <c r="Q73" s="233"/>
      <c r="R73" s="311"/>
      <c r="S73" s="231"/>
      <c r="T73" s="367"/>
      <c r="U73" s="361"/>
      <c r="V73" s="361"/>
      <c r="W73" s="345"/>
      <c r="X73" s="231"/>
      <c r="Y73" s="232">
        <v>4</v>
      </c>
      <c r="Z73" s="229">
        <v>32</v>
      </c>
      <c r="AA73" s="233">
        <v>8</v>
      </c>
      <c r="AB73" s="231">
        <v>48</v>
      </c>
      <c r="AC73" s="232">
        <v>2</v>
      </c>
      <c r="AD73" s="229">
        <v>12</v>
      </c>
      <c r="AE73" s="233"/>
      <c r="AF73" s="231"/>
      <c r="AG73" s="232"/>
      <c r="AH73" s="234"/>
    </row>
    <row r="74" spans="1:34" ht="18.600000000000001" customHeight="1" x14ac:dyDescent="0.2">
      <c r="A74" s="249" t="s">
        <v>115</v>
      </c>
      <c r="B74" s="281" t="s">
        <v>264</v>
      </c>
      <c r="C74" s="250"/>
      <c r="D74" s="251"/>
      <c r="E74" s="252">
        <v>6</v>
      </c>
      <c r="F74" s="253"/>
      <c r="G74" s="254">
        <v>4.5</v>
      </c>
      <c r="H74" s="398">
        <f>I74+J74+Q74+R74+S74</f>
        <v>106</v>
      </c>
      <c r="I74" s="320">
        <f>W74+Y74+AA74+AC74+AE74+AG74</f>
        <v>14</v>
      </c>
      <c r="J74" s="255">
        <f>X74+Z74+AB74+AD74+AF74+AH74</f>
        <v>92</v>
      </c>
      <c r="K74" s="502">
        <f>M74+O74+P74</f>
        <v>42</v>
      </c>
      <c r="L74" s="295">
        <f>J74-M74</f>
        <v>50</v>
      </c>
      <c r="M74" s="263">
        <v>42</v>
      </c>
      <c r="N74" s="256"/>
      <c r="O74" s="258"/>
      <c r="P74" s="254"/>
      <c r="Q74" s="259"/>
      <c r="R74" s="263"/>
      <c r="S74" s="256"/>
      <c r="T74" s="368"/>
      <c r="U74" s="362"/>
      <c r="V74" s="362"/>
      <c r="W74" s="346"/>
      <c r="X74" s="256"/>
      <c r="Y74" s="258">
        <v>4</v>
      </c>
      <c r="Z74" s="254">
        <v>32</v>
      </c>
      <c r="AA74" s="259">
        <v>8</v>
      </c>
      <c r="AB74" s="256">
        <v>46</v>
      </c>
      <c r="AC74" s="258">
        <v>2</v>
      </c>
      <c r="AD74" s="254">
        <v>14</v>
      </c>
      <c r="AE74" s="259"/>
      <c r="AF74" s="256"/>
      <c r="AG74" s="258"/>
      <c r="AH74" s="260"/>
    </row>
    <row r="75" spans="1:34" s="56" customFormat="1" ht="31.5" x14ac:dyDescent="0.2">
      <c r="A75" s="235" t="s">
        <v>251</v>
      </c>
      <c r="B75" s="236" t="s">
        <v>252</v>
      </c>
      <c r="C75" s="237"/>
      <c r="D75" s="238"/>
      <c r="E75" s="239">
        <v>4</v>
      </c>
      <c r="F75" s="240"/>
      <c r="G75" s="241"/>
      <c r="H75" s="369">
        <f>O75</f>
        <v>72</v>
      </c>
      <c r="I75" s="389"/>
      <c r="J75" s="242"/>
      <c r="K75" s="502">
        <f t="shared" ref="K75:K78" si="50">M75+O75+P75</f>
        <v>72</v>
      </c>
      <c r="L75" s="242"/>
      <c r="M75" s="242"/>
      <c r="N75" s="243"/>
      <c r="O75" s="245">
        <f>X75+Z75+AB75+AD75+AF75+AH75</f>
        <v>72</v>
      </c>
      <c r="P75" s="244"/>
      <c r="Q75" s="246"/>
      <c r="R75" s="242"/>
      <c r="S75" s="243"/>
      <c r="T75" s="369"/>
      <c r="U75" s="363"/>
      <c r="V75" s="363"/>
      <c r="W75" s="347"/>
      <c r="X75" s="243"/>
      <c r="Y75" s="245"/>
      <c r="Z75" s="244">
        <v>72</v>
      </c>
      <c r="AA75" s="246"/>
      <c r="AB75" s="243"/>
      <c r="AC75" s="245"/>
      <c r="AD75" s="244"/>
      <c r="AE75" s="246"/>
      <c r="AF75" s="243"/>
      <c r="AG75" s="245"/>
      <c r="AH75" s="247"/>
    </row>
    <row r="76" spans="1:34" s="56" customFormat="1" ht="23.25" customHeight="1" x14ac:dyDescent="0.2">
      <c r="A76" s="261" t="s">
        <v>253</v>
      </c>
      <c r="B76" s="281" t="s">
        <v>265</v>
      </c>
      <c r="C76" s="250"/>
      <c r="D76" s="251"/>
      <c r="E76" s="252">
        <v>6</v>
      </c>
      <c r="F76" s="253"/>
      <c r="G76" s="257"/>
      <c r="H76" s="368">
        <f>O76</f>
        <v>72</v>
      </c>
      <c r="I76" s="390"/>
      <c r="J76" s="263"/>
      <c r="K76" s="502">
        <f t="shared" si="50"/>
        <v>72</v>
      </c>
      <c r="L76" s="263"/>
      <c r="M76" s="263"/>
      <c r="N76" s="256"/>
      <c r="O76" s="258">
        <f>X76+Z76+AB76+AD76+AF76+AH76</f>
        <v>72</v>
      </c>
      <c r="P76" s="254"/>
      <c r="Q76" s="259"/>
      <c r="R76" s="263"/>
      <c r="S76" s="256"/>
      <c r="T76" s="368"/>
      <c r="U76" s="362"/>
      <c r="V76" s="362"/>
      <c r="W76" s="346"/>
      <c r="X76" s="256"/>
      <c r="Y76" s="258"/>
      <c r="Z76" s="254"/>
      <c r="AA76" s="259"/>
      <c r="AB76" s="256"/>
      <c r="AC76" s="258"/>
      <c r="AD76" s="254">
        <v>72</v>
      </c>
      <c r="AE76" s="259"/>
      <c r="AF76" s="256"/>
      <c r="AG76" s="258"/>
      <c r="AH76" s="260"/>
    </row>
    <row r="77" spans="1:34" s="56" customFormat="1" ht="31.5" x14ac:dyDescent="0.2">
      <c r="A77" s="248" t="s">
        <v>255</v>
      </c>
      <c r="B77" s="236" t="s">
        <v>254</v>
      </c>
      <c r="C77" s="237"/>
      <c r="D77" s="238"/>
      <c r="E77" s="239" t="s">
        <v>312</v>
      </c>
      <c r="F77" s="240"/>
      <c r="G77" s="241"/>
      <c r="H77" s="369">
        <f>P77</f>
        <v>36</v>
      </c>
      <c r="I77" s="389"/>
      <c r="J77" s="242"/>
      <c r="K77" s="502">
        <f t="shared" si="50"/>
        <v>36</v>
      </c>
      <c r="L77" s="242"/>
      <c r="M77" s="242"/>
      <c r="N77" s="243"/>
      <c r="O77" s="245"/>
      <c r="P77" s="244">
        <f>X77+Z77+AB77+AD77+AF77+AH77</f>
        <v>36</v>
      </c>
      <c r="Q77" s="246"/>
      <c r="R77" s="242"/>
      <c r="S77" s="243"/>
      <c r="T77" s="369"/>
      <c r="U77" s="363"/>
      <c r="V77" s="363"/>
      <c r="W77" s="347"/>
      <c r="X77" s="243"/>
      <c r="Y77" s="245"/>
      <c r="Z77" s="244"/>
      <c r="AA77" s="246"/>
      <c r="AB77" s="243"/>
      <c r="AC77" s="245"/>
      <c r="AD77" s="244">
        <v>36</v>
      </c>
      <c r="AE77" s="246"/>
      <c r="AF77" s="243"/>
      <c r="AG77" s="245"/>
      <c r="AH77" s="247"/>
    </row>
    <row r="78" spans="1:34" s="56" customFormat="1" ht="31.5" x14ac:dyDescent="0.2">
      <c r="A78" s="261" t="s">
        <v>256</v>
      </c>
      <c r="B78" s="262" t="s">
        <v>266</v>
      </c>
      <c r="C78" s="250"/>
      <c r="D78" s="251"/>
      <c r="E78" s="252" t="s">
        <v>312</v>
      </c>
      <c r="F78" s="253"/>
      <c r="G78" s="257"/>
      <c r="H78" s="368">
        <f>P78</f>
        <v>36</v>
      </c>
      <c r="I78" s="390"/>
      <c r="J78" s="263"/>
      <c r="K78" s="502">
        <f t="shared" si="50"/>
        <v>36</v>
      </c>
      <c r="L78" s="263"/>
      <c r="M78" s="263"/>
      <c r="N78" s="256"/>
      <c r="O78" s="258"/>
      <c r="P78" s="254">
        <f>X78+Z78+AB78+AD78+AF78+AH78</f>
        <v>36</v>
      </c>
      <c r="Q78" s="259"/>
      <c r="R78" s="263"/>
      <c r="S78" s="256"/>
      <c r="T78" s="368"/>
      <c r="U78" s="362"/>
      <c r="V78" s="362"/>
      <c r="W78" s="346"/>
      <c r="X78" s="256"/>
      <c r="Y78" s="258"/>
      <c r="Z78" s="254"/>
      <c r="AA78" s="259"/>
      <c r="AB78" s="256"/>
      <c r="AC78" s="258"/>
      <c r="AD78" s="254">
        <v>36</v>
      </c>
      <c r="AE78" s="259"/>
      <c r="AF78" s="256"/>
      <c r="AG78" s="258"/>
      <c r="AH78" s="260"/>
    </row>
    <row r="79" spans="1:34" s="56" customFormat="1" ht="34.5" customHeight="1" x14ac:dyDescent="0.2">
      <c r="A79" s="274" t="s">
        <v>296</v>
      </c>
      <c r="B79" s="275" t="s">
        <v>270</v>
      </c>
      <c r="C79" s="276">
        <v>6</v>
      </c>
      <c r="D79" s="277"/>
      <c r="E79" s="278"/>
      <c r="F79" s="279"/>
      <c r="G79" s="280"/>
      <c r="H79" s="369">
        <f>Q79+R79+S79</f>
        <v>9</v>
      </c>
      <c r="I79" s="389"/>
      <c r="J79" s="242"/>
      <c r="K79" s="505"/>
      <c r="L79" s="242"/>
      <c r="M79" s="242"/>
      <c r="N79" s="243"/>
      <c r="O79" s="245"/>
      <c r="P79" s="244"/>
      <c r="Q79" s="492">
        <v>1</v>
      </c>
      <c r="R79" s="467">
        <v>2</v>
      </c>
      <c r="S79" s="493">
        <v>6</v>
      </c>
      <c r="T79" s="369"/>
      <c r="U79" s="363"/>
      <c r="V79" s="363"/>
      <c r="W79" s="347"/>
      <c r="X79" s="243"/>
      <c r="Y79" s="245"/>
      <c r="Z79" s="244"/>
      <c r="AA79" s="246"/>
      <c r="AB79" s="243"/>
      <c r="AC79" s="245"/>
      <c r="AD79" s="244"/>
      <c r="AE79" s="246"/>
      <c r="AF79" s="243"/>
      <c r="AG79" s="245"/>
      <c r="AH79" s="247"/>
    </row>
    <row r="80" spans="1:34" s="56" customFormat="1" ht="36.950000000000003" customHeight="1" thickBot="1" x14ac:dyDescent="0.25">
      <c r="A80" s="265" t="s">
        <v>297</v>
      </c>
      <c r="B80" s="266" t="s">
        <v>271</v>
      </c>
      <c r="C80" s="267">
        <v>6</v>
      </c>
      <c r="D80" s="268"/>
      <c r="E80" s="269"/>
      <c r="F80" s="270"/>
      <c r="G80" s="271"/>
      <c r="H80" s="271">
        <f>Q80+R80+S80</f>
        <v>9</v>
      </c>
      <c r="I80" s="391"/>
      <c r="J80" s="312"/>
      <c r="K80" s="509"/>
      <c r="L80" s="312"/>
      <c r="M80" s="312"/>
      <c r="N80" s="264"/>
      <c r="O80" s="330"/>
      <c r="P80" s="272"/>
      <c r="Q80" s="486">
        <v>1</v>
      </c>
      <c r="R80" s="487">
        <v>2</v>
      </c>
      <c r="S80" s="488">
        <v>6</v>
      </c>
      <c r="T80" s="370"/>
      <c r="U80" s="364"/>
      <c r="V80" s="364"/>
      <c r="W80" s="348"/>
      <c r="X80" s="264"/>
      <c r="Y80" s="330"/>
      <c r="Z80" s="272"/>
      <c r="AA80" s="321"/>
      <c r="AB80" s="264"/>
      <c r="AC80" s="330"/>
      <c r="AD80" s="272"/>
      <c r="AE80" s="321"/>
      <c r="AF80" s="264"/>
      <c r="AG80" s="330"/>
      <c r="AH80" s="273"/>
    </row>
    <row r="81" spans="1:37" s="46" customFormat="1" ht="16.5" thickBot="1" x14ac:dyDescent="0.25">
      <c r="A81" s="91" t="s">
        <v>338</v>
      </c>
      <c r="B81" s="157" t="s">
        <v>104</v>
      </c>
      <c r="C81" s="176"/>
      <c r="D81" s="178"/>
      <c r="E81" s="479">
        <v>8</v>
      </c>
      <c r="F81" s="88"/>
      <c r="G81" s="179"/>
      <c r="H81" s="126">
        <v>144</v>
      </c>
      <c r="I81" s="392"/>
      <c r="J81" s="72"/>
      <c r="K81" s="508">
        <f>P81</f>
        <v>144</v>
      </c>
      <c r="L81" s="72"/>
      <c r="M81" s="84"/>
      <c r="N81" s="76"/>
      <c r="O81" s="171"/>
      <c r="P81" s="93">
        <v>144</v>
      </c>
      <c r="Q81" s="73"/>
      <c r="R81" s="84"/>
      <c r="S81" s="76"/>
      <c r="T81" s="371"/>
      <c r="U81" s="365"/>
      <c r="V81" s="365"/>
      <c r="W81" s="170"/>
      <c r="X81" s="124"/>
      <c r="Y81" s="337"/>
      <c r="Z81" s="124"/>
      <c r="AA81" s="137"/>
      <c r="AB81" s="93"/>
      <c r="AC81" s="136"/>
      <c r="AD81" s="93"/>
      <c r="AE81" s="73"/>
      <c r="AF81" s="93"/>
      <c r="AG81" s="136"/>
      <c r="AH81" s="93">
        <v>144</v>
      </c>
    </row>
    <row r="82" spans="1:37" s="46" customFormat="1" ht="31.5" customHeight="1" thickBot="1" x14ac:dyDescent="0.25">
      <c r="A82" s="74" t="s">
        <v>70</v>
      </c>
      <c r="B82" s="157" t="s">
        <v>337</v>
      </c>
      <c r="C82" s="176"/>
      <c r="D82" s="88"/>
      <c r="E82" s="88"/>
      <c r="F82" s="88"/>
      <c r="G82" s="179"/>
      <c r="H82" s="126">
        <v>216</v>
      </c>
      <c r="I82" s="392"/>
      <c r="J82" s="72"/>
      <c r="K82" s="73"/>
      <c r="L82" s="510"/>
      <c r="M82" s="94"/>
      <c r="N82" s="92"/>
      <c r="O82" s="150"/>
      <c r="P82" s="124"/>
      <c r="Q82" s="137"/>
      <c r="R82" s="94"/>
      <c r="S82" s="92"/>
      <c r="T82" s="371">
        <v>216</v>
      </c>
      <c r="U82" s="365"/>
      <c r="V82" s="365"/>
      <c r="W82" s="170"/>
      <c r="X82" s="124"/>
      <c r="Y82" s="337"/>
      <c r="Z82" s="124"/>
      <c r="AA82" s="137"/>
      <c r="AB82" s="93"/>
      <c r="AC82" s="136"/>
      <c r="AD82" s="93"/>
      <c r="AE82" s="73"/>
      <c r="AF82" s="93"/>
      <c r="AG82" s="136"/>
      <c r="AH82" s="93">
        <v>216</v>
      </c>
    </row>
    <row r="83" spans="1:37" ht="26.25" customHeight="1" x14ac:dyDescent="0.2">
      <c r="A83" s="708"/>
      <c r="B83" s="708"/>
      <c r="C83" s="708"/>
      <c r="D83" s="708"/>
      <c r="E83" s="708"/>
      <c r="F83" s="708"/>
      <c r="G83" s="708"/>
      <c r="H83" s="708"/>
      <c r="I83" s="708"/>
      <c r="J83" s="708"/>
      <c r="K83" s="708"/>
      <c r="L83" s="708"/>
      <c r="M83" s="708"/>
      <c r="N83" s="709"/>
      <c r="O83" s="715" t="s">
        <v>71</v>
      </c>
      <c r="P83" s="716"/>
      <c r="Q83" s="716"/>
      <c r="R83" s="716"/>
      <c r="S83" s="716"/>
      <c r="T83" s="717"/>
      <c r="U83" s="140">
        <f t="shared" ref="U83:AH83" si="51">U9</f>
        <v>612</v>
      </c>
      <c r="V83" s="140">
        <f t="shared" si="51"/>
        <v>792</v>
      </c>
      <c r="W83" s="378">
        <f t="shared" si="51"/>
        <v>84</v>
      </c>
      <c r="X83" s="149">
        <f t="shared" si="51"/>
        <v>492</v>
      </c>
      <c r="Y83" s="378">
        <f t="shared" si="51"/>
        <v>94</v>
      </c>
      <c r="Z83" s="149">
        <f t="shared" si="51"/>
        <v>554</v>
      </c>
      <c r="AA83" s="378">
        <f t="shared" si="51"/>
        <v>80</v>
      </c>
      <c r="AB83" s="149">
        <f t="shared" si="51"/>
        <v>496</v>
      </c>
      <c r="AC83" s="378">
        <f t="shared" si="51"/>
        <v>76</v>
      </c>
      <c r="AD83" s="149">
        <f t="shared" si="51"/>
        <v>464</v>
      </c>
      <c r="AE83" s="378">
        <f t="shared" si="51"/>
        <v>66</v>
      </c>
      <c r="AF83" s="149">
        <f t="shared" si="51"/>
        <v>366</v>
      </c>
      <c r="AG83" s="378">
        <f t="shared" si="51"/>
        <v>38</v>
      </c>
      <c r="AH83" s="149">
        <f t="shared" si="51"/>
        <v>214</v>
      </c>
      <c r="AK83" s="29">
        <f>U83+V83+X83+Z83+AB83+AD83+AF83+AH83+W83+Y83+AA83+AC83+AE83+AG83</f>
        <v>4428</v>
      </c>
    </row>
    <row r="84" spans="1:37" ht="37.5" customHeight="1" x14ac:dyDescent="0.2">
      <c r="A84" s="710"/>
      <c r="B84" s="710"/>
      <c r="C84" s="710"/>
      <c r="D84" s="710"/>
      <c r="E84" s="710"/>
      <c r="F84" s="710"/>
      <c r="G84" s="710"/>
      <c r="H84" s="710"/>
      <c r="I84" s="710"/>
      <c r="J84" s="710"/>
      <c r="K84" s="710"/>
      <c r="L84" s="710"/>
      <c r="M84" s="710"/>
      <c r="N84" s="711"/>
      <c r="O84" s="705" t="s">
        <v>72</v>
      </c>
      <c r="P84" s="706"/>
      <c r="Q84" s="706"/>
      <c r="R84" s="706"/>
      <c r="S84" s="706"/>
      <c r="T84" s="707"/>
      <c r="U84" s="356"/>
      <c r="V84" s="602">
        <f>Q11+R11+S11+Q12+R12+S12+Q18+R18+S18+Q21+R21+S21+Q22+R22+S22</f>
        <v>72</v>
      </c>
      <c r="W84" s="25"/>
      <c r="X84" s="30">
        <f>Q34+R34+S34</f>
        <v>36</v>
      </c>
      <c r="Y84" s="286"/>
      <c r="Z84" s="285">
        <f>Q38+R38+Q40+R40+Q41+R41+Q47+R47+S38+S40+S41+S47</f>
        <v>36</v>
      </c>
      <c r="AA84" s="25"/>
      <c r="AB84" s="30">
        <f>Q44+R44+S44</f>
        <v>36</v>
      </c>
      <c r="AC84" s="286"/>
      <c r="AD84" s="285">
        <f>S56+S61+S79+S80+Q56+R56+Q61+R61+Q79+R79+Q80+R80</f>
        <v>36</v>
      </c>
      <c r="AE84" s="25"/>
      <c r="AF84" s="30"/>
      <c r="AG84" s="286"/>
      <c r="AH84" s="285">
        <f>S63+S67+S71+Q63+R63+Q67+R67+Q71+R71</f>
        <v>36</v>
      </c>
      <c r="AK84" s="29">
        <f>V84+X84+Z84+AB84+AD84+AF84+AH84</f>
        <v>252</v>
      </c>
    </row>
    <row r="85" spans="1:37" ht="15.75" x14ac:dyDescent="0.2">
      <c r="A85" s="710"/>
      <c r="B85" s="710"/>
      <c r="C85" s="710"/>
      <c r="D85" s="710"/>
      <c r="E85" s="710"/>
      <c r="F85" s="710"/>
      <c r="G85" s="710"/>
      <c r="H85" s="710"/>
      <c r="I85" s="710"/>
      <c r="J85" s="710"/>
      <c r="K85" s="710"/>
      <c r="L85" s="710"/>
      <c r="M85" s="710"/>
      <c r="N85" s="711"/>
      <c r="O85" s="705" t="s">
        <v>73</v>
      </c>
      <c r="P85" s="706"/>
      <c r="Q85" s="706"/>
      <c r="R85" s="706"/>
      <c r="S85" s="706"/>
      <c r="T85" s="707"/>
      <c r="U85" s="356">
        <f>U59+U65+U75+U76</f>
        <v>0</v>
      </c>
      <c r="V85" s="356">
        <f>V59+V65+V75+V76</f>
        <v>0</v>
      </c>
      <c r="W85" s="25"/>
      <c r="X85" s="30">
        <f>X59+X65+X75+X76</f>
        <v>0</v>
      </c>
      <c r="Y85" s="286"/>
      <c r="Z85" s="285">
        <f>Z59+Z65+Z75+Z76</f>
        <v>180</v>
      </c>
      <c r="AA85" s="25"/>
      <c r="AB85" s="30">
        <f>AB59+AB65+AB75+AB76</f>
        <v>0</v>
      </c>
      <c r="AC85" s="286"/>
      <c r="AD85" s="285">
        <f>AD59+AD65+AD75+AD76</f>
        <v>144</v>
      </c>
      <c r="AE85" s="25"/>
      <c r="AF85" s="30">
        <f>AF59+AF65+AF75+AF76</f>
        <v>180</v>
      </c>
      <c r="AG85" s="286"/>
      <c r="AH85" s="285">
        <f>AH59+AH65+AH75+AH76</f>
        <v>0</v>
      </c>
      <c r="AI85" s="29">
        <f>U85+V85+X85+Z85+AB85+AD85+AF85+AH85</f>
        <v>504</v>
      </c>
      <c r="AJ85" s="29">
        <f>AI85/36</f>
        <v>14</v>
      </c>
    </row>
    <row r="86" spans="1:37" ht="37.5" customHeight="1" x14ac:dyDescent="0.2">
      <c r="A86" s="710"/>
      <c r="B86" s="710"/>
      <c r="C86" s="710"/>
      <c r="D86" s="710"/>
      <c r="E86" s="710"/>
      <c r="F86" s="710"/>
      <c r="G86" s="710"/>
      <c r="H86" s="710"/>
      <c r="I86" s="710"/>
      <c r="J86" s="710"/>
      <c r="K86" s="710"/>
      <c r="L86" s="710"/>
      <c r="M86" s="710"/>
      <c r="N86" s="711"/>
      <c r="O86" s="705" t="s">
        <v>209</v>
      </c>
      <c r="P86" s="706"/>
      <c r="Q86" s="706"/>
      <c r="R86" s="706"/>
      <c r="S86" s="706"/>
      <c r="T86" s="707"/>
      <c r="U86" s="356">
        <f>U60+U66+U70+U77+U78</f>
        <v>0</v>
      </c>
      <c r="V86" s="356">
        <f>V60+V66+V70+V77+V78</f>
        <v>0</v>
      </c>
      <c r="W86" s="25"/>
      <c r="X86" s="30">
        <f>X60+X66+X70+X77+X78</f>
        <v>0</v>
      </c>
      <c r="Y86" s="286"/>
      <c r="Z86" s="285">
        <f>Z60+Z66+Z70+Z77+Z78</f>
        <v>0</v>
      </c>
      <c r="AA86" s="25"/>
      <c r="AB86" s="30">
        <f>AB60+AB66+AB70+AB77+AB78</f>
        <v>0</v>
      </c>
      <c r="AC86" s="286"/>
      <c r="AD86" s="285">
        <f>AD60+AD66+AD70+AD77+AD78</f>
        <v>180</v>
      </c>
      <c r="AE86" s="25"/>
      <c r="AF86" s="30">
        <f>AF60+AF66+AF70+AF77+AF78</f>
        <v>0</v>
      </c>
      <c r="AG86" s="286"/>
      <c r="AH86" s="285">
        <v>360</v>
      </c>
      <c r="AI86" s="29">
        <f t="shared" ref="AI86" si="52">U86+V86+X86+Z86+AB86+AD86+AF86+AH86</f>
        <v>540</v>
      </c>
      <c r="AJ86" s="29">
        <f t="shared" ref="AJ86" si="53">AI86/36</f>
        <v>15</v>
      </c>
    </row>
    <row r="87" spans="1:37" ht="15.75" x14ac:dyDescent="0.2">
      <c r="A87" s="710"/>
      <c r="B87" s="710"/>
      <c r="C87" s="710"/>
      <c r="D87" s="710"/>
      <c r="E87" s="710"/>
      <c r="F87" s="710"/>
      <c r="G87" s="710"/>
      <c r="H87" s="710"/>
      <c r="I87" s="710"/>
      <c r="J87" s="710"/>
      <c r="K87" s="710"/>
      <c r="L87" s="710"/>
      <c r="M87" s="710"/>
      <c r="N87" s="711"/>
      <c r="O87" s="705" t="s">
        <v>74</v>
      </c>
      <c r="P87" s="706"/>
      <c r="Q87" s="706"/>
      <c r="R87" s="706"/>
      <c r="S87" s="706"/>
      <c r="T87" s="707"/>
      <c r="U87" s="356"/>
      <c r="V87" s="356">
        <v>4</v>
      </c>
      <c r="W87" s="25"/>
      <c r="X87" s="256">
        <v>1</v>
      </c>
      <c r="Y87" s="286"/>
      <c r="Z87" s="453">
        <v>4</v>
      </c>
      <c r="AA87" s="25"/>
      <c r="AB87" s="457">
        <v>1</v>
      </c>
      <c r="AC87" s="286"/>
      <c r="AD87" s="462">
        <v>4</v>
      </c>
      <c r="AE87" s="25"/>
      <c r="AF87" s="468"/>
      <c r="AG87" s="286"/>
      <c r="AH87" s="472">
        <v>3</v>
      </c>
    </row>
    <row r="88" spans="1:37" ht="28.5" customHeight="1" x14ac:dyDescent="0.2">
      <c r="A88" s="710"/>
      <c r="B88" s="710"/>
      <c r="C88" s="710"/>
      <c r="D88" s="710"/>
      <c r="E88" s="710"/>
      <c r="F88" s="710"/>
      <c r="G88" s="710"/>
      <c r="H88" s="710"/>
      <c r="I88" s="710"/>
      <c r="J88" s="710"/>
      <c r="K88" s="710"/>
      <c r="L88" s="710"/>
      <c r="M88" s="710"/>
      <c r="N88" s="711"/>
      <c r="O88" s="705" t="s">
        <v>214</v>
      </c>
      <c r="P88" s="706"/>
      <c r="Q88" s="706"/>
      <c r="R88" s="706"/>
      <c r="S88" s="706"/>
      <c r="T88" s="707"/>
      <c r="U88" s="356">
        <v>1</v>
      </c>
      <c r="V88" s="356">
        <v>7</v>
      </c>
      <c r="W88" s="25"/>
      <c r="X88" s="256">
        <v>5</v>
      </c>
      <c r="Y88" s="403"/>
      <c r="Z88" s="453">
        <v>5</v>
      </c>
      <c r="AA88" s="185"/>
      <c r="AB88" s="457">
        <v>3</v>
      </c>
      <c r="AC88" s="403"/>
      <c r="AD88" s="462">
        <v>7</v>
      </c>
      <c r="AE88" s="185"/>
      <c r="AF88" s="468">
        <v>4</v>
      </c>
      <c r="AG88" s="403"/>
      <c r="AH88" s="472">
        <v>6</v>
      </c>
    </row>
    <row r="89" spans="1:37" ht="35.25" customHeight="1" x14ac:dyDescent="0.2">
      <c r="A89" s="710"/>
      <c r="B89" s="710"/>
      <c r="C89" s="710"/>
      <c r="D89" s="710"/>
      <c r="E89" s="710"/>
      <c r="F89" s="710"/>
      <c r="G89" s="710"/>
      <c r="H89" s="710"/>
      <c r="I89" s="710"/>
      <c r="J89" s="710"/>
      <c r="K89" s="710"/>
      <c r="L89" s="710"/>
      <c r="M89" s="710"/>
      <c r="N89" s="711"/>
      <c r="O89" s="718" t="s">
        <v>268</v>
      </c>
      <c r="P89" s="719"/>
      <c r="Q89" s="719"/>
      <c r="R89" s="719"/>
      <c r="S89" s="719"/>
      <c r="T89" s="719"/>
      <c r="U89" s="356"/>
      <c r="V89" s="356" t="s">
        <v>331</v>
      </c>
      <c r="W89" s="25"/>
      <c r="X89" s="222"/>
      <c r="Y89" s="217"/>
      <c r="Z89" s="187"/>
      <c r="AA89" s="185"/>
      <c r="AB89" s="30"/>
      <c r="AC89" s="286"/>
      <c r="AD89" s="285"/>
      <c r="AE89" s="25"/>
      <c r="AF89" s="468">
        <v>1</v>
      </c>
      <c r="AG89" s="286"/>
      <c r="AH89" s="472">
        <v>1</v>
      </c>
    </row>
    <row r="90" spans="1:37" ht="27.75" customHeight="1" thickBot="1" x14ac:dyDescent="0.25">
      <c r="A90" s="710"/>
      <c r="B90" s="710"/>
      <c r="C90" s="710"/>
      <c r="D90" s="710"/>
      <c r="E90" s="710"/>
      <c r="F90" s="710"/>
      <c r="G90" s="710"/>
      <c r="H90" s="710"/>
      <c r="I90" s="710"/>
      <c r="J90" s="710"/>
      <c r="K90" s="710"/>
      <c r="L90" s="710"/>
      <c r="M90" s="710"/>
      <c r="N90" s="711"/>
      <c r="O90" s="712" t="s">
        <v>83</v>
      </c>
      <c r="P90" s="713"/>
      <c r="Q90" s="713"/>
      <c r="R90" s="713"/>
      <c r="S90" s="713"/>
      <c r="T90" s="714"/>
      <c r="U90" s="366">
        <v>3</v>
      </c>
      <c r="V90" s="366"/>
      <c r="W90" s="97"/>
      <c r="X90" s="95">
        <v>4</v>
      </c>
      <c r="Y90" s="108"/>
      <c r="Z90" s="98">
        <v>4</v>
      </c>
      <c r="AA90" s="97"/>
      <c r="AB90" s="95">
        <v>6</v>
      </c>
      <c r="AC90" s="108"/>
      <c r="AD90" s="98">
        <v>4</v>
      </c>
      <c r="AE90" s="97"/>
      <c r="AF90" s="95">
        <v>4</v>
      </c>
      <c r="AG90" s="108"/>
      <c r="AH90" s="98"/>
    </row>
    <row r="91" spans="1:37" x14ac:dyDescent="0.2">
      <c r="A91" s="703"/>
      <c r="B91" s="704"/>
      <c r="C91" s="704"/>
      <c r="D91" s="704"/>
      <c r="E91" s="704"/>
      <c r="F91" s="704"/>
      <c r="G91" s="704"/>
      <c r="H91" s="704"/>
      <c r="I91" s="704"/>
      <c r="J91" s="704"/>
      <c r="K91" s="704"/>
      <c r="L91" s="704"/>
      <c r="M91" s="704"/>
      <c r="N91" s="704"/>
      <c r="O91" s="704"/>
      <c r="P91" s="704"/>
      <c r="Q91" s="704"/>
      <c r="R91" s="704"/>
      <c r="S91" s="704"/>
      <c r="T91" s="704"/>
      <c r="U91" s="704"/>
      <c r="V91" s="704"/>
      <c r="W91" s="704"/>
      <c r="X91" s="704"/>
      <c r="Y91" s="704"/>
      <c r="Z91" s="704"/>
      <c r="AA91" s="704"/>
      <c r="AB91" s="704"/>
      <c r="AC91" s="704"/>
      <c r="AD91" s="704"/>
      <c r="AE91" s="282"/>
    </row>
    <row r="92" spans="1:37" x14ac:dyDescent="0.2">
      <c r="A92" s="703"/>
      <c r="B92" s="704"/>
      <c r="C92" s="704"/>
      <c r="D92" s="704"/>
      <c r="E92" s="704"/>
      <c r="F92" s="704"/>
      <c r="G92" s="704"/>
      <c r="H92" s="704"/>
      <c r="I92" s="704"/>
      <c r="J92" s="704"/>
      <c r="K92" s="704"/>
      <c r="L92" s="704"/>
      <c r="M92" s="704"/>
      <c r="N92" s="704"/>
      <c r="O92" s="704"/>
      <c r="P92" s="704"/>
      <c r="Q92" s="704"/>
      <c r="R92" s="704"/>
      <c r="S92" s="704"/>
      <c r="T92" s="704"/>
      <c r="U92" s="704"/>
      <c r="V92" s="704"/>
      <c r="W92" s="704"/>
      <c r="X92" s="704"/>
      <c r="Y92" s="704"/>
      <c r="Z92" s="704"/>
      <c r="AA92" s="704"/>
      <c r="AB92" s="704"/>
      <c r="AC92" s="704"/>
      <c r="AD92" s="704"/>
      <c r="AE92" s="282"/>
    </row>
    <row r="93" spans="1:37" x14ac:dyDescent="0.2">
      <c r="A93" s="703"/>
      <c r="B93" s="704"/>
      <c r="C93" s="704"/>
      <c r="D93" s="704"/>
      <c r="E93" s="704"/>
      <c r="F93" s="704"/>
      <c r="G93" s="704"/>
      <c r="H93" s="704"/>
      <c r="I93" s="704"/>
      <c r="J93" s="704"/>
      <c r="K93" s="704"/>
      <c r="L93" s="704"/>
      <c r="M93" s="704"/>
      <c r="N93" s="704"/>
      <c r="O93" s="704"/>
      <c r="P93" s="704"/>
      <c r="Q93" s="704"/>
      <c r="R93" s="704"/>
      <c r="S93" s="704"/>
      <c r="T93" s="704"/>
      <c r="U93" s="704"/>
      <c r="V93" s="704"/>
      <c r="W93" s="704"/>
      <c r="X93" s="704"/>
      <c r="Y93" s="704"/>
      <c r="Z93" s="704"/>
      <c r="AA93" s="704"/>
      <c r="AB93" s="704"/>
      <c r="AC93" s="704"/>
      <c r="AD93" s="704"/>
      <c r="AE93" s="282"/>
    </row>
    <row r="94" spans="1:37" x14ac:dyDescent="0.2">
      <c r="A94" s="703"/>
      <c r="B94" s="704"/>
      <c r="C94" s="704"/>
      <c r="D94" s="704"/>
      <c r="E94" s="704"/>
      <c r="F94" s="704"/>
      <c r="G94" s="704"/>
      <c r="H94" s="704"/>
      <c r="I94" s="704"/>
      <c r="J94" s="704"/>
      <c r="K94" s="704"/>
      <c r="L94" s="704"/>
      <c r="M94" s="704"/>
      <c r="N94" s="704"/>
      <c r="O94" s="704"/>
      <c r="P94" s="704"/>
      <c r="Q94" s="704"/>
      <c r="R94" s="704"/>
      <c r="S94" s="704"/>
      <c r="T94" s="704"/>
      <c r="U94" s="704"/>
      <c r="V94" s="704"/>
      <c r="W94" s="704"/>
      <c r="X94" s="704"/>
      <c r="Y94" s="704"/>
      <c r="Z94" s="704"/>
      <c r="AA94" s="704"/>
      <c r="AB94" s="704"/>
      <c r="AC94" s="704"/>
      <c r="AD94" s="704"/>
      <c r="AE94" s="282"/>
    </row>
    <row r="95" spans="1:37" x14ac:dyDescent="0.2">
      <c r="A95" s="703"/>
      <c r="B95" s="704"/>
      <c r="C95" s="704"/>
      <c r="D95" s="704"/>
      <c r="E95" s="704"/>
      <c r="F95" s="704"/>
      <c r="G95" s="704"/>
      <c r="H95" s="704"/>
      <c r="I95" s="704"/>
      <c r="J95" s="704"/>
      <c r="K95" s="704"/>
      <c r="L95" s="704"/>
      <c r="M95" s="704"/>
      <c r="N95" s="704"/>
      <c r="O95" s="704"/>
      <c r="P95" s="704"/>
      <c r="Q95" s="704"/>
      <c r="R95" s="704"/>
      <c r="S95" s="704"/>
      <c r="T95" s="704"/>
      <c r="U95" s="704"/>
      <c r="V95" s="704"/>
      <c r="W95" s="704"/>
      <c r="X95" s="704"/>
      <c r="Y95" s="704"/>
      <c r="Z95" s="704"/>
      <c r="AA95" s="704"/>
      <c r="AB95" s="704"/>
      <c r="AC95" s="704"/>
      <c r="AD95" s="704"/>
      <c r="AE95" s="282"/>
    </row>
    <row r="96" spans="1:37" x14ac:dyDescent="0.2">
      <c r="A96" s="703"/>
      <c r="B96" s="704"/>
      <c r="C96" s="704"/>
      <c r="D96" s="704"/>
      <c r="E96" s="704"/>
      <c r="F96" s="704"/>
      <c r="G96" s="704"/>
      <c r="H96" s="704"/>
      <c r="I96" s="704"/>
      <c r="J96" s="704"/>
      <c r="K96" s="704"/>
      <c r="L96" s="704"/>
      <c r="M96" s="704"/>
      <c r="N96" s="704"/>
      <c r="O96" s="704"/>
      <c r="P96" s="704"/>
      <c r="Q96" s="704"/>
      <c r="R96" s="704"/>
      <c r="S96" s="704"/>
      <c r="T96" s="704"/>
      <c r="U96" s="704"/>
      <c r="V96" s="704"/>
      <c r="W96" s="704"/>
      <c r="X96" s="704"/>
      <c r="Y96" s="704"/>
      <c r="Z96" s="704"/>
      <c r="AA96" s="704"/>
      <c r="AB96" s="704"/>
      <c r="AC96" s="704"/>
      <c r="AD96" s="704"/>
      <c r="AE96" s="282"/>
    </row>
    <row r="97" spans="1:31" x14ac:dyDescent="0.2">
      <c r="A97" s="703"/>
      <c r="B97" s="704"/>
      <c r="C97" s="704"/>
      <c r="D97" s="704"/>
      <c r="E97" s="704"/>
      <c r="F97" s="704"/>
      <c r="G97" s="704"/>
      <c r="H97" s="704"/>
      <c r="I97" s="704"/>
      <c r="J97" s="704"/>
      <c r="K97" s="704"/>
      <c r="L97" s="704"/>
      <c r="M97" s="704"/>
      <c r="N97" s="704"/>
      <c r="O97" s="704"/>
      <c r="P97" s="704"/>
      <c r="Q97" s="704"/>
      <c r="R97" s="704"/>
      <c r="S97" s="704"/>
      <c r="T97" s="704"/>
      <c r="U97" s="704"/>
      <c r="V97" s="704"/>
      <c r="W97" s="704"/>
      <c r="X97" s="704"/>
      <c r="Y97" s="704"/>
      <c r="Z97" s="704"/>
      <c r="AA97" s="704"/>
      <c r="AB97" s="704"/>
      <c r="AC97" s="704"/>
      <c r="AD97" s="704"/>
      <c r="AE97" s="282"/>
    </row>
    <row r="98" spans="1:31" x14ac:dyDescent="0.2">
      <c r="A98" s="703"/>
      <c r="B98" s="704"/>
      <c r="C98" s="704"/>
      <c r="D98" s="704"/>
      <c r="E98" s="704"/>
      <c r="F98" s="704"/>
      <c r="G98" s="704"/>
      <c r="H98" s="704"/>
      <c r="I98" s="704"/>
      <c r="J98" s="704"/>
      <c r="K98" s="704"/>
      <c r="L98" s="704"/>
      <c r="M98" s="704"/>
      <c r="N98" s="704"/>
      <c r="O98" s="704"/>
      <c r="P98" s="704"/>
      <c r="Q98" s="704"/>
      <c r="R98" s="704"/>
      <c r="S98" s="704"/>
      <c r="T98" s="704"/>
      <c r="U98" s="704"/>
      <c r="V98" s="704"/>
      <c r="W98" s="704"/>
      <c r="X98" s="704"/>
      <c r="Y98" s="704"/>
      <c r="Z98" s="704"/>
      <c r="AA98" s="704"/>
      <c r="AB98" s="704"/>
      <c r="AC98" s="704"/>
      <c r="AD98" s="704"/>
      <c r="AE98" s="282"/>
    </row>
    <row r="99" spans="1:31" x14ac:dyDescent="0.2">
      <c r="A99" s="703"/>
      <c r="B99" s="704"/>
      <c r="C99" s="704"/>
      <c r="D99" s="704"/>
      <c r="E99" s="704"/>
      <c r="F99" s="704"/>
      <c r="G99" s="704"/>
      <c r="H99" s="704"/>
      <c r="I99" s="704"/>
      <c r="J99" s="704"/>
      <c r="K99" s="704"/>
      <c r="L99" s="704"/>
      <c r="M99" s="704"/>
      <c r="N99" s="704"/>
      <c r="O99" s="704"/>
      <c r="P99" s="704"/>
      <c r="Q99" s="704"/>
      <c r="R99" s="704"/>
      <c r="S99" s="704"/>
      <c r="T99" s="704"/>
      <c r="U99" s="704"/>
      <c r="V99" s="704"/>
      <c r="W99" s="704"/>
      <c r="X99" s="704"/>
      <c r="Y99" s="704"/>
      <c r="Z99" s="704"/>
      <c r="AA99" s="704"/>
      <c r="AB99" s="704"/>
      <c r="AC99" s="704"/>
      <c r="AD99" s="704"/>
      <c r="AE99" s="282"/>
    </row>
    <row r="100" spans="1:31" x14ac:dyDescent="0.2">
      <c r="A100" s="703"/>
      <c r="B100" s="704"/>
      <c r="C100" s="704"/>
      <c r="D100" s="704"/>
      <c r="E100" s="704"/>
      <c r="F100" s="704"/>
      <c r="G100" s="704"/>
      <c r="H100" s="704"/>
      <c r="I100" s="704"/>
      <c r="J100" s="704"/>
      <c r="K100" s="704"/>
      <c r="L100" s="704"/>
      <c r="M100" s="704"/>
      <c r="N100" s="704"/>
      <c r="O100" s="704"/>
      <c r="P100" s="704"/>
      <c r="Q100" s="704"/>
      <c r="R100" s="704"/>
      <c r="S100" s="704"/>
      <c r="T100" s="704"/>
      <c r="U100" s="704"/>
      <c r="V100" s="704"/>
      <c r="W100" s="704"/>
      <c r="X100" s="704"/>
      <c r="Y100" s="704"/>
      <c r="Z100" s="704"/>
      <c r="AA100" s="704"/>
      <c r="AB100" s="704"/>
      <c r="AC100" s="704"/>
      <c r="AD100" s="704"/>
      <c r="AE100" s="282"/>
    </row>
    <row r="101" spans="1:31" x14ac:dyDescent="0.2">
      <c r="A101" s="703"/>
      <c r="B101" s="704"/>
      <c r="C101" s="704"/>
      <c r="D101" s="704"/>
      <c r="E101" s="704"/>
      <c r="F101" s="704"/>
      <c r="G101" s="704"/>
      <c r="H101" s="704"/>
      <c r="I101" s="704"/>
      <c r="J101" s="704"/>
      <c r="K101" s="704"/>
      <c r="L101" s="704"/>
      <c r="M101" s="704"/>
      <c r="N101" s="704"/>
      <c r="O101" s="704"/>
      <c r="P101" s="704"/>
      <c r="Q101" s="704"/>
      <c r="R101" s="704"/>
      <c r="S101" s="704"/>
      <c r="T101" s="704"/>
      <c r="U101" s="704"/>
      <c r="V101" s="704"/>
      <c r="W101" s="704"/>
      <c r="X101" s="704"/>
      <c r="Y101" s="704"/>
      <c r="Z101" s="704"/>
      <c r="AA101" s="704"/>
      <c r="AB101" s="704"/>
      <c r="AC101" s="704"/>
      <c r="AD101" s="704"/>
      <c r="AE101" s="282"/>
    </row>
    <row r="102" spans="1:31" x14ac:dyDescent="0.2">
      <c r="A102" s="29"/>
      <c r="B102" s="29"/>
      <c r="H102" s="56"/>
      <c r="I102" s="29"/>
      <c r="J102" s="56"/>
      <c r="M102" s="56"/>
      <c r="N102" s="29"/>
      <c r="O102" s="29"/>
      <c r="P102" s="56"/>
      <c r="Q102" s="56"/>
      <c r="R102" s="56"/>
      <c r="S102" s="29"/>
      <c r="T102" s="29"/>
      <c r="U102" s="141"/>
      <c r="V102" s="141"/>
    </row>
    <row r="103" spans="1:31" x14ac:dyDescent="0.2">
      <c r="A103" s="29"/>
      <c r="B103" s="29"/>
      <c r="H103" s="56"/>
      <c r="I103" s="29"/>
      <c r="J103" s="56"/>
      <c r="M103" s="56"/>
      <c r="N103" s="29"/>
      <c r="O103" s="29"/>
      <c r="P103" s="56"/>
      <c r="Q103" s="56"/>
      <c r="R103" s="56"/>
      <c r="S103" s="29"/>
      <c r="T103" s="29"/>
      <c r="U103" s="141"/>
      <c r="V103" s="141"/>
    </row>
    <row r="104" spans="1:31" x14ac:dyDescent="0.2">
      <c r="A104" s="29"/>
      <c r="B104" s="29"/>
      <c r="H104" s="56"/>
      <c r="I104" s="29"/>
      <c r="J104" s="56"/>
      <c r="M104" s="56"/>
      <c r="N104" s="29"/>
      <c r="O104" s="29"/>
      <c r="P104" s="56"/>
      <c r="Q104" s="56"/>
      <c r="R104" s="56"/>
      <c r="S104" s="29"/>
      <c r="T104" s="29"/>
      <c r="U104" s="141"/>
      <c r="V104" s="141"/>
    </row>
    <row r="105" spans="1:31" x14ac:dyDescent="0.2">
      <c r="A105" s="29"/>
      <c r="B105" s="29"/>
      <c r="H105" s="56"/>
      <c r="I105" s="29"/>
      <c r="J105" s="56"/>
      <c r="M105" s="56"/>
      <c r="N105" s="29"/>
      <c r="O105" s="29"/>
      <c r="P105" s="56"/>
      <c r="Q105" s="56"/>
      <c r="R105" s="56"/>
      <c r="S105" s="29"/>
      <c r="T105" s="29"/>
      <c r="U105" s="141"/>
      <c r="V105" s="141"/>
    </row>
    <row r="106" spans="1:31" x14ac:dyDescent="0.2">
      <c r="A106" s="29"/>
      <c r="B106" s="29"/>
      <c r="H106" s="56"/>
      <c r="I106" s="29"/>
      <c r="J106" s="56"/>
      <c r="M106" s="56"/>
      <c r="N106" s="29"/>
      <c r="O106" s="29"/>
      <c r="P106" s="56"/>
      <c r="Q106" s="56"/>
      <c r="R106" s="56"/>
      <c r="S106" s="29"/>
      <c r="T106" s="29"/>
      <c r="U106" s="141"/>
      <c r="V106" s="141"/>
    </row>
    <row r="107" spans="1:31" x14ac:dyDescent="0.2">
      <c r="A107" s="29"/>
      <c r="B107" s="29"/>
      <c r="H107" s="56"/>
      <c r="I107" s="29"/>
      <c r="J107" s="56"/>
      <c r="M107" s="56"/>
      <c r="N107" s="29"/>
      <c r="O107" s="29"/>
      <c r="P107" s="56"/>
      <c r="Q107" s="56"/>
      <c r="R107" s="56"/>
      <c r="S107" s="29"/>
      <c r="T107" s="29"/>
      <c r="U107" s="141"/>
      <c r="V107" s="141"/>
    </row>
    <row r="108" spans="1:31" x14ac:dyDescent="0.2">
      <c r="A108" s="29"/>
      <c r="B108" s="29"/>
      <c r="H108" s="56"/>
      <c r="I108" s="29"/>
      <c r="J108" s="56"/>
      <c r="M108" s="56"/>
      <c r="N108" s="29"/>
      <c r="O108" s="29"/>
      <c r="P108" s="56"/>
      <c r="Q108" s="56"/>
      <c r="R108" s="56"/>
      <c r="S108" s="29"/>
      <c r="T108" s="29"/>
      <c r="U108" s="141"/>
      <c r="V108" s="141"/>
    </row>
    <row r="109" spans="1:31" x14ac:dyDescent="0.2">
      <c r="A109" s="29"/>
      <c r="B109" s="29"/>
      <c r="H109" s="56"/>
      <c r="I109" s="29"/>
      <c r="J109" s="56"/>
      <c r="M109" s="56"/>
      <c r="N109" s="29"/>
      <c r="O109" s="29"/>
      <c r="P109" s="56"/>
      <c r="Q109" s="56"/>
      <c r="R109" s="56"/>
      <c r="S109" s="29"/>
      <c r="T109" s="29"/>
      <c r="U109" s="141"/>
      <c r="V109" s="141"/>
    </row>
    <row r="110" spans="1:31" x14ac:dyDescent="0.2">
      <c r="A110" s="29"/>
      <c r="B110" s="29"/>
      <c r="H110" s="56"/>
      <c r="I110" s="29"/>
      <c r="J110" s="56"/>
      <c r="M110" s="56"/>
      <c r="N110" s="29"/>
      <c r="O110" s="29"/>
      <c r="P110" s="56"/>
      <c r="Q110" s="56"/>
      <c r="R110" s="56"/>
      <c r="S110" s="29"/>
      <c r="T110" s="29"/>
      <c r="U110" s="141"/>
      <c r="V110" s="141"/>
    </row>
    <row r="111" spans="1:31" x14ac:dyDescent="0.2">
      <c r="A111" s="29"/>
      <c r="B111" s="29"/>
      <c r="H111" s="56"/>
      <c r="I111" s="29"/>
      <c r="J111" s="56"/>
      <c r="M111" s="56"/>
      <c r="N111" s="29"/>
      <c r="O111" s="29"/>
      <c r="P111" s="56"/>
      <c r="Q111" s="56"/>
      <c r="R111" s="56"/>
      <c r="S111" s="29"/>
      <c r="T111" s="29"/>
      <c r="U111" s="141"/>
      <c r="V111" s="141"/>
    </row>
    <row r="112" spans="1:31" x14ac:dyDescent="0.2">
      <c r="A112" s="29"/>
      <c r="B112" s="29"/>
      <c r="H112" s="56"/>
      <c r="I112" s="29"/>
      <c r="J112" s="56"/>
      <c r="M112" s="56"/>
      <c r="N112" s="29"/>
      <c r="O112" s="29"/>
      <c r="P112" s="56"/>
      <c r="Q112" s="56"/>
      <c r="R112" s="56"/>
      <c r="S112" s="29"/>
      <c r="T112" s="29"/>
      <c r="U112" s="141"/>
      <c r="V112" s="141"/>
    </row>
    <row r="113" spans="1:22" x14ac:dyDescent="0.2">
      <c r="A113" s="29"/>
      <c r="B113" s="29"/>
      <c r="H113" s="56"/>
      <c r="I113" s="29"/>
      <c r="J113" s="56"/>
      <c r="M113" s="56"/>
      <c r="N113" s="29"/>
      <c r="O113" s="29"/>
      <c r="P113" s="56"/>
      <c r="Q113" s="56"/>
      <c r="R113" s="56"/>
      <c r="S113" s="29"/>
      <c r="T113" s="29"/>
      <c r="U113" s="141"/>
      <c r="V113" s="141"/>
    </row>
    <row r="114" spans="1:22" x14ac:dyDescent="0.2">
      <c r="A114" s="29"/>
      <c r="B114" s="29"/>
      <c r="H114" s="56"/>
      <c r="I114" s="29"/>
      <c r="J114" s="56"/>
      <c r="M114" s="56"/>
      <c r="N114" s="29"/>
      <c r="O114" s="29"/>
      <c r="P114" s="56"/>
      <c r="Q114" s="56"/>
      <c r="R114" s="56"/>
      <c r="S114" s="29"/>
      <c r="T114" s="29"/>
      <c r="U114" s="141"/>
      <c r="V114" s="141"/>
    </row>
    <row r="115" spans="1:22" x14ac:dyDescent="0.2">
      <c r="A115" s="29"/>
      <c r="B115" s="29"/>
      <c r="H115" s="56"/>
      <c r="I115" s="29"/>
      <c r="J115" s="56"/>
      <c r="M115" s="56"/>
      <c r="N115" s="29"/>
      <c r="O115" s="29"/>
      <c r="P115" s="56"/>
      <c r="Q115" s="56"/>
      <c r="R115" s="56"/>
      <c r="S115" s="29"/>
      <c r="T115" s="29"/>
      <c r="U115" s="141"/>
      <c r="V115" s="141"/>
    </row>
    <row r="116" spans="1:22" x14ac:dyDescent="0.2">
      <c r="A116" s="29"/>
      <c r="B116" s="29"/>
      <c r="H116" s="56"/>
      <c r="I116" s="29"/>
      <c r="J116" s="56"/>
      <c r="M116" s="56"/>
      <c r="N116" s="29"/>
      <c r="O116" s="29"/>
      <c r="P116" s="56"/>
      <c r="Q116" s="56"/>
      <c r="R116" s="56"/>
      <c r="S116" s="29"/>
      <c r="T116" s="29"/>
      <c r="U116" s="141"/>
      <c r="V116" s="141"/>
    </row>
    <row r="117" spans="1:22" x14ac:dyDescent="0.2">
      <c r="A117" s="29"/>
      <c r="B117" s="29"/>
      <c r="H117" s="56"/>
      <c r="I117" s="29"/>
      <c r="J117" s="56"/>
      <c r="M117" s="56"/>
      <c r="N117" s="29"/>
      <c r="O117" s="29"/>
      <c r="P117" s="56"/>
      <c r="Q117" s="56"/>
      <c r="R117" s="56"/>
      <c r="S117" s="29"/>
      <c r="T117" s="29"/>
      <c r="U117" s="141"/>
      <c r="V117" s="141"/>
    </row>
    <row r="118" spans="1:22" x14ac:dyDescent="0.2">
      <c r="A118" s="29"/>
      <c r="B118" s="29"/>
      <c r="H118" s="56"/>
      <c r="I118" s="29"/>
      <c r="J118" s="56"/>
      <c r="M118" s="56"/>
      <c r="N118" s="29"/>
      <c r="O118" s="29"/>
      <c r="P118" s="56"/>
      <c r="Q118" s="56"/>
      <c r="R118" s="56"/>
      <c r="S118" s="29"/>
      <c r="T118" s="29"/>
      <c r="U118" s="141"/>
      <c r="V118" s="141"/>
    </row>
    <row r="119" spans="1:22" x14ac:dyDescent="0.2">
      <c r="A119" s="29"/>
      <c r="B119" s="29"/>
      <c r="H119" s="56"/>
      <c r="I119" s="29"/>
      <c r="J119" s="56"/>
      <c r="M119" s="56"/>
      <c r="N119" s="29"/>
      <c r="O119" s="29"/>
      <c r="P119" s="56"/>
      <c r="Q119" s="56"/>
      <c r="R119" s="56"/>
      <c r="S119" s="29"/>
      <c r="T119" s="29"/>
      <c r="U119" s="141"/>
      <c r="V119" s="141"/>
    </row>
    <row r="120" spans="1:22" x14ac:dyDescent="0.2">
      <c r="A120" s="29"/>
      <c r="B120" s="29"/>
      <c r="H120" s="56"/>
      <c r="I120" s="29"/>
      <c r="J120" s="56"/>
      <c r="M120" s="56"/>
      <c r="N120" s="29"/>
      <c r="O120" s="29"/>
      <c r="P120" s="56"/>
      <c r="Q120" s="56"/>
      <c r="R120" s="56"/>
      <c r="S120" s="29"/>
      <c r="T120" s="29"/>
      <c r="U120" s="141"/>
      <c r="V120" s="141"/>
    </row>
    <row r="121" spans="1:22" x14ac:dyDescent="0.2">
      <c r="A121" s="29"/>
      <c r="B121" s="29"/>
      <c r="H121" s="56"/>
      <c r="I121" s="29"/>
      <c r="J121" s="56"/>
      <c r="M121" s="56"/>
      <c r="N121" s="29"/>
      <c r="O121" s="29"/>
      <c r="P121" s="56"/>
      <c r="Q121" s="56"/>
      <c r="R121" s="56"/>
      <c r="S121" s="29"/>
      <c r="T121" s="29"/>
      <c r="U121" s="141"/>
      <c r="V121" s="141"/>
    </row>
    <row r="122" spans="1:22" x14ac:dyDescent="0.2">
      <c r="A122" s="29"/>
      <c r="B122" s="29"/>
      <c r="H122" s="56"/>
      <c r="I122" s="29"/>
      <c r="J122" s="56"/>
      <c r="M122" s="56"/>
      <c r="N122" s="29"/>
      <c r="O122" s="29"/>
      <c r="P122" s="56"/>
      <c r="Q122" s="56"/>
      <c r="R122" s="56"/>
      <c r="S122" s="29"/>
      <c r="T122" s="29"/>
      <c r="U122" s="141"/>
      <c r="V122" s="141"/>
    </row>
    <row r="123" spans="1:22" x14ac:dyDescent="0.2">
      <c r="A123" s="29"/>
      <c r="B123" s="29"/>
      <c r="H123" s="56"/>
      <c r="I123" s="29"/>
      <c r="J123" s="56"/>
      <c r="M123" s="56"/>
      <c r="N123" s="29"/>
      <c r="O123" s="29"/>
      <c r="P123" s="56"/>
      <c r="Q123" s="56"/>
      <c r="R123" s="56"/>
      <c r="S123" s="29"/>
      <c r="T123" s="29"/>
      <c r="U123" s="141"/>
      <c r="V123" s="141"/>
    </row>
    <row r="124" spans="1:22" x14ac:dyDescent="0.2">
      <c r="A124" s="29"/>
      <c r="B124" s="29"/>
      <c r="H124" s="56"/>
      <c r="I124" s="29"/>
      <c r="J124" s="56"/>
      <c r="M124" s="56"/>
      <c r="N124" s="29"/>
      <c r="O124" s="29"/>
      <c r="P124" s="56"/>
      <c r="Q124" s="56"/>
      <c r="R124" s="56"/>
      <c r="S124" s="29"/>
      <c r="T124" s="29"/>
      <c r="U124" s="141"/>
      <c r="V124" s="141"/>
    </row>
    <row r="125" spans="1:22" x14ac:dyDescent="0.2">
      <c r="A125" s="29"/>
      <c r="B125" s="29"/>
      <c r="H125" s="56"/>
      <c r="I125" s="29"/>
      <c r="J125" s="56"/>
      <c r="M125" s="56"/>
      <c r="N125" s="29"/>
      <c r="O125" s="29"/>
      <c r="P125" s="56"/>
      <c r="Q125" s="56"/>
      <c r="R125" s="56"/>
      <c r="S125" s="29"/>
      <c r="T125" s="29"/>
      <c r="U125" s="141"/>
      <c r="V125" s="141"/>
    </row>
    <row r="126" spans="1:22" x14ac:dyDescent="0.2">
      <c r="A126" s="29"/>
      <c r="B126" s="29"/>
      <c r="H126" s="56"/>
      <c r="I126" s="29"/>
      <c r="J126" s="56"/>
      <c r="M126" s="56"/>
      <c r="N126" s="29"/>
      <c r="O126" s="29"/>
      <c r="P126" s="56"/>
      <c r="Q126" s="56"/>
      <c r="R126" s="56"/>
      <c r="S126" s="29"/>
      <c r="T126" s="29"/>
      <c r="U126" s="141"/>
      <c r="V126" s="141"/>
    </row>
    <row r="127" spans="1:22" x14ac:dyDescent="0.2">
      <c r="A127" s="29"/>
      <c r="B127" s="29"/>
      <c r="H127" s="56"/>
      <c r="I127" s="29"/>
      <c r="J127" s="56"/>
      <c r="M127" s="56"/>
      <c r="N127" s="29"/>
      <c r="O127" s="29"/>
      <c r="P127" s="56"/>
      <c r="Q127" s="56"/>
      <c r="R127" s="56"/>
      <c r="S127" s="29"/>
      <c r="T127" s="29"/>
      <c r="U127" s="141"/>
      <c r="V127" s="141"/>
    </row>
    <row r="128" spans="1:22" x14ac:dyDescent="0.2">
      <c r="A128" s="29"/>
      <c r="B128" s="29"/>
      <c r="H128" s="56"/>
      <c r="I128" s="29"/>
      <c r="J128" s="56"/>
      <c r="M128" s="56"/>
      <c r="N128" s="29"/>
      <c r="O128" s="29"/>
      <c r="P128" s="56"/>
      <c r="Q128" s="56"/>
      <c r="R128" s="56"/>
      <c r="S128" s="29"/>
      <c r="T128" s="29"/>
      <c r="U128" s="141"/>
      <c r="V128" s="141"/>
    </row>
    <row r="129" spans="1:22" x14ac:dyDescent="0.2">
      <c r="A129" s="29"/>
      <c r="B129" s="29"/>
      <c r="H129" s="56"/>
      <c r="I129" s="29"/>
      <c r="J129" s="56"/>
      <c r="M129" s="56"/>
      <c r="N129" s="29"/>
      <c r="O129" s="29"/>
      <c r="P129" s="56"/>
      <c r="Q129" s="56"/>
      <c r="R129" s="56"/>
      <c r="S129" s="29"/>
      <c r="T129" s="29"/>
      <c r="U129" s="141"/>
      <c r="V129" s="141"/>
    </row>
    <row r="130" spans="1:22" x14ac:dyDescent="0.2">
      <c r="A130" s="29"/>
      <c r="B130" s="29"/>
      <c r="H130" s="56"/>
      <c r="I130" s="29"/>
      <c r="J130" s="56"/>
      <c r="M130" s="56"/>
      <c r="N130" s="29"/>
      <c r="O130" s="29"/>
      <c r="P130" s="56"/>
      <c r="Q130" s="56"/>
      <c r="R130" s="56"/>
      <c r="S130" s="29"/>
      <c r="T130" s="29"/>
      <c r="U130" s="141"/>
      <c r="V130" s="141"/>
    </row>
    <row r="131" spans="1:22" x14ac:dyDescent="0.2">
      <c r="A131" s="29"/>
      <c r="B131" s="29"/>
      <c r="H131" s="56"/>
      <c r="I131" s="29"/>
      <c r="J131" s="56"/>
      <c r="M131" s="56"/>
      <c r="N131" s="29"/>
      <c r="O131" s="29"/>
      <c r="P131" s="56"/>
      <c r="Q131" s="56"/>
      <c r="R131" s="56"/>
      <c r="S131" s="29"/>
      <c r="T131" s="29"/>
      <c r="U131" s="141"/>
      <c r="V131" s="141"/>
    </row>
    <row r="132" spans="1:22" x14ac:dyDescent="0.2">
      <c r="A132" s="29"/>
      <c r="B132" s="29"/>
      <c r="H132" s="56"/>
      <c r="I132" s="29"/>
      <c r="J132" s="56"/>
      <c r="M132" s="56"/>
      <c r="N132" s="29"/>
      <c r="O132" s="29"/>
      <c r="P132" s="56"/>
      <c r="Q132" s="56"/>
      <c r="R132" s="56"/>
      <c r="S132" s="29"/>
      <c r="T132" s="29"/>
      <c r="U132" s="141"/>
      <c r="V132" s="141"/>
    </row>
    <row r="133" spans="1:22" x14ac:dyDescent="0.2">
      <c r="A133" s="29"/>
      <c r="B133" s="29"/>
      <c r="H133" s="56"/>
      <c r="I133" s="29"/>
      <c r="J133" s="56"/>
      <c r="M133" s="56"/>
      <c r="N133" s="29"/>
      <c r="O133" s="29"/>
      <c r="P133" s="56"/>
      <c r="Q133" s="56"/>
      <c r="R133" s="56"/>
      <c r="S133" s="29"/>
      <c r="T133" s="29"/>
      <c r="U133" s="141"/>
      <c r="V133" s="141"/>
    </row>
    <row r="134" spans="1:22" x14ac:dyDescent="0.2">
      <c r="A134" s="29"/>
      <c r="B134" s="29"/>
      <c r="H134" s="56"/>
      <c r="I134" s="29"/>
      <c r="J134" s="56"/>
      <c r="M134" s="56"/>
      <c r="N134" s="29"/>
      <c r="O134" s="29"/>
      <c r="P134" s="56"/>
      <c r="Q134" s="56"/>
      <c r="R134" s="56"/>
      <c r="S134" s="29"/>
      <c r="T134" s="29"/>
      <c r="U134" s="141"/>
      <c r="V134" s="141"/>
    </row>
    <row r="135" spans="1:22" x14ac:dyDescent="0.2">
      <c r="A135" s="29"/>
      <c r="B135" s="29"/>
      <c r="H135" s="56"/>
      <c r="I135" s="29"/>
      <c r="J135" s="56"/>
      <c r="M135" s="56"/>
      <c r="N135" s="29"/>
      <c r="O135" s="29"/>
      <c r="P135" s="56"/>
      <c r="Q135" s="56"/>
      <c r="R135" s="56"/>
      <c r="S135" s="29"/>
      <c r="T135" s="29"/>
      <c r="U135" s="141"/>
      <c r="V135" s="141"/>
    </row>
    <row r="136" spans="1:22" x14ac:dyDescent="0.2">
      <c r="A136" s="29"/>
      <c r="B136" s="29"/>
      <c r="H136" s="56"/>
      <c r="I136" s="29"/>
      <c r="J136" s="56"/>
      <c r="M136" s="56"/>
      <c r="N136" s="29"/>
      <c r="O136" s="29"/>
      <c r="P136" s="56"/>
      <c r="Q136" s="56"/>
      <c r="R136" s="56"/>
      <c r="S136" s="29"/>
      <c r="T136" s="29"/>
      <c r="U136" s="141"/>
      <c r="V136" s="141"/>
    </row>
  </sheetData>
  <mergeCells count="30">
    <mergeCell ref="AE5:AH5"/>
    <mergeCell ref="A91:AD101"/>
    <mergeCell ref="O86:T86"/>
    <mergeCell ref="O87:T87"/>
    <mergeCell ref="A83:N90"/>
    <mergeCell ref="O88:T88"/>
    <mergeCell ref="O90:T90"/>
    <mergeCell ref="O83:T83"/>
    <mergeCell ref="O84:T84"/>
    <mergeCell ref="O85:T85"/>
    <mergeCell ref="O89:T89"/>
    <mergeCell ref="E57:E58"/>
    <mergeCell ref="K5:N5"/>
    <mergeCell ref="C11:C12"/>
    <mergeCell ref="A1:AH2"/>
    <mergeCell ref="A3:A6"/>
    <mergeCell ref="B3:B6"/>
    <mergeCell ref="H3:H6"/>
    <mergeCell ref="U3:AH4"/>
    <mergeCell ref="C3:G5"/>
    <mergeCell ref="I3:T3"/>
    <mergeCell ref="I4:I6"/>
    <mergeCell ref="J4:P4"/>
    <mergeCell ref="U5:V5"/>
    <mergeCell ref="J5:J6"/>
    <mergeCell ref="O5:P5"/>
    <mergeCell ref="T4:T6"/>
    <mergeCell ref="Q4:S5"/>
    <mergeCell ref="W5:Z5"/>
    <mergeCell ref="AA5:AD5"/>
  </mergeCells>
  <pageMargins left="0.19685039370078741" right="0.19685039370078741" top="0.19685039370078741" bottom="0" header="0.19685039370078741" footer="0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1. Титул</vt:lpstr>
      <vt:lpstr>2, 3. К график, Сводные</vt:lpstr>
      <vt:lpstr>4. План уч проц ООО</vt:lpstr>
      <vt:lpstr>Start</vt:lpstr>
      <vt:lpstr>'4. План уч проц ООО'!Область_печати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2020-11-03T17:26:53Z</cp:lastPrinted>
  <dcterms:created xsi:type="dcterms:W3CDTF">2011-05-05T04:03:53Z</dcterms:created>
  <dcterms:modified xsi:type="dcterms:W3CDTF">2026-10-16T12:44:05Z</dcterms:modified>
</cp:coreProperties>
</file>