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240" windowHeight="12390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21"/>
  <c r="P28"/>
  <c r="AG84"/>
  <c r="AE84"/>
  <c r="AC84"/>
  <c r="AA84"/>
  <c r="AE83"/>
  <c r="AC83"/>
  <c r="Y83"/>
  <c r="U81"/>
  <c r="T81"/>
  <c r="H34"/>
  <c r="W40"/>
  <c r="V40"/>
  <c r="L40"/>
  <c r="K40"/>
  <c r="I40"/>
  <c r="K10" l="1"/>
  <c r="L10"/>
  <c r="P10"/>
  <c r="Q10"/>
  <c r="R10"/>
  <c r="S10"/>
  <c r="T10"/>
  <c r="U10"/>
  <c r="K11"/>
  <c r="L11"/>
  <c r="M11"/>
  <c r="P11"/>
  <c r="Q11"/>
  <c r="R11"/>
  <c r="S11"/>
  <c r="T11"/>
  <c r="U11"/>
  <c r="J12"/>
  <c r="J13"/>
  <c r="J14"/>
  <c r="J15"/>
  <c r="J16"/>
  <c r="J17"/>
  <c r="J18"/>
  <c r="K20"/>
  <c r="L20"/>
  <c r="R20"/>
  <c r="S20"/>
  <c r="T20"/>
  <c r="U20"/>
  <c r="J21"/>
  <c r="J22"/>
  <c r="J23"/>
  <c r="I24"/>
  <c r="K24"/>
  <c r="L24"/>
  <c r="M24"/>
  <c r="P24"/>
  <c r="R24"/>
  <c r="S24"/>
  <c r="T24"/>
  <c r="U24"/>
  <c r="I25"/>
  <c r="K25"/>
  <c r="L25"/>
  <c r="M25"/>
  <c r="P25"/>
  <c r="R25"/>
  <c r="S25"/>
  <c r="T25"/>
  <c r="U25"/>
  <c r="J26"/>
  <c r="J27"/>
  <c r="I29"/>
  <c r="J29"/>
  <c r="K29"/>
  <c r="L29"/>
  <c r="P29"/>
  <c r="Q29"/>
  <c r="R29"/>
  <c r="V29"/>
  <c r="W29"/>
  <c r="X29"/>
  <c r="Y29"/>
  <c r="Z29"/>
  <c r="AA29"/>
  <c r="AB29"/>
  <c r="AC29"/>
  <c r="AD29"/>
  <c r="AE29"/>
  <c r="AF29"/>
  <c r="AG29"/>
  <c r="H31"/>
  <c r="I36"/>
  <c r="J36"/>
  <c r="K36"/>
  <c r="L36"/>
  <c r="P36"/>
  <c r="Q36"/>
  <c r="R36"/>
  <c r="V36"/>
  <c r="W36"/>
  <c r="X36"/>
  <c r="Y36"/>
  <c r="Z36"/>
  <c r="AA36"/>
  <c r="AB36"/>
  <c r="AC36"/>
  <c r="AD36"/>
  <c r="AE36"/>
  <c r="AF36"/>
  <c r="AG36"/>
  <c r="H38"/>
  <c r="H39"/>
  <c r="P40"/>
  <c r="Q40"/>
  <c r="R40"/>
  <c r="X40"/>
  <c r="Y40"/>
  <c r="Z40"/>
  <c r="AA40"/>
  <c r="AB40"/>
  <c r="AC40"/>
  <c r="AD40"/>
  <c r="AE40"/>
  <c r="AF40"/>
  <c r="AG40"/>
  <c r="J46"/>
  <c r="J47"/>
  <c r="H47" s="1"/>
  <c r="H49"/>
  <c r="H52"/>
  <c r="T52"/>
  <c r="U52"/>
  <c r="H53"/>
  <c r="H54"/>
  <c r="H55"/>
  <c r="H56"/>
  <c r="I59"/>
  <c r="J59"/>
  <c r="K59"/>
  <c r="L59"/>
  <c r="N59"/>
  <c r="O59"/>
  <c r="P59"/>
  <c r="Q59"/>
  <c r="R59"/>
  <c r="X59"/>
  <c r="X58" s="1"/>
  <c r="Y59"/>
  <c r="Y58" s="1"/>
  <c r="Z59"/>
  <c r="AA59"/>
  <c r="AB59"/>
  <c r="AC59"/>
  <c r="AD59"/>
  <c r="AE59"/>
  <c r="AF59"/>
  <c r="AG59"/>
  <c r="J63"/>
  <c r="H63" s="1"/>
  <c r="L63"/>
  <c r="J64"/>
  <c r="H64" s="1"/>
  <c r="L64"/>
  <c r="H65"/>
  <c r="I66"/>
  <c r="J66"/>
  <c r="K66"/>
  <c r="L66"/>
  <c r="N66"/>
  <c r="O66"/>
  <c r="P66"/>
  <c r="Q66"/>
  <c r="R66"/>
  <c r="Z66"/>
  <c r="AA66"/>
  <c r="AB66"/>
  <c r="AC66"/>
  <c r="AD66"/>
  <c r="AE66"/>
  <c r="AF66"/>
  <c r="AG66"/>
  <c r="J69"/>
  <c r="H69" s="1"/>
  <c r="L69"/>
  <c r="J70"/>
  <c r="H70" s="1"/>
  <c r="L70"/>
  <c r="H71"/>
  <c r="I72"/>
  <c r="J72"/>
  <c r="K72"/>
  <c r="L72"/>
  <c r="M72"/>
  <c r="M58" s="1"/>
  <c r="M28" s="1"/>
  <c r="N72"/>
  <c r="O72"/>
  <c r="P72"/>
  <c r="Q72"/>
  <c r="R72"/>
  <c r="AA72"/>
  <c r="AB72"/>
  <c r="AC72"/>
  <c r="AD72"/>
  <c r="AE72"/>
  <c r="AF72"/>
  <c r="AG72"/>
  <c r="H76"/>
  <c r="L76"/>
  <c r="J76" s="1"/>
  <c r="H77"/>
  <c r="J77"/>
  <c r="H78"/>
  <c r="AC131" i="25"/>
  <c r="AC132"/>
  <c r="AC140" s="1"/>
  <c r="AC130"/>
  <c r="AJ131"/>
  <c r="BG131" s="1"/>
  <c r="AJ132"/>
  <c r="AJ130"/>
  <c r="H140"/>
  <c r="BG130"/>
  <c r="BG129"/>
  <c r="B131"/>
  <c r="B132"/>
  <c r="B130"/>
  <c r="E130"/>
  <c r="E131"/>
  <c r="E132"/>
  <c r="E129"/>
  <c r="K140"/>
  <c r="Q140"/>
  <c r="O58" i="21" l="1"/>
  <c r="AF9"/>
  <c r="AF81" s="1"/>
  <c r="AD9"/>
  <c r="AD81" s="1"/>
  <c r="AB9"/>
  <c r="AB81" s="1"/>
  <c r="Z9"/>
  <c r="Z81" s="1"/>
  <c r="X9"/>
  <c r="X81" s="1"/>
  <c r="H46"/>
  <c r="H40" s="1"/>
  <c r="J40"/>
  <c r="AG9"/>
  <c r="AG81" s="1"/>
  <c r="AE9"/>
  <c r="AE81" s="1"/>
  <c r="AC9"/>
  <c r="AC81" s="1"/>
  <c r="AA9"/>
  <c r="AA81" s="1"/>
  <c r="Y9"/>
  <c r="Y81" s="1"/>
  <c r="K9"/>
  <c r="K8" s="1"/>
  <c r="I9"/>
  <c r="I8" s="1"/>
  <c r="J24"/>
  <c r="L9"/>
  <c r="L8" s="1"/>
  <c r="BG132" i="25"/>
  <c r="L58" i="21"/>
  <c r="L28" s="1"/>
  <c r="J58"/>
  <c r="Z58"/>
  <c r="Z28" s="1"/>
  <c r="Q58"/>
  <c r="O28"/>
  <c r="O8" s="1"/>
  <c r="J20"/>
  <c r="AJ140" i="25"/>
  <c r="H72" i="21"/>
  <c r="AF58"/>
  <c r="AD58"/>
  <c r="AB58"/>
  <c r="H36"/>
  <c r="Y28"/>
  <c r="Y8" s="1"/>
  <c r="W28"/>
  <c r="W9" s="1"/>
  <c r="W81" s="1"/>
  <c r="J11"/>
  <c r="E140" i="25"/>
  <c r="AG58" i="21"/>
  <c r="AG28" s="1"/>
  <c r="AE58"/>
  <c r="AE28" s="1"/>
  <c r="AE8" s="1"/>
  <c r="AC58"/>
  <c r="AC28" s="1"/>
  <c r="AC8" s="1"/>
  <c r="AA58"/>
  <c r="AA28" s="1"/>
  <c r="AA8" s="1"/>
  <c r="R58"/>
  <c r="R28" s="1"/>
  <c r="P58"/>
  <c r="N58"/>
  <c r="N28" s="1"/>
  <c r="N8" s="1"/>
  <c r="K58"/>
  <c r="K28" s="1"/>
  <c r="I58"/>
  <c r="I28" s="1"/>
  <c r="H29"/>
  <c r="V28"/>
  <c r="V9" s="1"/>
  <c r="V81" s="1"/>
  <c r="J10"/>
  <c r="J8" s="1"/>
  <c r="H59"/>
  <c r="H66"/>
  <c r="AF28"/>
  <c r="AD28"/>
  <c r="AB28"/>
  <c r="X28"/>
  <c r="Q28"/>
  <c r="J28"/>
  <c r="J25"/>
  <c r="BG140" i="25"/>
  <c r="AG8" i="21" l="1"/>
  <c r="V8"/>
  <c r="W8"/>
  <c r="X8"/>
  <c r="AB8"/>
  <c r="AF8"/>
  <c r="Z8"/>
  <c r="AD8"/>
  <c r="H58"/>
  <c r="H28" s="1"/>
</calcChain>
</file>

<file path=xl/sharedStrings.xml><?xml version="1.0" encoding="utf-8"?>
<sst xmlns="http://schemas.openxmlformats.org/spreadsheetml/2006/main" count="1054" uniqueCount="370">
  <si>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</si>
  <si>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</si>
  <si>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</si>
  <si>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</si>
  <si>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</si>
  <si>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</si>
  <si>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</si>
  <si>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</si>
  <si>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</si>
  <si>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</si>
  <si>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</si>
  <si>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</si>
  <si>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</si>
  <si>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</si>
  <si>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</si>
  <si>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</si>
  <si>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</si>
  <si>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</si>
  <si>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</si>
  <si>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</si>
  <si>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</si>
  <si>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</si>
  <si>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</si>
  <si>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</si>
  <si>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</si>
  <si>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</si>
  <si>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</si>
  <si>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</si>
  <si>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</si>
  <si>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</si>
  <si>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</si>
  <si>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</si>
  <si>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</si>
  <si>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</si>
  <si>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</si>
  <si>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</si>
  <si>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</si>
  <si>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</si>
  <si>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</si>
  <si>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</si>
  <si>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</si>
  <si>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</si>
  <si>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</si>
  <si>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</si>
  <si>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</si>
  <si>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</si>
  <si>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</si>
  <si>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</si>
  <si>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</si>
  <si>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</si>
  <si>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</si>
  <si>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</si>
  <si>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</si>
  <si>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</si>
  <si>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</si>
  <si>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</si>
  <si>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</si>
  <si>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</si>
  <si>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</si>
  <si>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</si>
  <si>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</si>
  <si>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</si>
  <si>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</si>
  <si>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</si>
  <si>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</si>
  <si>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</si>
  <si>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</si>
  <si>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</si>
  <si>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</si>
  <si>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</si>
  <si>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</si>
  <si>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</si>
  <si>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</si>
  <si>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</si>
  <si>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</si>
  <si>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</si>
  <si>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</si>
  <si>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</si>
  <si>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</si>
  <si>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</si>
  <si>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</si>
  <si>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</si>
  <si>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</si>
  <si>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</si>
  <si>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</si>
  <si>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</si>
  <si>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</si>
  <si>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</si>
  <si>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</si>
  <si>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</si>
  <si>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</si>
  <si>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</si>
  <si>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</si>
  <si>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</si>
  <si>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</si>
  <si>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</si>
  <si>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</si>
  <si>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</si>
  <si>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</si>
  <si>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</si>
  <si>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</si>
  <si>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</si>
  <si>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</si>
  <si>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</si>
  <si>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</si>
  <si>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</si>
  <si>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</si>
  <si>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</si>
  <si>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</si>
  <si>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</si>
  <si>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</si>
  <si>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</si>
  <si>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</si>
  <si>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</si>
  <si>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</si>
  <si>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</si>
  <si>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</si>
  <si>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</si>
  <si>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</si>
  <si>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</si>
  <si>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</si>
  <si>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</si>
  <si>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</si>
  <si>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</si>
  <si>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</si>
  <si>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</si>
  <si>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</si>
  <si>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</si>
  <si>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</si>
  <si>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</si>
  <si>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</si>
  <si>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</si>
  <si>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</si>
  <si>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</si>
  <si>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</si>
  <si>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</si>
  <si>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</si>
  <si>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</si>
  <si>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</si>
  <si>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</si>
  <si>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</si>
  <si>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</si>
  <si>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</si>
  <si>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</si>
  <si>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</si>
  <si>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</si>
  <si>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</si>
  <si>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</si>
  <si>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</si>
  <si>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</si>
  <si>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</si>
  <si>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</si>
  <si>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</si>
  <si>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</si>
  <si>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</si>
  <si>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</si>
  <si>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</si>
  <si>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</si>
  <si>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</si>
  <si>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</si>
  <si>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</si>
  <si>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</si>
  <si>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</si>
  <si>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</si>
  <si>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</si>
  <si>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</si>
  <si>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</si>
  <si>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</si>
  <si>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</si>
  <si>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</si>
  <si>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</si>
  <si>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</si>
  <si>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</si>
  <si>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</si>
  <si>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</si>
  <si>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</si>
  <si>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</si>
  <si>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</si>
  <si>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</si>
  <si>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</si>
  <si>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</si>
  <si>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</si>
  <si>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</si>
  <si>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</si>
  <si>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</si>
  <si>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</si>
  <si>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</si>
  <si>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</si>
  <si>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</si>
  <si>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</si>
  <si>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</si>
  <si>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</si>
  <si>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</si>
  <si>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</si>
  <si>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</si>
  <si>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</si>
  <si>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</si>
  <si>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</si>
  <si>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</si>
  <si>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</si>
  <si>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</si>
  <si>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</si>
  <si>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</si>
  <si>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</si>
  <si>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</si>
  <si>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</si>
  <si>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</si>
  <si>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</si>
  <si>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</si>
  <si>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</si>
  <si>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</si>
  <si>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</si>
  <si>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</si>
  <si>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</si>
  <si>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</si>
  <si>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</si>
  <si>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</si>
  <si>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</si>
  <si>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</si>
  <si>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</si>
  <si>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</si>
  <si>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</si>
  <si>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</si>
  <si>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</si>
  <si>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</si>
  <si>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</si>
  <si>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</si>
  <si>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</si>
  <si>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</si>
  <si>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</si>
  <si>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</si>
  <si>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</si>
  <si>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Естествознание /Введение в специальность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</si>
  <si>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</si>
  <si>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</si>
  <si>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</si>
  <si>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«_____»__________________2020  г.</t>
  </si>
  <si>
    <t>09.02.07</t>
  </si>
  <si>
    <t>Информационные системы и программирование</t>
  </si>
  <si>
    <t>Разработчик веб и мультимедийных приложений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</si>
  <si>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</si>
  <si>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</si>
  <si>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</si>
  <si>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</si>
  <si>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</si>
  <si>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</si>
  <si>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</si>
  <si>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</si>
  <si>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</si>
  <si>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</si>
  <si>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</si>
  <si>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</si>
  <si>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</si>
  <si>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</si>
  <si>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</si>
  <si>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</si>
  <si>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</si>
  <si>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</si>
  <si>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</si>
  <si>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</si>
  <si>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</si>
  <si>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</si>
  <si>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</si>
  <si>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</si>
  <si>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</si>
  <si>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</si>
  <si>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</si>
  <si>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</si>
  <si>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</si>
  <si>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</si>
  <si>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</si>
  <si>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</si>
  <si>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</si>
  <si>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</si>
  <si>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</si>
  <si>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</si>
  <si>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</si>
  <si>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</si>
  <si>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</si>
  <si>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</si>
  <si>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</si>
  <si>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</si>
  <si>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</si>
  <si>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</si>
  <si>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</si>
  <si>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</si>
  <si>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</si>
  <si>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</si>
  <si>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ОП.13</t>
  </si>
  <si>
    <t>Документационное обеспечение управления</t>
  </si>
  <si>
    <t>ОП.14</t>
  </si>
  <si>
    <t>ОП.15</t>
  </si>
  <si>
    <t>ОП.16</t>
  </si>
  <si>
    <t>ПЦ</t>
  </si>
  <si>
    <t>Профессиональный цикл</t>
  </si>
  <si>
    <t>ПМ.05</t>
  </si>
  <si>
    <t>Проектирование и разработка информационных систем</t>
  </si>
  <si>
    <t>МДК..05.01.01</t>
  </si>
  <si>
    <t>Проектирование и дизайн информационных систем</t>
  </si>
  <si>
    <t>МДК.05.01.02</t>
  </si>
  <si>
    <t>Разработка кода информационных систем</t>
  </si>
  <si>
    <t>МДК.05.01.03</t>
  </si>
  <si>
    <t>Тестирование информационных систем</t>
  </si>
  <si>
    <t>УП.05</t>
  </si>
  <si>
    <t>РП</t>
  </si>
  <si>
    <t>час</t>
  </si>
  <si>
    <t>нед</t>
  </si>
  <si>
    <t>ПП.05</t>
  </si>
  <si>
    <t>ПM.05.Э</t>
  </si>
  <si>
    <t>Экзамен по модулю</t>
  </si>
  <si>
    <t>ПМ.08</t>
  </si>
  <si>
    <t>Разработка дизайна веб-приложений</t>
  </si>
  <si>
    <t>МДК.08.02.01</t>
  </si>
  <si>
    <t>Проектирование и разработка интерфейсов пользователя</t>
  </si>
  <si>
    <t>МДК.08.02.02</t>
  </si>
  <si>
    <t>Графический дизайн и мультимедиа</t>
  </si>
  <si>
    <t>УП.08</t>
  </si>
  <si>
    <t>ПП.08</t>
  </si>
  <si>
    <t>ПM.08 Э</t>
  </si>
  <si>
    <t>ПМ.09</t>
  </si>
  <si>
    <t>Проектирование, разработка и оптимизация веб-приложений</t>
  </si>
  <si>
    <t>МДК.09.03.01</t>
  </si>
  <si>
    <t>Проектирование и разработка веб-приложений</t>
  </si>
  <si>
    <t>МДК.09.03.02</t>
  </si>
  <si>
    <t>Оптимизация веб-приложений</t>
  </si>
  <si>
    <t>МДК.09.03.03</t>
  </si>
  <si>
    <t>Обеспечение безопасности веб-приложений</t>
  </si>
  <si>
    <t>УП.09</t>
  </si>
  <si>
    <t>ПП.09</t>
  </si>
  <si>
    <t>ПM.09.Э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</si>
  <si>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</si>
  <si>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</si>
  <si>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</si>
  <si>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</si>
  <si>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</si>
  <si>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4        семестр 21/2 недель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</si>
  <si>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</si>
  <si>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</si>
  <si>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</si>
  <si>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</si>
  <si>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</si>
  <si>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</si>
  <si>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</si>
  <si>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</si>
  <si>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</si>
  <si>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</si>
  <si>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</si>
  <si>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</si>
  <si>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</si>
  <si>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</si>
  <si>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</si>
  <si>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</si>
  <si>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</si>
  <si>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Индивидуальный учебный проект*/ курсовой проект</t>
  </si>
  <si>
    <t>3       семестр  16  недель</t>
  </si>
  <si>
    <t>7       семестр    14/3      недель</t>
  </si>
  <si>
    <t>54*/20</t>
  </si>
  <si>
    <t xml:space="preserve">8               семестр       10/3/4/6       недель </t>
  </si>
  <si>
    <t>ОП.17</t>
  </si>
  <si>
    <t>Астрономия</t>
  </si>
  <si>
    <t>2*/1</t>
  </si>
  <si>
    <t>6      семестр  18/6  недель</t>
  </si>
  <si>
    <t>Основы финансовой грамотности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</si>
  <si>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</si>
  <si>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</si>
  <si>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2022г.</t>
  </si>
  <si>
    <t>2022г</t>
  </si>
  <si>
    <t>Адаптационная дисциплина "Психология личности"</t>
  </si>
  <si>
    <t>4к</t>
  </si>
  <si>
    <t>219,219в,3219,3219в</t>
  </si>
</sst>
</file>

<file path=xl/styles.xml><?xml version="1.0" encoding="utf-8"?>
<styleSheet xmlns="http://schemas.openxmlformats.org/spreadsheetml/2006/main">
  <numFmts count="1">
    <numFmt numFmtId="164" formatCode="##,###"/>
  </numFmts>
  <fonts count="2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635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8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2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0" borderId="0" xfId="0" applyFont="1"/>
    <xf numFmtId="0" fontId="12" fillId="0" borderId="45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5" borderId="12" xfId="4" applyFont="1" applyFill="1" applyBorder="1" applyAlignment="1">
      <alignment horizontal="center" vertical="center"/>
    </xf>
    <xf numFmtId="0" fontId="11" fillId="5" borderId="16" xfId="4" applyFont="1" applyFill="1" applyBorder="1" applyAlignment="1">
      <alignment horizontal="center" vertical="center"/>
    </xf>
    <xf numFmtId="0" fontId="11" fillId="5" borderId="14" xfId="4" applyFont="1" applyFill="1" applyBorder="1" applyAlignment="1">
      <alignment horizontal="center" vertical="center"/>
    </xf>
    <xf numFmtId="0" fontId="11" fillId="5" borderId="5" xfId="4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2" xfId="4" applyFont="1" applyFill="1" applyBorder="1" applyAlignment="1" applyProtection="1">
      <alignment horizontal="center" vertical="center"/>
      <protection locked="0"/>
    </xf>
    <xf numFmtId="0" fontId="11" fillId="5" borderId="17" xfId="4" applyFont="1" applyFill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12" fillId="5" borderId="60" xfId="4" applyFont="1" applyFill="1" applyBorder="1" applyAlignment="1" applyProtection="1">
      <alignment horizontal="center" vertical="center"/>
      <protection locked="0"/>
    </xf>
    <xf numFmtId="0" fontId="12" fillId="5" borderId="25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 applyAlignment="1" applyProtection="1">
      <alignment horizontal="center" vertical="center"/>
      <protection locked="0"/>
    </xf>
    <xf numFmtId="0" fontId="12" fillId="5" borderId="60" xfId="4" applyFont="1" applyFill="1" applyBorder="1" applyAlignment="1">
      <alignment horizontal="center" vertical="center"/>
    </xf>
    <xf numFmtId="0" fontId="11" fillId="0" borderId="12" xfId="4" applyFont="1" applyBorder="1" applyAlignment="1" applyProtection="1">
      <alignment horizontal="center" vertical="center"/>
      <protection locked="0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2" fillId="0" borderId="60" xfId="4" applyFont="1" applyBorder="1" applyAlignment="1" applyProtection="1">
      <alignment horizontal="center" vertical="center"/>
      <protection locked="0"/>
    </xf>
    <xf numFmtId="0" fontId="12" fillId="0" borderId="25" xfId="4" applyFont="1" applyBorder="1" applyAlignment="1" applyProtection="1">
      <alignment horizontal="center" vertical="center"/>
      <protection locked="0"/>
    </xf>
    <xf numFmtId="0" fontId="12" fillId="0" borderId="1" xfId="4" applyFont="1" applyBorder="1" applyAlignment="1" applyProtection="1">
      <alignment horizontal="center" vertical="center"/>
      <protection locked="0"/>
    </xf>
    <xf numFmtId="164" fontId="12" fillId="0" borderId="60" xfId="4" applyNumberFormat="1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65" xfId="4" applyFont="1" applyBorder="1" applyAlignment="1" applyProtection="1">
      <alignment horizontal="center" vertical="center"/>
      <protection locked="0"/>
    </xf>
    <xf numFmtId="0" fontId="12" fillId="0" borderId="33" xfId="4" applyFont="1" applyBorder="1" applyAlignment="1" applyProtection="1">
      <alignment horizontal="center" vertical="center"/>
      <protection locked="0"/>
    </xf>
    <xf numFmtId="0" fontId="12" fillId="0" borderId="44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63" xfId="4" applyFont="1" applyBorder="1" applyAlignment="1" applyProtection="1">
      <alignment horizontal="center" vertical="center"/>
      <protection locked="0"/>
    </xf>
    <xf numFmtId="0" fontId="12" fillId="0" borderId="38" xfId="4" applyFont="1" applyBorder="1" applyAlignment="1" applyProtection="1">
      <alignment horizontal="center" vertical="center"/>
      <protection locked="0"/>
    </xf>
    <xf numFmtId="0" fontId="12" fillId="0" borderId="63" xfId="4" applyFont="1" applyBorder="1" applyAlignment="1">
      <alignment horizontal="center" vertical="center"/>
    </xf>
    <xf numFmtId="0" fontId="12" fillId="5" borderId="63" xfId="4" applyFont="1" applyFill="1" applyBorder="1" applyAlignment="1">
      <alignment horizontal="center" vertical="center"/>
    </xf>
    <xf numFmtId="0" fontId="12" fillId="5" borderId="52" xfId="4" applyFont="1" applyFill="1" applyBorder="1" applyAlignment="1" applyProtection="1">
      <alignment horizontal="center" vertical="center"/>
      <protection locked="0"/>
    </xf>
    <xf numFmtId="0" fontId="12" fillId="5" borderId="46" xfId="4" applyFont="1" applyFill="1" applyBorder="1" applyAlignment="1" applyProtection="1">
      <alignment horizontal="center" vertical="center"/>
      <protection locked="0"/>
    </xf>
    <xf numFmtId="0" fontId="12" fillId="5" borderId="37" xfId="4" applyFont="1" applyFill="1" applyBorder="1" applyAlignment="1">
      <alignment horizontal="center" vertical="center"/>
    </xf>
    <xf numFmtId="0" fontId="12" fillId="5" borderId="47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23" xfId="4" applyFont="1" applyFill="1" applyBorder="1" applyAlignment="1">
      <alignment horizontal="center" vertical="center"/>
    </xf>
    <xf numFmtId="0" fontId="12" fillId="5" borderId="60" xfId="4" applyFont="1" applyFill="1" applyBorder="1" applyAlignment="1">
      <alignment horizontal="center" vertical="center" wrapText="1"/>
    </xf>
    <xf numFmtId="0" fontId="12" fillId="5" borderId="22" xfId="4" applyFont="1" applyFill="1" applyBorder="1" applyAlignment="1">
      <alignment horizontal="center" vertical="center"/>
    </xf>
    <xf numFmtId="0" fontId="12" fillId="5" borderId="21" xfId="4" applyFont="1" applyFill="1" applyBorder="1" applyAlignment="1">
      <alignment horizontal="center" vertical="center"/>
    </xf>
    <xf numFmtId="0" fontId="12" fillId="5" borderId="63" xfId="4" applyFont="1" applyFill="1" applyBorder="1" applyAlignment="1" applyProtection="1">
      <alignment horizontal="center" vertical="center"/>
      <protection locked="0"/>
    </xf>
    <xf numFmtId="0" fontId="12" fillId="5" borderId="41" xfId="4" applyFont="1" applyFill="1" applyBorder="1" applyAlignment="1" applyProtection="1">
      <alignment horizontal="center" vertical="center"/>
      <protection locked="0"/>
    </xf>
    <xf numFmtId="0" fontId="12" fillId="5" borderId="38" xfId="4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1" fontId="12" fillId="5" borderId="41" xfId="4" applyNumberFormat="1" applyFont="1" applyFill="1" applyBorder="1" applyAlignment="1">
      <alignment horizontal="center" vertical="center"/>
    </xf>
    <xf numFmtId="0" fontId="12" fillId="5" borderId="25" xfId="4" applyFont="1" applyFill="1" applyBorder="1" applyAlignment="1">
      <alignment horizontal="center" vertical="center"/>
    </xf>
    <xf numFmtId="1" fontId="12" fillId="5" borderId="25" xfId="4" applyNumberFormat="1" applyFont="1" applyFill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33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1" fontId="12" fillId="0" borderId="25" xfId="4" applyNumberFormat="1" applyFont="1" applyBorder="1" applyAlignment="1">
      <alignment horizontal="center" vertical="center"/>
    </xf>
    <xf numFmtId="1" fontId="12" fillId="5" borderId="33" xfId="4" applyNumberFormat="1" applyFont="1" applyFill="1" applyBorder="1" applyAlignment="1">
      <alignment horizontal="center" vertical="center"/>
    </xf>
    <xf numFmtId="1" fontId="12" fillId="5" borderId="35" xfId="4" applyNumberFormat="1" applyFont="1" applyFill="1" applyBorder="1" applyAlignment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1" fontId="11" fillId="5" borderId="6" xfId="4" applyNumberFormat="1" applyFont="1" applyFill="1" applyBorder="1" applyAlignment="1">
      <alignment horizontal="center" vertical="center"/>
    </xf>
    <xf numFmtId="0" fontId="11" fillId="0" borderId="50" xfId="4" applyFont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1" fontId="11" fillId="5" borderId="50" xfId="4" applyNumberFormat="1" applyFont="1" applyFill="1" applyBorder="1" applyAlignment="1">
      <alignment horizontal="center" vertical="center"/>
    </xf>
    <xf numFmtId="1" fontId="12" fillId="5" borderId="32" xfId="4" applyNumberFormat="1" applyFont="1" applyFill="1" applyBorder="1" applyAlignment="1">
      <alignment horizontal="center" vertical="center"/>
    </xf>
    <xf numFmtId="0" fontId="11" fillId="5" borderId="14" xfId="0" applyNumberFormat="1" applyFont="1" applyFill="1" applyBorder="1" applyAlignment="1" applyProtection="1">
      <alignment horizontal="center" vertical="center"/>
    </xf>
    <xf numFmtId="0" fontId="12" fillId="0" borderId="60" xfId="4" applyFont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5" borderId="31" xfId="4" applyFont="1" applyFill="1" applyBorder="1" applyAlignment="1">
      <alignment horizontal="center" vertical="center"/>
    </xf>
    <xf numFmtId="0" fontId="11" fillId="5" borderId="18" xfId="4" applyFont="1" applyFill="1" applyBorder="1" applyAlignment="1">
      <alignment horizontal="left" vertical="center" wrapText="1"/>
    </xf>
    <xf numFmtId="0" fontId="11" fillId="5" borderId="18" xfId="4" applyFont="1" applyFill="1" applyBorder="1" applyAlignment="1" applyProtection="1">
      <alignment horizontal="left" vertical="center" wrapText="1"/>
      <protection locked="0"/>
    </xf>
    <xf numFmtId="0" fontId="12" fillId="5" borderId="23" xfId="4" applyFont="1" applyFill="1" applyBorder="1" applyAlignment="1" applyProtection="1">
      <alignment horizontal="left" vertical="center" wrapText="1"/>
      <protection locked="0"/>
    </xf>
    <xf numFmtId="0" fontId="11" fillId="0" borderId="18" xfId="4" applyFont="1" applyBorder="1" applyAlignment="1" applyProtection="1">
      <alignment horizontal="left" vertical="center" wrapText="1"/>
      <protection locked="0"/>
    </xf>
    <xf numFmtId="0" fontId="12" fillId="0" borderId="23" xfId="4" applyFont="1" applyBorder="1" applyAlignment="1" applyProtection="1">
      <alignment horizontal="left" vertical="center" wrapText="1"/>
      <protection locked="0"/>
    </xf>
    <xf numFmtId="0" fontId="12" fillId="0" borderId="70" xfId="4" applyFont="1" applyBorder="1" applyAlignment="1" applyProtection="1">
      <alignment horizontal="left" vertical="center" wrapText="1"/>
      <protection locked="0"/>
    </xf>
    <xf numFmtId="0" fontId="12" fillId="0" borderId="39" xfId="4" applyFont="1" applyBorder="1" applyAlignment="1" applyProtection="1">
      <alignment horizontal="left" vertical="center" wrapText="1"/>
      <protection locked="0"/>
    </xf>
    <xf numFmtId="0" fontId="12" fillId="5" borderId="23" xfId="4" applyFont="1" applyFill="1" applyBorder="1" applyAlignment="1" applyProtection="1">
      <alignment horizontal="left" vertical="center"/>
      <protection locked="0"/>
    </xf>
    <xf numFmtId="0" fontId="12" fillId="5" borderId="39" xfId="4" applyFont="1" applyFill="1" applyBorder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>
      <alignment horizontal="left" vertical="center" wrapText="1"/>
    </xf>
    <xf numFmtId="0" fontId="12" fillId="5" borderId="2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5" borderId="69" xfId="4" applyFont="1" applyFill="1" applyBorder="1" applyAlignment="1" applyProtection="1">
      <alignment horizontal="center" vertical="center"/>
      <protection locked="0"/>
    </xf>
    <xf numFmtId="0" fontId="12" fillId="0" borderId="63" xfId="4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6" borderId="5" xfId="0" applyNumberFormat="1" applyFont="1" applyFill="1" applyBorder="1" applyAlignment="1" applyProtection="1">
      <alignment horizontal="center" vertical="center"/>
    </xf>
    <xf numFmtId="0" fontId="11" fillId="6" borderId="12" xfId="0" applyNumberFormat="1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left" vertical="center"/>
    </xf>
    <xf numFmtId="0" fontId="11" fillId="5" borderId="12" xfId="0" applyNumberFormat="1" applyFont="1" applyFill="1" applyBorder="1" applyAlignment="1" applyProtection="1">
      <alignment horizontal="left" vertical="top"/>
    </xf>
    <xf numFmtId="0" fontId="11" fillId="5" borderId="16" xfId="0" applyNumberFormat="1" applyFont="1" applyFill="1" applyBorder="1" applyAlignment="1" applyProtection="1">
      <alignment horizontal="center" vertical="top"/>
    </xf>
    <xf numFmtId="0" fontId="11" fillId="5" borderId="1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center"/>
    </xf>
    <xf numFmtId="3" fontId="11" fillId="5" borderId="12" xfId="0" applyNumberFormat="1" applyFont="1" applyFill="1" applyBorder="1" applyAlignment="1" applyProtection="1">
      <alignment horizontal="center" vertical="center"/>
    </xf>
    <xf numFmtId="3" fontId="11" fillId="5" borderId="18" xfId="0" applyNumberFormat="1" applyFont="1" applyFill="1" applyBorder="1" applyAlignment="1" applyProtection="1">
      <alignment horizontal="center" vertical="center"/>
    </xf>
    <xf numFmtId="3" fontId="11" fillId="5" borderId="16" xfId="0" applyNumberFormat="1" applyFont="1" applyFill="1" applyBorder="1" applyAlignment="1" applyProtection="1">
      <alignment horizontal="center" vertical="center"/>
    </xf>
    <xf numFmtId="3" fontId="11" fillId="5" borderId="17" xfId="0" applyNumberFormat="1" applyFont="1" applyFill="1" applyBorder="1" applyAlignment="1" applyProtection="1">
      <alignment horizontal="center" vertical="center"/>
    </xf>
    <xf numFmtId="3" fontId="11" fillId="5" borderId="4" xfId="0" applyNumberFormat="1" applyFont="1" applyFill="1" applyBorder="1" applyAlignment="1" applyProtection="1">
      <alignment horizontal="center" vertical="center"/>
    </xf>
    <xf numFmtId="3" fontId="11" fillId="6" borderId="12" xfId="0" applyNumberFormat="1" applyFont="1" applyFill="1" applyBorder="1" applyAlignment="1" applyProtection="1">
      <alignment horizontal="center" vertical="center"/>
    </xf>
    <xf numFmtId="3" fontId="11" fillId="6" borderId="18" xfId="0" applyNumberFormat="1" applyFont="1" applyFill="1" applyBorder="1" applyAlignment="1" applyProtection="1">
      <alignment horizontal="center" vertical="center"/>
    </xf>
    <xf numFmtId="0" fontId="11" fillId="5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top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1" fillId="5" borderId="18" xfId="0" applyNumberFormat="1" applyFont="1" applyFill="1" applyBorder="1" applyAlignment="1" applyProtection="1">
      <alignment horizontal="center" vertical="center"/>
    </xf>
    <xf numFmtId="164" fontId="11" fillId="5" borderId="16" xfId="0" applyNumberFormat="1" applyFont="1" applyFill="1" applyBorder="1" applyAlignment="1" applyProtection="1">
      <alignment horizontal="center" vertical="center"/>
    </xf>
    <xf numFmtId="164" fontId="11" fillId="5" borderId="14" xfId="0" applyNumberFormat="1" applyFont="1" applyFill="1" applyBorder="1" applyAlignment="1" applyProtection="1">
      <alignment horizontal="center" vertical="center"/>
    </xf>
    <xf numFmtId="164" fontId="11" fillId="5" borderId="3" xfId="0" applyNumberFormat="1" applyFont="1" applyFill="1" applyBorder="1" applyAlignment="1" applyProtection="1">
      <alignment horizontal="center" vertical="center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164" fontId="11" fillId="6" borderId="12" xfId="0" applyNumberFormat="1" applyFont="1" applyFill="1" applyBorder="1" applyAlignment="1" applyProtection="1">
      <alignment horizontal="center" vertical="center"/>
    </xf>
    <xf numFmtId="164" fontId="11" fillId="6" borderId="18" xfId="0" applyNumberFormat="1" applyFont="1" applyFill="1" applyBorder="1" applyAlignment="1" applyProtection="1">
      <alignment horizontal="center" vertical="center"/>
    </xf>
    <xf numFmtId="0" fontId="11" fillId="5" borderId="3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164" fontId="12" fillId="5" borderId="63" xfId="0" applyNumberFormat="1" applyFont="1" applyFill="1" applyBorder="1" applyAlignment="1" applyProtection="1">
      <alignment horizontal="center" vertical="center"/>
    </xf>
    <xf numFmtId="0" fontId="12" fillId="5" borderId="63" xfId="0" applyNumberFormat="1" applyFont="1" applyFill="1" applyBorder="1" applyAlignment="1" applyProtection="1">
      <alignment horizontal="center" vertical="center"/>
    </xf>
    <xf numFmtId="164" fontId="12" fillId="5" borderId="39" xfId="0" applyNumberFormat="1" applyFont="1" applyFill="1" applyBorder="1" applyAlignment="1" applyProtection="1">
      <alignment horizontal="center" vertical="center"/>
    </xf>
    <xf numFmtId="0" fontId="12" fillId="5" borderId="41" xfId="0" applyNumberFormat="1" applyFont="1" applyFill="1" applyBorder="1" applyAlignment="1" applyProtection="1">
      <alignment horizontal="center" vertical="center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67" xfId="0" applyNumberFormat="1" applyFont="1" applyFill="1" applyBorder="1" applyAlignment="1" applyProtection="1">
      <alignment horizontal="center" vertical="center"/>
    </xf>
    <xf numFmtId="0" fontId="12" fillId="6" borderId="63" xfId="0" applyNumberFormat="1" applyFont="1" applyFill="1" applyBorder="1" applyAlignment="1" applyProtection="1">
      <alignment horizontal="center" vertical="center"/>
    </xf>
    <xf numFmtId="0" fontId="12" fillId="6" borderId="39" xfId="0" applyNumberFormat="1" applyFont="1" applyFill="1" applyBorder="1" applyAlignment="1" applyProtection="1">
      <alignment horizontal="center" vertical="center"/>
    </xf>
    <xf numFmtId="0" fontId="12" fillId="5" borderId="39" xfId="0" applyNumberFormat="1" applyFont="1" applyFill="1" applyBorder="1" applyAlignment="1" applyProtection="1">
      <alignment horizontal="center" vertical="center"/>
    </xf>
    <xf numFmtId="164" fontId="12" fillId="5" borderId="41" xfId="4" applyNumberFormat="1" applyFont="1" applyFill="1" applyBorder="1" applyAlignment="1" applyProtection="1">
      <alignment horizontal="center" vertical="center"/>
      <protection locked="0"/>
    </xf>
    <xf numFmtId="164" fontId="12" fillId="5" borderId="69" xfId="4" applyNumberFormat="1" applyFont="1" applyFill="1" applyBorder="1" applyAlignment="1" applyProtection="1">
      <alignment horizontal="center" vertical="center"/>
      <protection locked="0"/>
    </xf>
    <xf numFmtId="0" fontId="12" fillId="0" borderId="67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top"/>
    </xf>
    <xf numFmtId="0" fontId="12" fillId="5" borderId="61" xfId="0" applyNumberFormat="1" applyFont="1" applyFill="1" applyBorder="1" applyAlignment="1" applyProtection="1">
      <alignment horizontal="center" vertical="center"/>
    </xf>
    <xf numFmtId="164" fontId="12" fillId="5" borderId="60" xfId="0" applyNumberFormat="1" applyFont="1" applyFill="1" applyBorder="1" applyAlignment="1" applyProtection="1">
      <alignment horizontal="center" vertical="center"/>
    </xf>
    <xf numFmtId="0" fontId="12" fillId="5" borderId="60" xfId="0" applyNumberFormat="1" applyFont="1" applyFill="1" applyBorder="1" applyAlignment="1" applyProtection="1">
      <alignment horizontal="center" vertical="center"/>
    </xf>
    <xf numFmtId="164" fontId="12" fillId="5" borderId="23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2" fillId="6" borderId="60" xfId="0" applyNumberFormat="1" applyFont="1" applyFill="1" applyBorder="1" applyAlignment="1" applyProtection="1">
      <alignment horizontal="center" vertical="center"/>
    </xf>
    <xf numFmtId="0" fontId="12" fillId="6" borderId="23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horizontal="center" vertical="center"/>
    </xf>
    <xf numFmtId="164" fontId="12" fillId="5" borderId="25" xfId="4" applyNumberFormat="1" applyFont="1" applyFill="1" applyBorder="1" applyAlignment="1" applyProtection="1">
      <alignment horizontal="center" vertical="center"/>
      <protection locked="0"/>
    </xf>
    <xf numFmtId="164" fontId="12" fillId="5" borderId="21" xfId="4" applyNumberFormat="1" applyFont="1" applyFill="1" applyBorder="1" applyAlignment="1" applyProtection="1">
      <alignment horizontal="center" vertical="center"/>
      <protection locked="0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66" xfId="0" applyNumberFormat="1" applyFont="1" applyFill="1" applyBorder="1" applyAlignment="1" applyProtection="1">
      <alignment horizontal="center" vertical="center"/>
    </xf>
    <xf numFmtId="164" fontId="12" fillId="5" borderId="65" xfId="0" applyNumberFormat="1" applyFont="1" applyFill="1" applyBorder="1" applyAlignment="1" applyProtection="1">
      <alignment horizontal="center" vertical="center"/>
    </xf>
    <xf numFmtId="0" fontId="12" fillId="5" borderId="65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6" borderId="65" xfId="0" applyNumberFormat="1" applyFont="1" applyFill="1" applyBorder="1" applyAlignment="1" applyProtection="1">
      <alignment horizontal="center" vertical="center"/>
    </xf>
    <xf numFmtId="0" fontId="12" fillId="6" borderId="70" xfId="0" applyNumberFormat="1" applyFont="1" applyFill="1" applyBorder="1" applyAlignment="1" applyProtection="1">
      <alignment horizontal="center" vertical="center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7" borderId="33" xfId="4" applyNumberFormat="1" applyFont="1" applyFill="1" applyBorder="1" applyAlignment="1" applyProtection="1">
      <alignment horizontal="center" vertical="center"/>
      <protection locked="0"/>
    </xf>
    <xf numFmtId="164" fontId="12" fillId="7" borderId="27" xfId="4" applyNumberFormat="1" applyFont="1" applyFill="1" applyBorder="1" applyAlignment="1" applyProtection="1">
      <alignment horizontal="center" vertical="center"/>
      <protection locked="0"/>
    </xf>
    <xf numFmtId="164" fontId="12" fillId="7" borderId="25" xfId="4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5" borderId="23" xfId="0" applyNumberFormat="1" applyFont="1" applyFill="1" applyBorder="1" applyAlignment="1" applyProtection="1">
      <alignment horizontal="center" vertical="center"/>
    </xf>
    <xf numFmtId="0" fontId="11" fillId="5" borderId="6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top"/>
    </xf>
    <xf numFmtId="0" fontId="26" fillId="0" borderId="0" xfId="0" applyFont="1"/>
    <xf numFmtId="0" fontId="26" fillId="0" borderId="0" xfId="0" applyFont="1" applyBorder="1"/>
    <xf numFmtId="164" fontId="11" fillId="5" borderId="25" xfId="0" applyNumberFormat="1" applyFont="1" applyFill="1" applyBorder="1" applyAlignment="1" applyProtection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top"/>
    </xf>
    <xf numFmtId="164" fontId="12" fillId="5" borderId="41" xfId="0" applyNumberFormat="1" applyFont="1" applyFill="1" applyBorder="1" applyAlignment="1" applyProtection="1">
      <alignment horizontal="center" vertical="center"/>
    </xf>
    <xf numFmtId="164" fontId="12" fillId="5" borderId="38" xfId="0" applyNumberFormat="1" applyFont="1" applyFill="1" applyBorder="1" applyAlignment="1" applyProtection="1">
      <alignment horizontal="center" vertical="center"/>
    </xf>
    <xf numFmtId="164" fontId="12" fillId="5" borderId="69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6" borderId="63" xfId="0" applyNumberFormat="1" applyFont="1" applyFill="1" applyBorder="1" applyAlignment="1" applyProtection="1">
      <alignment horizontal="center" vertical="center"/>
    </xf>
    <xf numFmtId="164" fontId="12" fillId="6" borderId="39" xfId="0" applyNumberFormat="1" applyFont="1" applyFill="1" applyBorder="1" applyAlignment="1" applyProtection="1">
      <alignment horizontal="center" vertical="center"/>
    </xf>
    <xf numFmtId="0" fontId="11" fillId="5" borderId="25" xfId="0" applyNumberFormat="1" applyFont="1" applyFill="1" applyBorder="1" applyAlignment="1" applyProtection="1">
      <alignment horizontal="center" vertical="center"/>
    </xf>
    <xf numFmtId="164" fontId="12" fillId="5" borderId="33" xfId="4" applyNumberFormat="1" applyFont="1" applyFill="1" applyBorder="1" applyAlignment="1" applyProtection="1">
      <alignment horizontal="center" vertical="center"/>
      <protection locked="0"/>
    </xf>
    <xf numFmtId="164" fontId="12" fillId="5" borderId="27" xfId="4" applyNumberFormat="1" applyFont="1" applyFill="1" applyBorder="1" applyAlignment="1" applyProtection="1">
      <alignment horizontal="center" vertical="center"/>
      <protection locked="0"/>
    </xf>
    <xf numFmtId="164" fontId="11" fillId="5" borderId="63" xfId="0" applyNumberFormat="1" applyFont="1" applyFill="1" applyBorder="1" applyAlignment="1" applyProtection="1">
      <alignment horizontal="center" vertical="center"/>
    </xf>
    <xf numFmtId="164" fontId="11" fillId="5" borderId="39" xfId="0" applyNumberFormat="1" applyFont="1" applyFill="1" applyBorder="1" applyAlignment="1" applyProtection="1">
      <alignment horizontal="center" vertical="center"/>
    </xf>
    <xf numFmtId="164" fontId="11" fillId="5" borderId="41" xfId="0" applyNumberFormat="1" applyFont="1" applyFill="1" applyBorder="1" applyAlignment="1" applyProtection="1">
      <alignment horizontal="center" vertical="center"/>
    </xf>
    <xf numFmtId="164" fontId="11" fillId="5" borderId="38" xfId="0" applyNumberFormat="1" applyFont="1" applyFill="1" applyBorder="1" applyAlignment="1" applyProtection="1">
      <alignment horizontal="center" vertical="center"/>
    </xf>
    <xf numFmtId="164" fontId="11" fillId="5" borderId="69" xfId="0" applyNumberFormat="1" applyFont="1" applyFill="1" applyBorder="1" applyAlignment="1" applyProtection="1">
      <alignment horizontal="center" vertical="center"/>
    </xf>
    <xf numFmtId="164" fontId="11" fillId="5" borderId="67" xfId="0" applyNumberFormat="1" applyFont="1" applyFill="1" applyBorder="1" applyAlignment="1" applyProtection="1">
      <alignment horizontal="center" vertical="center"/>
    </xf>
    <xf numFmtId="164" fontId="11" fillId="5" borderId="68" xfId="0" applyNumberFormat="1" applyFont="1" applyFill="1" applyBorder="1" applyAlignment="1" applyProtection="1">
      <alignment horizontal="center" vertical="center"/>
    </xf>
    <xf numFmtId="164" fontId="11" fillId="6" borderId="63" xfId="0" applyNumberFormat="1" applyFont="1" applyFill="1" applyBorder="1" applyAlignment="1" applyProtection="1">
      <alignment horizontal="center" vertical="center"/>
    </xf>
    <xf numFmtId="164" fontId="11" fillId="6" borderId="39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61" xfId="0" applyNumberFormat="1" applyFont="1" applyFill="1" applyBorder="1" applyAlignment="1" applyProtection="1">
      <alignment horizontal="center" vertical="center"/>
    </xf>
    <xf numFmtId="164" fontId="25" fillId="0" borderId="60" xfId="0" applyNumberFormat="1" applyFont="1" applyFill="1" applyBorder="1" applyAlignment="1" applyProtection="1">
      <alignment horizontal="center" vertical="center"/>
    </xf>
    <xf numFmtId="0" fontId="25" fillId="0" borderId="60" xfId="0" applyNumberFormat="1" applyFont="1" applyFill="1" applyBorder="1" applyAlignment="1" applyProtection="1">
      <alignment horizontal="center" vertical="center"/>
    </xf>
    <xf numFmtId="164" fontId="25" fillId="0" borderId="23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25" fillId="6" borderId="60" xfId="0" applyNumberFormat="1" applyFont="1" applyFill="1" applyBorder="1" applyAlignment="1" applyProtection="1">
      <alignment horizontal="center" vertical="center"/>
    </xf>
    <xf numFmtId="0" fontId="25" fillId="6" borderId="23" xfId="0" applyNumberFormat="1" applyFont="1" applyFill="1" applyBorder="1" applyAlignment="1" applyProtection="1">
      <alignment horizontal="center" vertical="center"/>
    </xf>
    <xf numFmtId="164" fontId="25" fillId="0" borderId="25" xfId="4" applyNumberFormat="1" applyFont="1" applyFill="1" applyBorder="1" applyAlignment="1" applyProtection="1">
      <alignment horizontal="center" vertical="center"/>
      <protection locked="0"/>
    </xf>
    <xf numFmtId="164" fontId="25" fillId="0" borderId="21" xfId="4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top"/>
    </xf>
    <xf numFmtId="164" fontId="25" fillId="0" borderId="28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/>
    </xf>
    <xf numFmtId="0" fontId="25" fillId="0" borderId="45" xfId="0" applyNumberFormat="1" applyFont="1" applyFill="1" applyBorder="1" applyAlignment="1" applyProtection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</xf>
    <xf numFmtId="164" fontId="25" fillId="0" borderId="35" xfId="4" applyNumberFormat="1" applyFont="1" applyFill="1" applyBorder="1" applyAlignment="1" applyProtection="1">
      <alignment horizontal="center" vertical="center"/>
      <protection locked="0"/>
    </xf>
    <xf numFmtId="164" fontId="25" fillId="0" borderId="34" xfId="4" applyNumberFormat="1" applyFont="1" applyFill="1" applyBorder="1" applyAlignment="1" applyProtection="1">
      <alignment horizontal="center" vertical="center"/>
      <protection locked="0"/>
    </xf>
    <xf numFmtId="0" fontId="11" fillId="5" borderId="33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1" fontId="11" fillId="6" borderId="50" xfId="4" applyNumberFormat="1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1" fontId="12" fillId="6" borderId="25" xfId="4" applyNumberFormat="1" applyFont="1" applyFill="1" applyBorder="1" applyAlignment="1">
      <alignment horizontal="center" vertical="center"/>
    </xf>
    <xf numFmtId="1" fontId="12" fillId="6" borderId="33" xfId="4" applyNumberFormat="1" applyFont="1" applyFill="1" applyBorder="1" applyAlignment="1">
      <alignment horizontal="center" vertical="center"/>
    </xf>
    <xf numFmtId="0" fontId="11" fillId="6" borderId="50" xfId="4" applyFont="1" applyFill="1" applyBorder="1" applyAlignment="1">
      <alignment horizontal="center" vertical="center"/>
    </xf>
    <xf numFmtId="0" fontId="12" fillId="6" borderId="33" xfId="4" applyFont="1" applyFill="1" applyBorder="1" applyAlignment="1">
      <alignment horizontal="center" vertical="center"/>
    </xf>
    <xf numFmtId="1" fontId="11" fillId="6" borderId="6" xfId="4" applyNumberFormat="1" applyFont="1" applyFill="1" applyBorder="1" applyAlignment="1">
      <alignment horizontal="center" vertical="center"/>
    </xf>
    <xf numFmtId="1" fontId="12" fillId="6" borderId="6" xfId="4" applyNumberFormat="1" applyFont="1" applyFill="1" applyBorder="1" applyAlignment="1">
      <alignment horizontal="center" vertical="center"/>
    </xf>
    <xf numFmtId="1" fontId="11" fillId="6" borderId="54" xfId="4" applyNumberFormat="1" applyFont="1" applyFill="1" applyBorder="1" applyAlignment="1">
      <alignment horizontal="center" vertical="center"/>
    </xf>
    <xf numFmtId="1" fontId="11" fillId="6" borderId="13" xfId="4" applyNumberFormat="1" applyFont="1" applyFill="1" applyBorder="1" applyAlignment="1">
      <alignment horizontal="center" vertical="center"/>
    </xf>
    <xf numFmtId="1" fontId="11" fillId="6" borderId="14" xfId="4" applyNumberFormat="1" applyFont="1" applyFill="1" applyBorder="1" applyAlignment="1">
      <alignment horizontal="center" vertical="center"/>
    </xf>
    <xf numFmtId="0" fontId="12" fillId="0" borderId="60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25" fillId="6" borderId="15" xfId="0" applyNumberFormat="1" applyFont="1" applyFill="1" applyBorder="1" applyAlignment="1" applyProtection="1">
      <alignment horizontal="center" vertical="center"/>
    </xf>
    <xf numFmtId="0" fontId="25" fillId="6" borderId="39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70" xfId="0" applyNumberFormat="1" applyFont="1" applyFill="1" applyBorder="1" applyAlignment="1" applyProtection="1">
      <alignment horizontal="center" vertical="center"/>
    </xf>
    <xf numFmtId="164" fontId="12" fillId="0" borderId="39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</xf>
    <xf numFmtId="1" fontId="11" fillId="0" borderId="49" xfId="4" applyNumberFormat="1" applyFont="1" applyFill="1" applyBorder="1" applyAlignment="1">
      <alignment horizontal="center" vertical="center"/>
    </xf>
    <xf numFmtId="1" fontId="12" fillId="0" borderId="60" xfId="4" applyNumberFormat="1" applyFont="1" applyFill="1" applyBorder="1" applyAlignment="1">
      <alignment horizontal="center" vertical="center"/>
    </xf>
    <xf numFmtId="1" fontId="12" fillId="0" borderId="65" xfId="4" applyNumberFormat="1" applyFont="1" applyFill="1" applyBorder="1" applyAlignment="1">
      <alignment horizontal="center" vertical="center"/>
    </xf>
    <xf numFmtId="0" fontId="11" fillId="0" borderId="49" xfId="4" applyFont="1" applyFill="1" applyBorder="1" applyAlignment="1">
      <alignment horizontal="center" vertical="center"/>
    </xf>
    <xf numFmtId="0" fontId="12" fillId="0" borderId="65" xfId="4" applyFont="1" applyFill="1" applyBorder="1" applyAlignment="1">
      <alignment horizontal="center" vertical="center"/>
    </xf>
    <xf numFmtId="1" fontId="11" fillId="0" borderId="15" xfId="4" applyNumberFormat="1" applyFont="1" applyFill="1" applyBorder="1" applyAlignment="1">
      <alignment horizontal="center" vertical="center"/>
    </xf>
    <xf numFmtId="1" fontId="12" fillId="0" borderId="15" xfId="4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</xf>
    <xf numFmtId="0" fontId="12" fillId="8" borderId="1" xfId="4" applyFont="1" applyFill="1" applyBorder="1" applyAlignment="1" applyProtection="1">
      <alignment horizontal="center" vertical="center"/>
      <protection locked="0"/>
    </xf>
    <xf numFmtId="0" fontId="12" fillId="8" borderId="21" xfId="4" applyFont="1" applyFill="1" applyBorder="1" applyAlignment="1" applyProtection="1">
      <alignment horizontal="center" vertical="center"/>
      <protection locked="0"/>
    </xf>
    <xf numFmtId="0" fontId="12" fillId="0" borderId="31" xfId="4" applyFont="1" applyBorder="1" applyAlignment="1">
      <alignment horizontal="center" vertical="center"/>
    </xf>
    <xf numFmtId="0" fontId="12" fillId="5" borderId="65" xfId="4" applyFont="1" applyFill="1" applyBorder="1" applyAlignment="1" applyProtection="1">
      <alignment horizontal="center" vertical="center"/>
      <protection locked="0"/>
    </xf>
    <xf numFmtId="0" fontId="11" fillId="5" borderId="15" xfId="4" applyFont="1" applyFill="1" applyBorder="1" applyAlignment="1" applyProtection="1">
      <alignment horizontal="center" vertical="center"/>
      <protection locked="0"/>
    </xf>
    <xf numFmtId="0" fontId="11" fillId="5" borderId="7" xfId="4" applyFont="1" applyFill="1" applyBorder="1" applyAlignment="1" applyProtection="1">
      <alignment horizontal="left" vertical="center" wrapText="1"/>
      <protection locked="0"/>
    </xf>
    <xf numFmtId="0" fontId="11" fillId="5" borderId="6" xfId="4" applyFont="1" applyFill="1" applyBorder="1" applyAlignment="1">
      <alignment horizontal="center" vertical="center"/>
    </xf>
    <xf numFmtId="0" fontId="11" fillId="5" borderId="10" xfId="4" applyFont="1" applyFill="1" applyBorder="1" applyAlignment="1">
      <alignment horizontal="center" vertical="center"/>
    </xf>
    <xf numFmtId="0" fontId="11" fillId="5" borderId="9" xfId="4" applyFont="1" applyFill="1" applyBorder="1" applyAlignment="1">
      <alignment horizontal="center" vertical="center"/>
    </xf>
    <xf numFmtId="0" fontId="11" fillId="5" borderId="15" xfId="4" applyFont="1" applyFill="1" applyBorder="1" applyAlignment="1">
      <alignment horizontal="center" vertical="center"/>
    </xf>
    <xf numFmtId="0" fontId="11" fillId="5" borderId="42" xfId="4" applyFont="1" applyFill="1" applyBorder="1" applyAlignment="1">
      <alignment horizontal="center" vertical="center"/>
    </xf>
    <xf numFmtId="0" fontId="12" fillId="5" borderId="1" xfId="4" applyFont="1" applyFill="1" applyBorder="1" applyAlignment="1" applyProtection="1">
      <alignment horizontal="left" vertical="center" wrapText="1"/>
      <protection locked="0"/>
    </xf>
    <xf numFmtId="1" fontId="12" fillId="5" borderId="1" xfId="4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2" fillId="5" borderId="38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1" fontId="11" fillId="0" borderId="50" xfId="4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1" fontId="11" fillId="0" borderId="54" xfId="0" applyNumberFormat="1" applyFont="1" applyFill="1" applyBorder="1" applyAlignment="1" applyProtection="1">
      <alignment horizontal="center" vertical="center"/>
    </xf>
    <xf numFmtId="3" fontId="11" fillId="0" borderId="13" xfId="0" applyNumberFormat="1" applyFont="1" applyFill="1" applyBorder="1" applyAlignment="1" applyProtection="1">
      <alignment horizontal="center" vertical="center"/>
    </xf>
    <xf numFmtId="3" fontId="11" fillId="5" borderId="71" xfId="0" applyNumberFormat="1" applyFont="1" applyFill="1" applyBorder="1" applyAlignment="1" applyProtection="1">
      <alignment horizontal="center" vertical="center"/>
    </xf>
    <xf numFmtId="3" fontId="11" fillId="5" borderId="59" xfId="0" applyNumberFormat="1" applyFont="1" applyFill="1" applyBorder="1" applyAlignment="1" applyProtection="1">
      <alignment horizontal="center" vertical="center"/>
    </xf>
    <xf numFmtId="3" fontId="11" fillId="5" borderId="6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5" borderId="7" xfId="0" applyNumberFormat="1" applyFont="1" applyFill="1" applyBorder="1" applyAlignment="1" applyProtection="1">
      <alignment horizontal="center" vertical="center"/>
    </xf>
    <xf numFmtId="0" fontId="11" fillId="5" borderId="9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top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2" fillId="0" borderId="60" xfId="4" applyFont="1" applyFill="1" applyBorder="1" applyAlignment="1" applyProtection="1">
      <alignment horizontal="center" vertical="center"/>
      <protection locked="0"/>
    </xf>
    <xf numFmtId="0" fontId="12" fillId="0" borderId="23" xfId="4" applyFont="1" applyFill="1" applyBorder="1" applyAlignment="1" applyProtection="1">
      <alignment horizontal="left" vertical="center" wrapText="1"/>
      <protection locked="0"/>
    </xf>
    <xf numFmtId="0" fontId="12" fillId="0" borderId="25" xfId="4" applyFont="1" applyFill="1" applyBorder="1" applyAlignment="1" applyProtection="1">
      <alignment horizontal="center" vertical="center"/>
      <protection locked="0"/>
    </xf>
    <xf numFmtId="0" fontId="12" fillId="0" borderId="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3" fillId="0" borderId="0" xfId="0" applyFont="1" applyFill="1"/>
    <xf numFmtId="0" fontId="12" fillId="9" borderId="1" xfId="0" applyNumberFormat="1" applyFont="1" applyFill="1" applyBorder="1" applyAlignment="1" applyProtection="1">
      <alignment horizontal="center" vertical="center"/>
    </xf>
    <xf numFmtId="0" fontId="12" fillId="9" borderId="44" xfId="0" applyNumberFormat="1" applyFont="1" applyFill="1" applyBorder="1" applyAlignment="1" applyProtection="1">
      <alignment horizontal="center" vertical="center"/>
    </xf>
    <xf numFmtId="1" fontId="12" fillId="9" borderId="25" xfId="4" applyNumberFormat="1" applyFont="1" applyFill="1" applyBorder="1" applyAlignment="1">
      <alignment horizontal="center" vertical="center"/>
    </xf>
    <xf numFmtId="0" fontId="12" fillId="10" borderId="25" xfId="4" applyFont="1" applyFill="1" applyBorder="1" applyAlignment="1" applyProtection="1">
      <alignment horizontal="center" vertical="center"/>
      <protection locked="0"/>
    </xf>
    <xf numFmtId="0" fontId="12" fillId="11" borderId="41" xfId="4" applyFont="1" applyFill="1" applyBorder="1" applyAlignment="1" applyProtection="1">
      <alignment horizontal="center" vertical="center"/>
      <protection locked="0"/>
    </xf>
    <xf numFmtId="0" fontId="12" fillId="11" borderId="25" xfId="4" applyFont="1" applyFill="1" applyBorder="1" applyAlignment="1" applyProtection="1">
      <alignment horizontal="center" vertical="center"/>
      <protection locked="0"/>
    </xf>
    <xf numFmtId="0" fontId="12" fillId="12" borderId="25" xfId="4" applyFont="1" applyFill="1" applyBorder="1" applyAlignment="1" applyProtection="1">
      <alignment horizontal="center" vertical="center"/>
      <protection locked="0"/>
    </xf>
    <xf numFmtId="0" fontId="12" fillId="13" borderId="25" xfId="4" applyFont="1" applyFill="1" applyBorder="1" applyAlignment="1" applyProtection="1">
      <alignment horizontal="center" vertical="center"/>
      <protection locked="0"/>
    </xf>
    <xf numFmtId="0" fontId="12" fillId="14" borderId="25" xfId="4" applyFont="1" applyFill="1" applyBorder="1" applyAlignment="1" applyProtection="1">
      <alignment horizontal="center" vertical="center"/>
      <protection locked="0"/>
    </xf>
    <xf numFmtId="0" fontId="12" fillId="10" borderId="1" xfId="4" applyFont="1" applyFill="1" applyBorder="1" applyAlignment="1" applyProtection="1">
      <alignment horizontal="center" vertical="center"/>
      <protection locked="0"/>
    </xf>
    <xf numFmtId="0" fontId="12" fillId="9" borderId="38" xfId="0" applyNumberFormat="1" applyFont="1" applyFill="1" applyBorder="1" applyAlignment="1" applyProtection="1">
      <alignment horizontal="center" vertical="center"/>
    </xf>
    <xf numFmtId="1" fontId="12" fillId="9" borderId="35" xfId="4" applyNumberFormat="1" applyFont="1" applyFill="1" applyBorder="1" applyAlignment="1">
      <alignment horizontal="center" vertical="center"/>
    </xf>
    <xf numFmtId="0" fontId="12" fillId="15" borderId="1" xfId="4" applyFont="1" applyFill="1" applyBorder="1" applyAlignment="1" applyProtection="1">
      <alignment horizontal="center" vertical="center"/>
      <protection locked="0"/>
    </xf>
    <xf numFmtId="0" fontId="12" fillId="15" borderId="44" xfId="4" applyFont="1" applyFill="1" applyBorder="1" applyAlignment="1" applyProtection="1">
      <alignment horizontal="center" vertical="center"/>
      <protection locked="0"/>
    </xf>
    <xf numFmtId="0" fontId="12" fillId="12" borderId="1" xfId="4" applyFont="1" applyFill="1" applyBorder="1" applyAlignment="1" applyProtection="1">
      <alignment horizontal="center" vertical="center"/>
      <protection locked="0"/>
    </xf>
    <xf numFmtId="0" fontId="12" fillId="13" borderId="1" xfId="4" applyFont="1" applyFill="1" applyBorder="1" applyAlignment="1" applyProtection="1">
      <alignment horizontal="center" vertical="center"/>
      <protection locked="0"/>
    </xf>
    <xf numFmtId="0" fontId="12" fillId="13" borderId="38" xfId="4" applyFont="1" applyFill="1" applyBorder="1" applyAlignment="1" applyProtection="1">
      <alignment horizontal="center" vertical="center"/>
      <protection locked="0"/>
    </xf>
    <xf numFmtId="0" fontId="12" fillId="14" borderId="1" xfId="4" applyFont="1" applyFill="1" applyBorder="1" applyAlignment="1" applyProtection="1">
      <alignment horizontal="center" vertical="center"/>
      <protection locked="0"/>
    </xf>
    <xf numFmtId="0" fontId="12" fillId="14" borderId="38" xfId="4" applyFont="1" applyFill="1" applyBorder="1" applyAlignment="1" applyProtection="1">
      <alignment horizontal="center" vertical="center"/>
      <protection locked="0"/>
    </xf>
    <xf numFmtId="0" fontId="12" fillId="14" borderId="14" xfId="0" applyFont="1" applyFill="1" applyBorder="1" applyAlignment="1">
      <alignment horizontal="center" vertical="center" wrapText="1"/>
    </xf>
    <xf numFmtId="0" fontId="12" fillId="15" borderId="25" xfId="4" applyFont="1" applyFill="1" applyBorder="1" applyAlignment="1" applyProtection="1">
      <alignment horizontal="center" vertical="center"/>
      <protection locked="0"/>
    </xf>
    <xf numFmtId="0" fontId="12" fillId="16" borderId="68" xfId="0" applyNumberFormat="1" applyFont="1" applyFill="1" applyBorder="1" applyAlignment="1" applyProtection="1">
      <alignment horizontal="center" vertical="center"/>
    </xf>
    <xf numFmtId="0" fontId="12" fillId="16" borderId="61" xfId="0" applyNumberFormat="1" applyFont="1" applyFill="1" applyBorder="1" applyAlignment="1" applyProtection="1">
      <alignment horizontal="center" vertical="center"/>
    </xf>
    <xf numFmtId="0" fontId="12" fillId="16" borderId="66" xfId="0" applyNumberFormat="1" applyFont="1" applyFill="1" applyBorder="1" applyAlignment="1" applyProtection="1">
      <alignment horizontal="center" vertical="center"/>
    </xf>
    <xf numFmtId="0" fontId="12" fillId="16" borderId="14" xfId="0" applyNumberFormat="1" applyFont="1" applyFill="1" applyBorder="1" applyAlignment="1" applyProtection="1">
      <alignment horizontal="center" vertical="center"/>
    </xf>
    <xf numFmtId="0" fontId="12" fillId="10" borderId="21" xfId="4" applyFont="1" applyFill="1" applyBorder="1" applyAlignment="1" applyProtection="1">
      <alignment horizontal="center" vertical="center"/>
      <protection locked="0"/>
    </xf>
    <xf numFmtId="0" fontId="12" fillId="10" borderId="69" xfId="4" applyFont="1" applyFill="1" applyBorder="1" applyAlignment="1" applyProtection="1">
      <alignment horizontal="center" vertical="center"/>
      <protection locked="0"/>
    </xf>
    <xf numFmtId="0" fontId="12" fillId="11" borderId="47" xfId="4" applyFont="1" applyFill="1" applyBorder="1" applyAlignment="1" applyProtection="1">
      <alignment horizontal="center" vertical="center"/>
      <protection locked="0"/>
    </xf>
    <xf numFmtId="0" fontId="12" fillId="12" borderId="69" xfId="4" applyFont="1" applyFill="1" applyBorder="1" applyAlignment="1" applyProtection="1">
      <alignment horizontal="center" vertical="center"/>
      <protection locked="0"/>
    </xf>
    <xf numFmtId="0" fontId="12" fillId="8" borderId="38" xfId="4" applyFont="1" applyFill="1" applyBorder="1" applyAlignment="1" applyProtection="1">
      <alignment horizontal="center" vertical="center"/>
      <protection locked="0"/>
    </xf>
    <xf numFmtId="0" fontId="12" fillId="9" borderId="45" xfId="0" applyNumberFormat="1" applyFont="1" applyFill="1" applyBorder="1" applyAlignment="1" applyProtection="1">
      <alignment horizontal="center" vertical="center"/>
    </xf>
    <xf numFmtId="1" fontId="12" fillId="6" borderId="32" xfId="4" applyNumberFormat="1" applyFont="1" applyFill="1" applyBorder="1" applyAlignment="1">
      <alignment horizontal="center" vertical="center"/>
    </xf>
    <xf numFmtId="1" fontId="12" fillId="0" borderId="62" xfId="4" applyNumberFormat="1" applyFont="1" applyFill="1" applyBorder="1" applyAlignment="1">
      <alignment horizontal="center" vertical="center"/>
    </xf>
    <xf numFmtId="164" fontId="12" fillId="5" borderId="60" xfId="4" applyNumberFormat="1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center" vertical="center"/>
    </xf>
    <xf numFmtId="0" fontId="12" fillId="0" borderId="62" xfId="4" applyFont="1" applyFill="1" applyBorder="1" applyAlignment="1">
      <alignment horizontal="center" vertical="center"/>
    </xf>
    <xf numFmtId="0" fontId="12" fillId="0" borderId="67" xfId="4" applyFont="1" applyBorder="1" applyAlignment="1">
      <alignment horizontal="center" vertical="center"/>
    </xf>
    <xf numFmtId="0" fontId="12" fillId="0" borderId="69" xfId="4" applyFont="1" applyBorder="1" applyAlignment="1">
      <alignment horizontal="center" vertical="center"/>
    </xf>
    <xf numFmtId="0" fontId="11" fillId="6" borderId="25" xfId="4" applyFont="1" applyFill="1" applyBorder="1" applyAlignment="1">
      <alignment horizontal="center" vertical="center"/>
    </xf>
    <xf numFmtId="0" fontId="11" fillId="0" borderId="60" xfId="4" applyFont="1" applyFill="1" applyBorder="1" applyAlignment="1">
      <alignment horizontal="center" vertical="center"/>
    </xf>
    <xf numFmtId="0" fontId="12" fillId="5" borderId="31" xfId="4" applyFont="1" applyFill="1" applyBorder="1" applyAlignment="1" applyProtection="1">
      <alignment horizontal="center" vertical="center"/>
      <protection locked="0"/>
    </xf>
    <xf numFmtId="0" fontId="12" fillId="0" borderId="1" xfId="4" applyFont="1" applyBorder="1" applyAlignment="1">
      <alignment horizontal="center" vertical="center"/>
    </xf>
    <xf numFmtId="1" fontId="12" fillId="6" borderId="1" xfId="4" applyNumberFormat="1" applyFont="1" applyFill="1" applyBorder="1" applyAlignment="1">
      <alignment horizontal="center" vertical="center"/>
    </xf>
    <xf numFmtId="1" fontId="12" fillId="0" borderId="1" xfId="4" applyNumberFormat="1" applyFont="1" applyFill="1" applyBorder="1" applyAlignment="1">
      <alignment horizontal="center" vertical="center"/>
    </xf>
    <xf numFmtId="1" fontId="12" fillId="6" borderId="41" xfId="4" applyNumberFormat="1" applyFont="1" applyFill="1" applyBorder="1" applyAlignment="1">
      <alignment horizontal="center" vertical="center"/>
    </xf>
    <xf numFmtId="1" fontId="12" fillId="0" borderId="63" xfId="4" applyNumberFormat="1" applyFont="1" applyFill="1" applyBorder="1" applyAlignment="1">
      <alignment horizontal="center" vertical="center"/>
    </xf>
    <xf numFmtId="0" fontId="12" fillId="5" borderId="67" xfId="4" applyFont="1" applyFill="1" applyBorder="1" applyAlignment="1">
      <alignment horizontal="center" vertical="center"/>
    </xf>
    <xf numFmtId="0" fontId="12" fillId="5" borderId="69" xfId="4" applyFont="1" applyFill="1" applyBorder="1" applyAlignment="1">
      <alignment horizontal="center" vertical="center"/>
    </xf>
    <xf numFmtId="1" fontId="12" fillId="0" borderId="25" xfId="4" applyNumberFormat="1" applyFont="1" applyFill="1" applyBorder="1" applyAlignment="1">
      <alignment horizontal="center" vertical="center"/>
    </xf>
    <xf numFmtId="0" fontId="12" fillId="5" borderId="68" xfId="0" applyNumberFormat="1" applyFont="1" applyFill="1" applyBorder="1" applyAlignment="1" applyProtection="1">
      <alignment horizontal="left" vertical="center"/>
    </xf>
    <xf numFmtId="0" fontId="12" fillId="5" borderId="61" xfId="0" applyNumberFormat="1" applyFont="1" applyFill="1" applyBorder="1" applyAlignment="1" applyProtection="1">
      <alignment horizontal="left" vertical="center"/>
    </xf>
    <xf numFmtId="0" fontId="12" fillId="5" borderId="66" xfId="0" applyNumberFormat="1" applyFont="1" applyFill="1" applyBorder="1" applyAlignment="1" applyProtection="1">
      <alignment horizontal="left" vertical="center"/>
    </xf>
    <xf numFmtId="0" fontId="11" fillId="5" borderId="68" xfId="0" applyNumberFormat="1" applyFont="1" applyFill="1" applyBorder="1" applyAlignment="1" applyProtection="1">
      <alignment horizontal="left" vertical="center"/>
    </xf>
    <xf numFmtId="0" fontId="12" fillId="0" borderId="68" xfId="0" applyNumberFormat="1" applyFont="1" applyFill="1" applyBorder="1" applyAlignment="1" applyProtection="1">
      <alignment horizontal="left" vertical="center"/>
    </xf>
    <xf numFmtId="0" fontId="12" fillId="0" borderId="61" xfId="0" applyNumberFormat="1" applyFont="1" applyFill="1" applyBorder="1" applyAlignment="1" applyProtection="1">
      <alignment horizontal="left" vertical="center"/>
    </xf>
    <xf numFmtId="0" fontId="11" fillId="5" borderId="17" xfId="0" applyNumberFormat="1" applyFont="1" applyFill="1" applyBorder="1" applyAlignment="1" applyProtection="1">
      <alignment horizontal="center" vertical="top"/>
    </xf>
    <xf numFmtId="0" fontId="12" fillId="9" borderId="22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top"/>
    </xf>
    <xf numFmtId="0" fontId="12" fillId="0" borderId="67" xfId="0" applyNumberFormat="1" applyFont="1" applyFill="1" applyBorder="1" applyAlignment="1" applyProtection="1">
      <alignment horizontal="center" vertical="top"/>
    </xf>
    <xf numFmtId="0" fontId="12" fillId="5" borderId="63" xfId="0" applyNumberFormat="1" applyFont="1" applyFill="1" applyBorder="1" applyAlignment="1" applyProtection="1">
      <alignment horizontal="left" vertical="top"/>
    </xf>
    <xf numFmtId="0" fontId="12" fillId="5" borderId="60" xfId="0" applyNumberFormat="1" applyFont="1" applyFill="1" applyBorder="1" applyAlignment="1" applyProtection="1">
      <alignment horizontal="left" vertical="top"/>
    </xf>
    <xf numFmtId="0" fontId="12" fillId="5" borderId="60" xfId="0" applyNumberFormat="1" applyFont="1" applyFill="1" applyBorder="1" applyAlignment="1" applyProtection="1">
      <alignment horizontal="left" vertical="top" wrapText="1"/>
    </xf>
    <xf numFmtId="0" fontId="12" fillId="5" borderId="60" xfId="0" applyNumberFormat="1" applyFont="1" applyFill="1" applyBorder="1" applyAlignment="1" applyProtection="1">
      <alignment horizontal="left" vertical="center" wrapText="1"/>
    </xf>
    <xf numFmtId="0" fontId="12" fillId="5" borderId="65" xfId="0" applyNumberFormat="1" applyFont="1" applyFill="1" applyBorder="1" applyAlignment="1" applyProtection="1">
      <alignment horizontal="left" vertical="top"/>
    </xf>
    <xf numFmtId="0" fontId="11" fillId="5" borderId="12" xfId="0" applyNumberFormat="1" applyFont="1" applyFill="1" applyBorder="1" applyAlignment="1" applyProtection="1">
      <alignment horizontal="left" vertical="top" wrapText="1"/>
    </xf>
    <xf numFmtId="0" fontId="12" fillId="5" borderId="63" xfId="0" applyNumberFormat="1" applyFont="1" applyFill="1" applyBorder="1" applyAlignment="1" applyProtection="1">
      <alignment horizontal="left" vertical="top" wrapText="1"/>
    </xf>
    <xf numFmtId="0" fontId="12" fillId="0" borderId="60" xfId="0" applyNumberFormat="1" applyFont="1" applyFill="1" applyBorder="1" applyAlignment="1" applyProtection="1">
      <alignment horizontal="left" vertical="top"/>
    </xf>
    <xf numFmtId="0" fontId="12" fillId="0" borderId="65" xfId="0" applyNumberFormat="1" applyFont="1" applyFill="1" applyBorder="1" applyAlignment="1" applyProtection="1">
      <alignment horizontal="left" vertical="top"/>
    </xf>
    <xf numFmtId="0" fontId="11" fillId="0" borderId="63" xfId="0" applyNumberFormat="1" applyFont="1" applyFill="1" applyBorder="1" applyAlignment="1" applyProtection="1">
      <alignment horizontal="left" vertical="top" wrapText="1"/>
    </xf>
    <xf numFmtId="0" fontId="25" fillId="0" borderId="60" xfId="0" applyNumberFormat="1" applyFont="1" applyFill="1" applyBorder="1" applyAlignment="1" applyProtection="1">
      <alignment horizontal="left" vertical="top"/>
    </xf>
    <xf numFmtId="0" fontId="25" fillId="0" borderId="28" xfId="0" applyNumberFormat="1" applyFont="1" applyFill="1" applyBorder="1" applyAlignment="1" applyProtection="1">
      <alignment horizontal="left" vertical="top"/>
    </xf>
    <xf numFmtId="1" fontId="11" fillId="5" borderId="51" xfId="4" applyNumberFormat="1" applyFont="1" applyFill="1" applyBorder="1" applyAlignment="1">
      <alignment horizontal="center" vertical="center"/>
    </xf>
    <xf numFmtId="1" fontId="12" fillId="5" borderId="20" xfId="4" applyNumberFormat="1" applyFont="1" applyFill="1" applyBorder="1" applyAlignment="1">
      <alignment horizontal="center" vertical="center"/>
    </xf>
    <xf numFmtId="1" fontId="12" fillId="5" borderId="24" xfId="4" applyNumberFormat="1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/>
    </xf>
    <xf numFmtId="1" fontId="12" fillId="5" borderId="29" xfId="4" applyNumberFormat="1" applyFont="1" applyFill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24" xfId="4" applyFont="1" applyBorder="1" applyAlignment="1">
      <alignment horizontal="center" vertical="center"/>
    </xf>
    <xf numFmtId="1" fontId="12" fillId="0" borderId="24" xfId="4" applyNumberFormat="1" applyFont="1" applyBorder="1" applyAlignment="1">
      <alignment horizontal="center" vertical="center"/>
    </xf>
    <xf numFmtId="1" fontId="12" fillId="5" borderId="22" xfId="4" applyNumberFormat="1" applyFont="1" applyFill="1" applyBorder="1" applyAlignment="1">
      <alignment horizontal="center" vertical="center"/>
    </xf>
    <xf numFmtId="1" fontId="11" fillId="5" borderId="2" xfId="4" applyNumberFormat="1" applyFont="1" applyFill="1" applyBorder="1" applyAlignment="1">
      <alignment horizontal="center" vertical="center"/>
    </xf>
    <xf numFmtId="1" fontId="12" fillId="5" borderId="64" xfId="4" applyNumberFormat="1" applyFont="1" applyFill="1" applyBorder="1" applyAlignment="1">
      <alignment horizontal="center" vertical="center"/>
    </xf>
    <xf numFmtId="1" fontId="11" fillId="5" borderId="42" xfId="4" applyNumberFormat="1" applyFont="1" applyFill="1" applyBorder="1" applyAlignment="1">
      <alignment horizontal="center" vertical="center"/>
    </xf>
    <xf numFmtId="1" fontId="12" fillId="0" borderId="24" xfId="4" applyNumberFormat="1" applyFont="1" applyFill="1" applyBorder="1" applyAlignment="1">
      <alignment horizontal="center" vertical="center"/>
    </xf>
    <xf numFmtId="1" fontId="12" fillId="5" borderId="42" xfId="4" applyNumberFormat="1" applyFont="1" applyFill="1" applyBorder="1" applyAlignment="1">
      <alignment horizontal="center" vertical="center"/>
    </xf>
    <xf numFmtId="1" fontId="12" fillId="5" borderId="72" xfId="4" applyNumberFormat="1" applyFont="1" applyFill="1" applyBorder="1" applyAlignment="1">
      <alignment horizontal="center" vertical="center"/>
    </xf>
    <xf numFmtId="1" fontId="12" fillId="14" borderId="24" xfId="4" applyNumberFormat="1" applyFont="1" applyFill="1" applyBorder="1" applyAlignment="1">
      <alignment horizontal="center" vertical="center"/>
    </xf>
    <xf numFmtId="1" fontId="12" fillId="14" borderId="36" xfId="4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1" fontId="12" fillId="5" borderId="26" xfId="4" applyNumberFormat="1" applyFont="1" applyFill="1" applyBorder="1" applyAlignment="1">
      <alignment horizontal="center" vertical="center"/>
    </xf>
    <xf numFmtId="0" fontId="12" fillId="0" borderId="72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1" fontId="12" fillId="0" borderId="22" xfId="4" applyNumberFormat="1" applyFont="1" applyBorder="1" applyAlignment="1">
      <alignment horizontal="center" vertical="center"/>
    </xf>
    <xf numFmtId="1" fontId="12" fillId="5" borderId="67" xfId="4" applyNumberFormat="1" applyFont="1" applyFill="1" applyBorder="1" applyAlignment="1">
      <alignment horizontal="center" vertical="center"/>
    </xf>
    <xf numFmtId="1" fontId="12" fillId="0" borderId="22" xfId="4" applyNumberFormat="1" applyFont="1" applyFill="1" applyBorder="1" applyAlignment="1">
      <alignment horizontal="center" vertical="center"/>
    </xf>
    <xf numFmtId="1" fontId="12" fillId="5" borderId="2" xfId="4" applyNumberFormat="1" applyFont="1" applyFill="1" applyBorder="1" applyAlignment="1">
      <alignment horizontal="center" vertical="center"/>
    </xf>
    <xf numFmtId="1" fontId="12" fillId="8" borderId="73" xfId="4" applyNumberFormat="1" applyFont="1" applyFill="1" applyBorder="1" applyAlignment="1">
      <alignment horizontal="center" vertical="center"/>
    </xf>
    <xf numFmtId="0" fontId="12" fillId="8" borderId="73" xfId="0" applyNumberFormat="1" applyFont="1" applyFill="1" applyBorder="1" applyAlignment="1" applyProtection="1">
      <alignment horizontal="center" vertical="center"/>
    </xf>
    <xf numFmtId="0" fontId="12" fillId="8" borderId="17" xfId="0" applyNumberFormat="1" applyFont="1" applyFill="1" applyBorder="1" applyAlignment="1" applyProtection="1">
      <alignment horizontal="center" vertical="center"/>
    </xf>
    <xf numFmtId="1" fontId="12" fillId="5" borderId="58" xfId="4" applyNumberFormat="1" applyFont="1" applyFill="1" applyBorder="1" applyAlignment="1">
      <alignment horizontal="center" vertical="center"/>
    </xf>
    <xf numFmtId="1" fontId="12" fillId="5" borderId="23" xfId="4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1" fontId="12" fillId="5" borderId="70" xfId="4" applyNumberFormat="1" applyFont="1" applyFill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7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1" fontId="12" fillId="0" borderId="23" xfId="4" applyNumberFormat="1" applyFont="1" applyBorder="1" applyAlignment="1">
      <alignment horizontal="center" vertical="center"/>
    </xf>
    <xf numFmtId="1" fontId="12" fillId="5" borderId="39" xfId="4" applyNumberFormat="1" applyFont="1" applyFill="1" applyBorder="1" applyAlignment="1">
      <alignment horizontal="center" vertical="center"/>
    </xf>
    <xf numFmtId="1" fontId="12" fillId="0" borderId="23" xfId="4" applyNumberFormat="1" applyFont="1" applyFill="1" applyBorder="1" applyAlignment="1">
      <alignment horizontal="center" vertical="center"/>
    </xf>
    <xf numFmtId="1" fontId="12" fillId="5" borderId="7" xfId="4" applyNumberFormat="1" applyFont="1" applyFill="1" applyBorder="1" applyAlignment="1">
      <alignment horizontal="center" vertical="center"/>
    </xf>
    <xf numFmtId="1" fontId="12" fillId="13" borderId="23" xfId="4" applyNumberFormat="1" applyFont="1" applyFill="1" applyBorder="1" applyAlignment="1">
      <alignment horizontal="center" vertical="center"/>
    </xf>
    <xf numFmtId="1" fontId="12" fillId="13" borderId="48" xfId="4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2" fillId="13" borderId="18" xfId="0" applyNumberFormat="1" applyFont="1" applyFill="1" applyBorder="1" applyAlignment="1" applyProtection="1">
      <alignment horizontal="center" vertical="center"/>
    </xf>
    <xf numFmtId="1" fontId="12" fillId="12" borderId="22" xfId="4" applyNumberFormat="1" applyFont="1" applyFill="1" applyBorder="1" applyAlignment="1">
      <alignment horizontal="center" vertical="center"/>
    </xf>
    <xf numFmtId="1" fontId="12" fillId="12" borderId="73" xfId="4" applyNumberFormat="1" applyFont="1" applyFill="1" applyBorder="1" applyAlignment="1">
      <alignment horizontal="center" vertical="center"/>
    </xf>
    <xf numFmtId="0" fontId="12" fillId="0" borderId="73" xfId="0" applyNumberFormat="1" applyFont="1" applyFill="1" applyBorder="1" applyAlignment="1" applyProtection="1">
      <alignment horizontal="center" vertical="center"/>
    </xf>
    <xf numFmtId="0" fontId="12" fillId="12" borderId="17" xfId="0" applyNumberFormat="1" applyFont="1" applyFill="1" applyBorder="1" applyAlignment="1" applyProtection="1">
      <alignment horizontal="center" vertical="center"/>
    </xf>
    <xf numFmtId="1" fontId="12" fillId="11" borderId="22" xfId="4" applyNumberFormat="1" applyFont="1" applyFill="1" applyBorder="1" applyAlignment="1">
      <alignment horizontal="center" vertical="center"/>
    </xf>
    <xf numFmtId="1" fontId="12" fillId="15" borderId="73" xfId="4" applyNumberFormat="1" applyFont="1" applyFill="1" applyBorder="1" applyAlignment="1">
      <alignment horizontal="center" vertical="center"/>
    </xf>
    <xf numFmtId="0" fontId="12" fillId="11" borderId="17" xfId="0" applyNumberFormat="1" applyFont="1" applyFill="1" applyBorder="1" applyAlignment="1" applyProtection="1">
      <alignment horizontal="center" vertical="center"/>
    </xf>
    <xf numFmtId="1" fontId="11" fillId="0" borderId="13" xfId="4" applyNumberFormat="1" applyFont="1" applyBorder="1" applyAlignment="1">
      <alignment horizontal="center" vertical="center"/>
    </xf>
    <xf numFmtId="1" fontId="12" fillId="10" borderId="22" xfId="4" applyNumberFormat="1" applyFont="1" applyFill="1" applyBorder="1" applyAlignment="1">
      <alignment horizontal="center" vertical="center"/>
    </xf>
    <xf numFmtId="1" fontId="12" fillId="10" borderId="73" xfId="4" applyNumberFormat="1" applyFont="1" applyFill="1" applyBorder="1" applyAlignment="1">
      <alignment horizontal="center" vertical="center"/>
    </xf>
    <xf numFmtId="0" fontId="12" fillId="10" borderId="1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wrapText="1"/>
    </xf>
    <xf numFmtId="0" fontId="12" fillId="14" borderId="5" xfId="0" applyNumberFormat="1" applyFont="1" applyFill="1" applyBorder="1" applyAlignment="1" applyProtection="1">
      <alignment horizontal="center" vertical="center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9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9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9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9" xfId="4" applyNumberFormat="1" applyFont="1" applyFill="1" applyBorder="1" applyAlignment="1" applyProtection="1">
      <alignment horizontal="left" vertical="center"/>
      <protection locked="0"/>
    </xf>
    <xf numFmtId="0" fontId="18" fillId="2" borderId="39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20" fillId="2" borderId="39" xfId="4" applyNumberFormat="1" applyFont="1" applyFill="1" applyBorder="1" applyAlignment="1" applyProtection="1">
      <alignment horizontal="left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/>
    <xf numFmtId="0" fontId="13" fillId="0" borderId="0" xfId="4" applyFont="1" applyAlignment="1"/>
    <xf numFmtId="49" fontId="20" fillId="2" borderId="39" xfId="4" applyNumberFormat="1" applyFont="1" applyFill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26" fillId="2" borderId="61" xfId="4" applyNumberFormat="1" applyFont="1" applyFill="1" applyBorder="1" applyAlignment="1" applyProtection="1">
      <alignment horizontal="center" vertical="center"/>
      <protection locked="0"/>
    </xf>
    <xf numFmtId="0" fontId="26" fillId="2" borderId="23" xfId="4" applyNumberFormat="1" applyFont="1" applyFill="1" applyBorder="1" applyAlignment="1" applyProtection="1">
      <alignment horizontal="center" vertical="center"/>
      <protection locked="0"/>
    </xf>
    <xf numFmtId="0" fontId="26" fillId="2" borderId="22" xfId="4" applyNumberFormat="1" applyFont="1" applyFill="1" applyBorder="1" applyAlignment="1" applyProtection="1">
      <alignment horizontal="center" vertical="center"/>
      <protection locked="0"/>
    </xf>
    <xf numFmtId="0" fontId="4" fillId="2" borderId="61" xfId="4" applyNumberFormat="1" applyFont="1" applyFill="1" applyBorder="1" applyAlignment="1" applyProtection="1">
      <alignment horizontal="center" vertical="center"/>
      <protection locked="0"/>
    </xf>
    <xf numFmtId="0" fontId="4" fillId="2" borderId="23" xfId="4" applyNumberFormat="1" applyFont="1" applyFill="1" applyBorder="1" applyAlignment="1" applyProtection="1">
      <alignment horizontal="center" vertical="center"/>
      <protection locked="0"/>
    </xf>
    <xf numFmtId="0" fontId="4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2" borderId="61" xfId="4" applyNumberFormat="1" applyFont="1" applyFill="1" applyBorder="1" applyAlignment="1" applyProtection="1">
      <alignment horizontal="center" vertical="center"/>
      <protection locked="0"/>
    </xf>
    <xf numFmtId="0" fontId="1" fillId="2" borderId="23" xfId="4" applyNumberFormat="1" applyFont="1" applyFill="1" applyBorder="1" applyAlignment="1" applyProtection="1">
      <alignment horizontal="center" vertical="center"/>
      <protection locked="0"/>
    </xf>
    <xf numFmtId="0" fontId="1" fillId="2" borderId="22" xfId="4" applyNumberFormat="1" applyFont="1" applyFill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46" xfId="4" applyNumberFormat="1" applyFont="1" applyFill="1" applyBorder="1" applyAlignment="1" applyProtection="1">
      <alignment horizontal="center" vertical="center"/>
      <protection locked="0"/>
    </xf>
    <xf numFmtId="0" fontId="6" fillId="2" borderId="38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4" xfId="4" applyNumberFormat="1" applyFont="1" applyBorder="1" applyAlignment="1" applyProtection="1">
      <alignment horizontal="center" vertical="center" textRotation="90"/>
      <protection locked="0"/>
    </xf>
    <xf numFmtId="0" fontId="1" fillId="0" borderId="38" xfId="4" applyNumberFormat="1" applyFont="1" applyBorder="1" applyAlignment="1" applyProtection="1">
      <alignment horizontal="center" vertical="center" textRotation="90"/>
      <protection locked="0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center" vertical="center" textRotation="90"/>
    </xf>
    <xf numFmtId="0" fontId="11" fillId="0" borderId="31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49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49" xfId="0" applyNumberFormat="1" applyFont="1" applyFill="1" applyBorder="1" applyAlignment="1" applyProtection="1">
      <alignment horizontal="center" textRotation="90" wrapText="1"/>
    </xf>
    <xf numFmtId="0" fontId="11" fillId="0" borderId="31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62" xfId="0" applyNumberFormat="1" applyFont="1" applyFill="1" applyBorder="1" applyAlignment="1" applyProtection="1">
      <alignment horizontal="center" textRotation="90" wrapText="1"/>
    </xf>
    <xf numFmtId="0" fontId="11" fillId="0" borderId="60" xfId="0" applyNumberFormat="1" applyFont="1" applyFill="1" applyBorder="1" applyAlignment="1" applyProtection="1">
      <alignment horizontal="center" textRotation="90" wrapText="1"/>
    </xf>
    <xf numFmtId="0" fontId="11" fillId="0" borderId="28" xfId="0" applyNumberFormat="1" applyFont="1" applyFill="1" applyBorder="1" applyAlignment="1" applyProtection="1">
      <alignment horizontal="center" textRotation="90" wrapText="1"/>
    </xf>
    <xf numFmtId="0" fontId="11" fillId="0" borderId="43" xfId="0" applyNumberFormat="1" applyFont="1" applyFill="1" applyBorder="1" applyAlignment="1" applyProtection="1">
      <alignment horizontal="center" textRotation="90" wrapText="1"/>
    </xf>
    <xf numFmtId="0" fontId="11" fillId="0" borderId="42" xfId="0" applyNumberFormat="1" applyFont="1" applyFill="1" applyBorder="1" applyAlignment="1" applyProtection="1">
      <alignment horizontal="center" textRotation="90" wrapText="1"/>
    </xf>
    <xf numFmtId="0" fontId="11" fillId="0" borderId="57" xfId="0" applyNumberFormat="1" applyFont="1" applyFill="1" applyBorder="1" applyAlignment="1" applyProtection="1">
      <alignment horizontal="center" vertical="center" wrapText="1"/>
    </xf>
    <xf numFmtId="0" fontId="11" fillId="0" borderId="58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11" fillId="0" borderId="55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56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55" xfId="0" applyNumberFormat="1" applyFont="1" applyFill="1" applyBorder="1" applyAlignment="1" applyProtection="1">
      <alignment horizontal="center" wrapText="1"/>
    </xf>
    <xf numFmtId="0" fontId="11" fillId="5" borderId="51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42" xfId="0" applyNumberFormat="1" applyFont="1" applyFill="1" applyBorder="1" applyAlignment="1" applyProtection="1">
      <alignment horizontal="center" wrapText="1"/>
    </xf>
    <xf numFmtId="0" fontId="12" fillId="5" borderId="40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2" fillId="9" borderId="67" xfId="0" applyNumberFormat="1" applyFont="1" applyFill="1" applyBorder="1" applyAlignment="1" applyProtection="1">
      <alignment horizontal="center" vertical="center"/>
    </xf>
    <xf numFmtId="0" fontId="12" fillId="9" borderId="2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left" vertical="center"/>
    </xf>
    <xf numFmtId="0" fontId="12" fillId="0" borderId="17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1" fontId="12" fillId="5" borderId="57" xfId="4" applyNumberFormat="1" applyFont="1" applyFill="1" applyBorder="1" applyAlignment="1">
      <alignment horizontal="left" vertical="center"/>
    </xf>
    <xf numFmtId="1" fontId="12" fillId="5" borderId="58" xfId="4" applyNumberFormat="1" applyFont="1" applyFill="1" applyBorder="1" applyAlignment="1">
      <alignment horizontal="left" vertical="center"/>
    </xf>
    <xf numFmtId="1" fontId="12" fillId="5" borderId="20" xfId="4" applyNumberFormat="1" applyFont="1" applyFill="1" applyBorder="1" applyAlignment="1">
      <alignment horizontal="left" vertical="center"/>
    </xf>
    <xf numFmtId="1" fontId="12" fillId="5" borderId="40" xfId="4" applyNumberFormat="1" applyFont="1" applyFill="1" applyBorder="1" applyAlignment="1">
      <alignment horizontal="left" vertical="center"/>
    </xf>
    <xf numFmtId="1" fontId="12" fillId="5" borderId="23" xfId="4" applyNumberFormat="1" applyFont="1" applyFill="1" applyBorder="1" applyAlignment="1">
      <alignment horizontal="left" vertical="center"/>
    </xf>
    <xf numFmtId="1" fontId="12" fillId="5" borderId="24" xfId="4" applyNumberFormat="1" applyFont="1" applyFill="1" applyBorder="1" applyAlignment="1">
      <alignment horizontal="left" vertical="center"/>
    </xf>
    <xf numFmtId="1" fontId="12" fillId="5" borderId="53" xfId="4" applyNumberFormat="1" applyFont="1" applyFill="1" applyBorder="1" applyAlignment="1">
      <alignment horizontal="left" vertical="center"/>
    </xf>
    <xf numFmtId="1" fontId="12" fillId="5" borderId="48" xfId="4" applyNumberFormat="1" applyFont="1" applyFill="1" applyBorder="1" applyAlignment="1">
      <alignment horizontal="left" vertical="center"/>
    </xf>
    <xf numFmtId="1" fontId="12" fillId="5" borderId="36" xfId="4" applyNumberFormat="1" applyFont="1" applyFill="1" applyBorder="1" applyAlignment="1">
      <alignment horizontal="left" vertical="center"/>
    </xf>
    <xf numFmtId="0" fontId="14" fillId="0" borderId="0" xfId="4" applyFont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R31" sqref="R31:Z31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8"/>
      <c r="R1" s="38"/>
      <c r="S1" s="38"/>
      <c r="T1" s="38"/>
      <c r="U1" s="38"/>
      <c r="V1" s="38"/>
      <c r="W1" s="38"/>
      <c r="X1" s="38"/>
      <c r="Y1" s="38"/>
      <c r="Z1" s="39" t="s">
        <v>199</v>
      </c>
      <c r="AA1" s="38"/>
      <c r="AB1" s="38"/>
      <c r="AC1" s="38"/>
      <c r="AD1" s="38"/>
      <c r="AE1" s="38"/>
      <c r="AF1" s="38"/>
      <c r="AG1" s="38"/>
      <c r="AH1" s="38"/>
      <c r="AI1" s="40"/>
      <c r="AJ1" s="33"/>
      <c r="AK1" s="33"/>
      <c r="AL1" s="33"/>
      <c r="AM1" s="33"/>
      <c r="AN1" s="33"/>
      <c r="AO1" s="33"/>
      <c r="AP1" s="33"/>
      <c r="AQ1" s="33"/>
      <c r="AR1" s="33"/>
      <c r="AS1" s="37"/>
      <c r="AT1" s="37"/>
      <c r="AU1" s="37"/>
      <c r="AV1" s="37"/>
      <c r="AW1" s="37"/>
    </row>
    <row r="2" spans="1:62" ht="13.5" customHeight="1">
      <c r="A2" s="33"/>
      <c r="B2" s="33"/>
      <c r="C2" s="33"/>
      <c r="E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25" t="s">
        <v>152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7"/>
      <c r="AV2" s="37"/>
      <c r="AW2" s="37"/>
      <c r="AX2" s="37"/>
    </row>
    <row r="3" spans="1:62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5" t="s">
        <v>200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7"/>
      <c r="AT3" s="37"/>
      <c r="AU3" s="37"/>
      <c r="AV3" s="37"/>
      <c r="AW3" s="37"/>
    </row>
    <row r="4" spans="1:62" ht="35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62" ht="13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62" ht="13.5" customHeight="1">
      <c r="A6" s="26" t="s">
        <v>210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26" t="s">
        <v>201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62" ht="13.5" customHeight="1">
      <c r="A7" s="34" t="s">
        <v>211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 t="s">
        <v>212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6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62" ht="26.25" customHeight="1">
      <c r="A9" s="33" t="s">
        <v>213</v>
      </c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1" t="s">
        <v>225</v>
      </c>
      <c r="AK9" s="33"/>
      <c r="AL9" s="33"/>
      <c r="AM9" s="33"/>
      <c r="AN9" s="33"/>
      <c r="AO9" s="33"/>
      <c r="AP9" s="33"/>
      <c r="AQ9" s="34"/>
      <c r="AR9" s="33"/>
      <c r="AS9" s="33"/>
      <c r="AT9" s="33"/>
      <c r="AU9" s="33"/>
      <c r="AV9" s="33"/>
      <c r="AW9" s="33"/>
      <c r="AX9" s="33"/>
      <c r="AY9" s="33"/>
    </row>
    <row r="10" spans="1:62" ht="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62" s="43" customFormat="1" ht="26.25" customHeight="1">
      <c r="A11" s="42" t="s">
        <v>236</v>
      </c>
      <c r="B11" s="38"/>
      <c r="C11" s="38"/>
      <c r="D11" s="38"/>
      <c r="E11" s="38"/>
      <c r="F11" s="38"/>
      <c r="G11" s="38"/>
      <c r="H11" s="533" t="s">
        <v>365</v>
      </c>
      <c r="I11" s="533"/>
      <c r="J11" s="533"/>
      <c r="K11" s="533"/>
      <c r="L11" s="533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 t="s">
        <v>236</v>
      </c>
      <c r="AK11" s="38"/>
      <c r="AL11" s="38"/>
      <c r="AM11" s="38"/>
      <c r="AN11" s="38"/>
      <c r="AO11" s="38"/>
      <c r="AP11" s="38"/>
      <c r="AQ11" s="38"/>
      <c r="AR11" s="38"/>
      <c r="AS11" s="533" t="s">
        <v>366</v>
      </c>
      <c r="AT11" s="533"/>
      <c r="AU11" s="534"/>
      <c r="AV11" s="533"/>
      <c r="AW11" s="38"/>
      <c r="AX11" s="38"/>
      <c r="AY11" s="38"/>
    </row>
    <row r="12" spans="1:62" s="43" customFormat="1" ht="23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62" s="43" customFormat="1" ht="38.25" customHeight="1">
      <c r="A13" s="532" t="s">
        <v>150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38"/>
      <c r="AX13" s="38"/>
      <c r="AY13" s="38"/>
    </row>
    <row r="14" spans="1:62" s="43" customFormat="1" ht="13.5" customHeight="1">
      <c r="A14" s="531" t="s">
        <v>151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</row>
    <row r="15" spans="1:62" s="43" customFormat="1" ht="26.25" customHeight="1">
      <c r="A15" s="532" t="s">
        <v>153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</row>
    <row r="16" spans="1:62" s="43" customFormat="1" ht="17.25" customHeight="1">
      <c r="A16" s="535" t="s">
        <v>237</v>
      </c>
      <c r="B16" s="535"/>
      <c r="C16" s="535"/>
      <c r="D16" s="535"/>
      <c r="E16" s="535"/>
      <c r="F16" s="45"/>
      <c r="G16" s="530" t="s">
        <v>238</v>
      </c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38"/>
      <c r="AX16" s="38"/>
      <c r="AY16" s="38"/>
    </row>
    <row r="17" spans="1:62" ht="19.5" customHeight="1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35"/>
      <c r="AW17" s="33"/>
      <c r="AX17" s="33"/>
      <c r="AY17" s="33"/>
    </row>
    <row r="18" spans="1:62" s="43" customFormat="1" ht="19.5" customHeight="1">
      <c r="O18" s="522" t="s">
        <v>214</v>
      </c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46"/>
      <c r="AW18" s="38"/>
      <c r="AX18" s="38"/>
      <c r="AY18" s="38"/>
    </row>
    <row r="19" spans="1:62" s="43" customFormat="1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62" s="43" customFormat="1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 t="s">
        <v>215</v>
      </c>
      <c r="P20" s="48"/>
      <c r="Q20" s="48"/>
      <c r="R20" s="48"/>
      <c r="S20" s="48"/>
      <c r="T20" s="48"/>
      <c r="U20" s="48"/>
      <c r="V20" s="48"/>
      <c r="W20" s="48" t="s">
        <v>239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62" s="43" customFormat="1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62" s="43" customFormat="1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216</v>
      </c>
      <c r="P22" s="48"/>
      <c r="Q22" s="48"/>
      <c r="R22" s="48"/>
      <c r="S22" s="48"/>
      <c r="T22" s="48"/>
      <c r="U22" s="48"/>
      <c r="V22" s="48"/>
      <c r="W22" s="48" t="s">
        <v>217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62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62" s="43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 t="s">
        <v>218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23" t="s">
        <v>154</v>
      </c>
      <c r="AB24" s="523"/>
      <c r="AC24" s="523"/>
      <c r="AD24" s="523"/>
      <c r="AE24" s="523"/>
      <c r="AF24" s="38" t="s">
        <v>219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62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62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24" t="s">
        <v>220</v>
      </c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5" t="s">
        <v>221</v>
      </c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</row>
    <row r="27" spans="1:62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526" t="s">
        <v>155</v>
      </c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</row>
    <row r="28" spans="1:62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s="43" customFormat="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 t="s">
        <v>222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527">
        <v>42713</v>
      </c>
      <c r="AD29" s="528"/>
      <c r="AE29" s="528"/>
      <c r="AF29" s="528"/>
      <c r="AG29" s="528"/>
      <c r="AH29" s="48"/>
      <c r="AI29" s="529" t="s">
        <v>156</v>
      </c>
      <c r="AJ29" s="529"/>
      <c r="AK29" s="528">
        <v>1547</v>
      </c>
      <c r="AL29" s="528"/>
      <c r="AM29" s="528"/>
      <c r="AN29" s="528"/>
      <c r="AO29" s="528"/>
      <c r="AP29" s="52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62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62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 t="s">
        <v>223</v>
      </c>
      <c r="P31" s="27"/>
      <c r="Q31" s="27"/>
      <c r="R31" s="634" t="s">
        <v>369</v>
      </c>
      <c r="S31" s="634"/>
      <c r="T31" s="634"/>
      <c r="U31" s="634"/>
      <c r="V31" s="634"/>
      <c r="W31" s="634"/>
      <c r="X31" s="634"/>
      <c r="Y31" s="634"/>
      <c r="Z31" s="634"/>
      <c r="AA31" s="27" t="s">
        <v>224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521" t="s">
        <v>366</v>
      </c>
      <c r="AO31" s="521"/>
      <c r="AP31" s="521"/>
      <c r="AQ31" s="521"/>
      <c r="AR31" s="521"/>
      <c r="AS31" s="27"/>
      <c r="AT31" s="27"/>
      <c r="AU31" s="27"/>
      <c r="AV31" s="27"/>
      <c r="AW31" s="27"/>
      <c r="AX31" s="27"/>
      <c r="AY31" s="27"/>
    </row>
    <row r="32" spans="1:62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3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3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</sheetData>
  <mergeCells count="19">
    <mergeCell ref="G16:AV16"/>
    <mergeCell ref="A14:BJ14"/>
    <mergeCell ref="A15:BJ15"/>
    <mergeCell ref="H11:L11"/>
    <mergeCell ref="AS11:AV11"/>
    <mergeCell ref="A13:AV13"/>
    <mergeCell ref="A16:E16"/>
    <mergeCell ref="A17:F17"/>
    <mergeCell ref="G17:AU17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R31:Z31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M61" sqref="AM61:AM66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61" ht="11.25" customHeight="1">
      <c r="A3" s="563" t="s">
        <v>63</v>
      </c>
      <c r="B3" s="563" t="s">
        <v>64</v>
      </c>
      <c r="C3" s="563"/>
      <c r="D3" s="563"/>
      <c r="E3" s="563"/>
      <c r="F3" s="572" t="s">
        <v>65</v>
      </c>
      <c r="G3" s="563" t="s">
        <v>66</v>
      </c>
      <c r="H3" s="563"/>
      <c r="I3" s="563"/>
      <c r="J3" s="572" t="s">
        <v>67</v>
      </c>
      <c r="K3" s="563" t="s">
        <v>68</v>
      </c>
      <c r="L3" s="563"/>
      <c r="M3" s="563"/>
      <c r="N3" s="3"/>
      <c r="O3" s="563" t="s">
        <v>69</v>
      </c>
      <c r="P3" s="563"/>
      <c r="Q3" s="563"/>
      <c r="R3" s="563"/>
      <c r="S3" s="572" t="s">
        <v>70</v>
      </c>
      <c r="T3" s="563" t="s">
        <v>71</v>
      </c>
      <c r="U3" s="563"/>
      <c r="V3" s="563"/>
      <c r="W3" s="572" t="s">
        <v>72</v>
      </c>
      <c r="X3" s="563" t="s">
        <v>73</v>
      </c>
      <c r="Y3" s="563"/>
      <c r="Z3" s="563"/>
      <c r="AA3" s="572" t="s">
        <v>74</v>
      </c>
      <c r="AB3" s="563" t="s">
        <v>75</v>
      </c>
      <c r="AC3" s="563"/>
      <c r="AD3" s="563"/>
      <c r="AE3" s="563"/>
      <c r="AF3" s="572" t="s">
        <v>76</v>
      </c>
      <c r="AG3" s="563" t="s">
        <v>77</v>
      </c>
      <c r="AH3" s="563"/>
      <c r="AI3" s="563"/>
      <c r="AJ3" s="572" t="s">
        <v>78</v>
      </c>
      <c r="AK3" s="563" t="s">
        <v>79</v>
      </c>
      <c r="AL3" s="563"/>
      <c r="AM3" s="563"/>
      <c r="AN3" s="563"/>
      <c r="AO3" s="563" t="s">
        <v>80</v>
      </c>
      <c r="AP3" s="563"/>
      <c r="AQ3" s="563"/>
      <c r="AR3" s="563"/>
      <c r="AS3" s="572" t="s">
        <v>81</v>
      </c>
      <c r="AT3" s="563" t="s">
        <v>82</v>
      </c>
      <c r="AU3" s="563"/>
      <c r="AV3" s="563"/>
      <c r="AW3" s="572" t="s">
        <v>83</v>
      </c>
      <c r="AX3" s="563" t="s">
        <v>84</v>
      </c>
      <c r="AY3" s="563"/>
      <c r="AZ3" s="563"/>
      <c r="BA3" s="563"/>
    </row>
    <row r="4" spans="1:61" ht="60.75" customHeight="1">
      <c r="A4" s="563"/>
      <c r="B4" s="16" t="s">
        <v>85</v>
      </c>
      <c r="C4" s="16" t="s">
        <v>86</v>
      </c>
      <c r="D4" s="16" t="s">
        <v>87</v>
      </c>
      <c r="E4" s="16" t="s">
        <v>88</v>
      </c>
      <c r="F4" s="573"/>
      <c r="G4" s="16" t="s">
        <v>89</v>
      </c>
      <c r="H4" s="16" t="s">
        <v>90</v>
      </c>
      <c r="I4" s="16" t="s">
        <v>91</v>
      </c>
      <c r="J4" s="573"/>
      <c r="K4" s="16" t="s">
        <v>92</v>
      </c>
      <c r="L4" s="16" t="s">
        <v>93</v>
      </c>
      <c r="M4" s="16" t="s">
        <v>94</v>
      </c>
      <c r="N4" s="16" t="s">
        <v>95</v>
      </c>
      <c r="O4" s="16" t="s">
        <v>85</v>
      </c>
      <c r="P4" s="16" t="s">
        <v>86</v>
      </c>
      <c r="Q4" s="16" t="s">
        <v>87</v>
      </c>
      <c r="R4" s="16" t="s">
        <v>88</v>
      </c>
      <c r="S4" s="573"/>
      <c r="T4" s="16" t="s">
        <v>96</v>
      </c>
      <c r="U4" s="16" t="s">
        <v>97</v>
      </c>
      <c r="V4" s="16" t="s">
        <v>98</v>
      </c>
      <c r="W4" s="573"/>
      <c r="X4" s="16" t="s">
        <v>99</v>
      </c>
      <c r="Y4" s="16" t="s">
        <v>100</v>
      </c>
      <c r="Z4" s="16" t="s">
        <v>101</v>
      </c>
      <c r="AA4" s="573"/>
      <c r="AB4" s="16" t="s">
        <v>99</v>
      </c>
      <c r="AC4" s="16" t="s">
        <v>100</v>
      </c>
      <c r="AD4" s="16" t="s">
        <v>101</v>
      </c>
      <c r="AE4" s="16" t="s">
        <v>102</v>
      </c>
      <c r="AF4" s="573"/>
      <c r="AG4" s="16" t="s">
        <v>89</v>
      </c>
      <c r="AH4" s="16" t="s">
        <v>90</v>
      </c>
      <c r="AI4" s="16" t="s">
        <v>91</v>
      </c>
      <c r="AJ4" s="573"/>
      <c r="AK4" s="16" t="s">
        <v>103</v>
      </c>
      <c r="AL4" s="16" t="s">
        <v>104</v>
      </c>
      <c r="AM4" s="16" t="s">
        <v>105</v>
      </c>
      <c r="AN4" s="16" t="s">
        <v>106</v>
      </c>
      <c r="AO4" s="16" t="s">
        <v>85</v>
      </c>
      <c r="AP4" s="16" t="s">
        <v>86</v>
      </c>
      <c r="AQ4" s="16" t="s">
        <v>87</v>
      </c>
      <c r="AR4" s="16" t="s">
        <v>88</v>
      </c>
      <c r="AS4" s="573"/>
      <c r="AT4" s="16" t="s">
        <v>89</v>
      </c>
      <c r="AU4" s="16" t="s">
        <v>90</v>
      </c>
      <c r="AV4" s="16" t="s">
        <v>91</v>
      </c>
      <c r="AW4" s="573"/>
      <c r="AX4" s="16" t="s">
        <v>92</v>
      </c>
      <c r="AY4" s="16" t="s">
        <v>93</v>
      </c>
      <c r="AZ4" s="16" t="s">
        <v>94</v>
      </c>
      <c r="BA4" s="17" t="s">
        <v>107</v>
      </c>
    </row>
    <row r="5" spans="1:61" ht="9.75" customHeight="1">
      <c r="A5" s="563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</row>
    <row r="7" spans="1:61" ht="13.5" hidden="1" customHeight="1">
      <c r="A7" s="545" t="s">
        <v>108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9"/>
      <c r="BC7" s="5"/>
    </row>
    <row r="8" spans="1:61" ht="13.5" hidden="1" customHeight="1">
      <c r="A8" s="545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</row>
    <row r="9" spans="1:61" ht="13.5" hidden="1" customHeight="1">
      <c r="A9" s="4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</row>
    <row r="10" spans="1:61" ht="13.5" hidden="1" customHeight="1">
      <c r="A10" s="545" t="s">
        <v>109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545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545" t="s">
        <v>110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545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545" t="s">
        <v>111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545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545" t="s">
        <v>112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545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545" t="s">
        <v>113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545"/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545" t="s">
        <v>114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  <c r="AY25" s="571"/>
      <c r="AZ25" s="571"/>
      <c r="BA25" s="571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545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71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545" t="s">
        <v>115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  <c r="AY28" s="571"/>
      <c r="AZ28" s="571"/>
      <c r="BA28" s="571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545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  <c r="AK29" s="571"/>
      <c r="AL29" s="571"/>
      <c r="AM29" s="571"/>
      <c r="AN29" s="571"/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545" t="s">
        <v>116</v>
      </c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545"/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545" t="s">
        <v>117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545"/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545" t="s">
        <v>118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1"/>
      <c r="AY37" s="571"/>
      <c r="AZ37" s="571"/>
      <c r="BA37" s="571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545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1"/>
      <c r="AS38" s="571"/>
      <c r="AT38" s="571"/>
      <c r="AU38" s="571"/>
      <c r="AV38" s="571"/>
      <c r="AW38" s="571"/>
      <c r="AX38" s="571"/>
      <c r="AY38" s="571"/>
      <c r="AZ38" s="571"/>
      <c r="BA38" s="571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39"/>
      <c r="AF39" s="539"/>
      <c r="AG39" s="539"/>
      <c r="AH39" s="539"/>
      <c r="AI39" s="539"/>
      <c r="AJ39" s="539"/>
      <c r="AK39" s="539"/>
      <c r="AL39" s="539"/>
      <c r="AM39" s="539"/>
      <c r="AN39" s="539"/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  <c r="BA39" s="539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545" t="s">
        <v>108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 t="s">
        <v>119</v>
      </c>
      <c r="T40" s="566" t="s">
        <v>119</v>
      </c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 t="s">
        <v>120</v>
      </c>
      <c r="AR40" s="566" t="s">
        <v>120</v>
      </c>
      <c r="AS40" s="566" t="s">
        <v>119</v>
      </c>
      <c r="AT40" s="566" t="s">
        <v>119</v>
      </c>
      <c r="AU40" s="566" t="s">
        <v>119</v>
      </c>
      <c r="AV40" s="566" t="s">
        <v>119</v>
      </c>
      <c r="AW40" s="566" t="s">
        <v>119</v>
      </c>
      <c r="AX40" s="566" t="s">
        <v>119</v>
      </c>
      <c r="AY40" s="566" t="s">
        <v>119</v>
      </c>
      <c r="AZ40" s="566" t="s">
        <v>119</v>
      </c>
      <c r="BA40" s="566" t="s">
        <v>119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545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6"/>
      <c r="BA41" s="566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545"/>
      <c r="B42" s="566"/>
      <c r="C42" s="566"/>
      <c r="D42" s="566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566"/>
      <c r="BA42" s="566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545"/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66"/>
      <c r="AY43" s="566"/>
      <c r="AZ43" s="566"/>
      <c r="BA43" s="566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545"/>
      <c r="B44" s="566"/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566"/>
      <c r="AR44" s="566"/>
      <c r="AS44" s="566"/>
      <c r="AT44" s="566"/>
      <c r="AU44" s="566"/>
      <c r="AV44" s="566"/>
      <c r="AW44" s="566"/>
      <c r="AX44" s="566"/>
      <c r="AY44" s="566"/>
      <c r="AZ44" s="566"/>
      <c r="BA44" s="566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545"/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66"/>
      <c r="AY45" s="566"/>
      <c r="AZ45" s="566"/>
      <c r="BA45" s="566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  <c r="AL46" s="539"/>
      <c r="AM46" s="539"/>
      <c r="AN46" s="539"/>
      <c r="AO46" s="539"/>
      <c r="AP46" s="539"/>
      <c r="AQ46" s="539"/>
      <c r="AR46" s="539"/>
      <c r="AS46" s="539"/>
      <c r="AT46" s="539"/>
      <c r="AU46" s="539"/>
      <c r="AV46" s="539"/>
      <c r="AW46" s="539"/>
      <c r="AX46" s="539"/>
      <c r="AY46" s="539"/>
      <c r="AZ46" s="539"/>
      <c r="BA46" s="539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545" t="s">
        <v>109</v>
      </c>
      <c r="B47" s="566"/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 t="s">
        <v>120</v>
      </c>
      <c r="S47" s="566" t="s">
        <v>119</v>
      </c>
      <c r="T47" s="566" t="s">
        <v>119</v>
      </c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66"/>
      <c r="AJ47" s="566"/>
      <c r="AK47" s="566"/>
      <c r="AL47" s="566"/>
      <c r="AM47" s="566"/>
      <c r="AN47" s="566"/>
      <c r="AO47" s="566"/>
      <c r="AP47" s="566" t="s">
        <v>0</v>
      </c>
      <c r="AQ47" s="566" t="s">
        <v>0</v>
      </c>
      <c r="AR47" s="566" t="s">
        <v>120</v>
      </c>
      <c r="AS47" s="566" t="s">
        <v>119</v>
      </c>
      <c r="AT47" s="566" t="s">
        <v>119</v>
      </c>
      <c r="AU47" s="566" t="s">
        <v>119</v>
      </c>
      <c r="AV47" s="566" t="s">
        <v>119</v>
      </c>
      <c r="AW47" s="566" t="s">
        <v>119</v>
      </c>
      <c r="AX47" s="566" t="s">
        <v>119</v>
      </c>
      <c r="AY47" s="566" t="s">
        <v>119</v>
      </c>
      <c r="AZ47" s="566" t="s">
        <v>119</v>
      </c>
      <c r="BA47" s="566" t="s">
        <v>119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545"/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545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545"/>
      <c r="B50" s="566"/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  <c r="AM50" s="566"/>
      <c r="AN50" s="566"/>
      <c r="AO50" s="566"/>
      <c r="AP50" s="566"/>
      <c r="AQ50" s="566"/>
      <c r="AR50" s="566"/>
      <c r="AS50" s="566"/>
      <c r="AT50" s="566"/>
      <c r="AU50" s="566"/>
      <c r="AV50" s="566"/>
      <c r="AW50" s="566"/>
      <c r="AX50" s="566"/>
      <c r="AY50" s="566"/>
      <c r="AZ50" s="566"/>
      <c r="BA50" s="566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545"/>
      <c r="B51" s="566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  <c r="AF51" s="566"/>
      <c r="AG51" s="566"/>
      <c r="AH51" s="566"/>
      <c r="AI51" s="566"/>
      <c r="AJ51" s="566"/>
      <c r="AK51" s="566"/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566"/>
      <c r="AY51" s="566"/>
      <c r="AZ51" s="566"/>
      <c r="BA51" s="566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545"/>
      <c r="B52" s="566"/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  <c r="AM52" s="566"/>
      <c r="AN52" s="566"/>
      <c r="AO52" s="566"/>
      <c r="AP52" s="566"/>
      <c r="AQ52" s="566"/>
      <c r="AR52" s="566"/>
      <c r="AS52" s="566"/>
      <c r="AT52" s="566"/>
      <c r="AU52" s="566"/>
      <c r="AV52" s="566"/>
      <c r="AW52" s="566"/>
      <c r="AX52" s="566"/>
      <c r="AY52" s="566"/>
      <c r="AZ52" s="566"/>
      <c r="BA52" s="566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545" t="s">
        <v>110</v>
      </c>
      <c r="B54" s="566"/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566"/>
      <c r="N54" s="566">
        <v>8</v>
      </c>
      <c r="O54" s="566">
        <v>8</v>
      </c>
      <c r="P54" s="566">
        <v>8</v>
      </c>
      <c r="Q54" s="566">
        <v>8</v>
      </c>
      <c r="R54" s="566" t="s">
        <v>120</v>
      </c>
      <c r="S54" s="566" t="s">
        <v>119</v>
      </c>
      <c r="T54" s="566" t="s">
        <v>119</v>
      </c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7"/>
      <c r="AM54" s="567">
        <v>0</v>
      </c>
      <c r="AN54" s="567">
        <v>0</v>
      </c>
      <c r="AO54" s="566" t="s">
        <v>11</v>
      </c>
      <c r="AP54" s="566" t="s">
        <v>11</v>
      </c>
      <c r="AQ54" s="566" t="s">
        <v>11</v>
      </c>
      <c r="AR54" s="566" t="s">
        <v>11</v>
      </c>
      <c r="AS54" s="566" t="s">
        <v>120</v>
      </c>
      <c r="AT54" s="566" t="s">
        <v>119</v>
      </c>
      <c r="AU54" s="566" t="s">
        <v>119</v>
      </c>
      <c r="AV54" s="566" t="s">
        <v>119</v>
      </c>
      <c r="AW54" s="566" t="s">
        <v>119</v>
      </c>
      <c r="AX54" s="566" t="s">
        <v>119</v>
      </c>
      <c r="AY54" s="566" t="s">
        <v>119</v>
      </c>
      <c r="AZ54" s="566" t="s">
        <v>119</v>
      </c>
      <c r="BA54" s="566" t="s">
        <v>119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545"/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8"/>
      <c r="AM55" s="568"/>
      <c r="AN55" s="568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545"/>
      <c r="B56" s="566"/>
      <c r="C56" s="566"/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8"/>
      <c r="AM56" s="568"/>
      <c r="AN56" s="568"/>
      <c r="AO56" s="566"/>
      <c r="AP56" s="566"/>
      <c r="AQ56" s="566"/>
      <c r="AR56" s="566"/>
      <c r="AS56" s="566"/>
      <c r="AT56" s="566"/>
      <c r="AU56" s="566"/>
      <c r="AV56" s="566"/>
      <c r="AW56" s="566"/>
      <c r="AX56" s="566"/>
      <c r="AY56" s="566"/>
      <c r="AZ56" s="566"/>
      <c r="BA56" s="566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545"/>
      <c r="B57" s="566"/>
      <c r="C57" s="566"/>
      <c r="D57" s="566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6"/>
      <c r="AC57" s="566"/>
      <c r="AD57" s="566"/>
      <c r="AE57" s="566"/>
      <c r="AF57" s="566"/>
      <c r="AG57" s="566"/>
      <c r="AH57" s="566"/>
      <c r="AI57" s="566"/>
      <c r="AJ57" s="566"/>
      <c r="AK57" s="566"/>
      <c r="AL57" s="568"/>
      <c r="AM57" s="568"/>
      <c r="AN57" s="568"/>
      <c r="AO57" s="566"/>
      <c r="AP57" s="566"/>
      <c r="AQ57" s="566"/>
      <c r="AR57" s="566"/>
      <c r="AS57" s="566"/>
      <c r="AT57" s="566"/>
      <c r="AU57" s="566"/>
      <c r="AV57" s="566"/>
      <c r="AW57" s="566"/>
      <c r="AX57" s="566"/>
      <c r="AY57" s="566"/>
      <c r="AZ57" s="566"/>
      <c r="BA57" s="566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545"/>
      <c r="B58" s="566"/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568"/>
      <c r="AM58" s="568"/>
      <c r="AN58" s="568"/>
      <c r="AO58" s="566"/>
      <c r="AP58" s="566"/>
      <c r="AQ58" s="566"/>
      <c r="AR58" s="566"/>
      <c r="AS58" s="566"/>
      <c r="AT58" s="566"/>
      <c r="AU58" s="566"/>
      <c r="AV58" s="566"/>
      <c r="AW58" s="566"/>
      <c r="AX58" s="566"/>
      <c r="AY58" s="566"/>
      <c r="AZ58" s="566"/>
      <c r="BA58" s="566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545"/>
      <c r="B59" s="566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569"/>
      <c r="AM59" s="569"/>
      <c r="AN59" s="569"/>
      <c r="AO59" s="566"/>
      <c r="AP59" s="566"/>
      <c r="AQ59" s="566"/>
      <c r="AR59" s="566"/>
      <c r="AS59" s="566"/>
      <c r="AT59" s="566"/>
      <c r="AU59" s="566"/>
      <c r="AV59" s="566"/>
      <c r="AW59" s="566"/>
      <c r="AX59" s="566"/>
      <c r="AY59" s="566"/>
      <c r="AZ59" s="566"/>
      <c r="BA59" s="566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570"/>
      <c r="X60" s="570"/>
      <c r="Y60" s="570"/>
      <c r="Z60" s="570"/>
      <c r="AA60" s="570"/>
      <c r="AB60" s="570"/>
      <c r="AC60" s="570"/>
      <c r="AD60" s="570"/>
      <c r="AE60" s="570"/>
      <c r="AF60" s="570"/>
      <c r="AG60" s="570"/>
      <c r="AH60" s="570"/>
      <c r="AI60" s="570"/>
      <c r="AJ60" s="570"/>
      <c r="AK60" s="570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0"/>
      <c r="AW60" s="570"/>
      <c r="AX60" s="570"/>
      <c r="AY60" s="570"/>
      <c r="AZ60" s="570"/>
      <c r="BA60" s="570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545" t="s">
        <v>111</v>
      </c>
      <c r="B61" s="566"/>
      <c r="C61" s="566"/>
      <c r="D61" s="566"/>
      <c r="E61" s="566"/>
      <c r="F61" s="566"/>
      <c r="G61" s="566"/>
      <c r="H61" s="566"/>
      <c r="I61" s="566"/>
      <c r="J61" s="566"/>
      <c r="K61" s="566"/>
      <c r="L61" s="566"/>
      <c r="M61" s="566"/>
      <c r="N61" s="566"/>
      <c r="O61" s="566"/>
      <c r="P61" s="566">
        <v>0</v>
      </c>
      <c r="Q61" s="566" t="s">
        <v>0</v>
      </c>
      <c r="R61" s="566">
        <v>8</v>
      </c>
      <c r="S61" s="566" t="s">
        <v>119</v>
      </c>
      <c r="T61" s="566" t="s">
        <v>119</v>
      </c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 t="s">
        <v>11</v>
      </c>
      <c r="AF61" s="566" t="s">
        <v>11</v>
      </c>
      <c r="AG61" s="566" t="s">
        <v>11</v>
      </c>
      <c r="AH61" s="566" t="s">
        <v>120</v>
      </c>
      <c r="AI61" s="566" t="s">
        <v>117</v>
      </c>
      <c r="AJ61" s="566" t="s">
        <v>117</v>
      </c>
      <c r="AK61" s="566" t="s">
        <v>117</v>
      </c>
      <c r="AL61" s="566" t="s">
        <v>117</v>
      </c>
      <c r="AM61" s="566" t="s">
        <v>110</v>
      </c>
      <c r="AN61" s="566" t="s">
        <v>110</v>
      </c>
      <c r="AO61" s="566" t="s">
        <v>110</v>
      </c>
      <c r="AP61" s="566" t="s">
        <v>110</v>
      </c>
      <c r="AQ61" s="566" t="s">
        <v>110</v>
      </c>
      <c r="AR61" s="566" t="s">
        <v>110</v>
      </c>
      <c r="AS61" s="566" t="s">
        <v>41</v>
      </c>
      <c r="AT61" s="566" t="s">
        <v>41</v>
      </c>
      <c r="AU61" s="566" t="s">
        <v>41</v>
      </c>
      <c r="AV61" s="566" t="s">
        <v>41</v>
      </c>
      <c r="AW61" s="566" t="s">
        <v>41</v>
      </c>
      <c r="AX61" s="566" t="s">
        <v>41</v>
      </c>
      <c r="AY61" s="566" t="s">
        <v>41</v>
      </c>
      <c r="AZ61" s="566" t="s">
        <v>41</v>
      </c>
      <c r="BA61" s="566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545"/>
      <c r="B62" s="566"/>
      <c r="C62" s="566"/>
      <c r="D62" s="566"/>
      <c r="E62" s="566"/>
      <c r="F62" s="566"/>
      <c r="G62" s="56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66"/>
      <c r="AW62" s="566"/>
      <c r="AX62" s="566"/>
      <c r="AY62" s="566"/>
      <c r="AZ62" s="566"/>
      <c r="BA62" s="566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545"/>
      <c r="B63" s="566"/>
      <c r="C63" s="566"/>
      <c r="D63" s="566"/>
      <c r="E63" s="566"/>
      <c r="F63" s="566"/>
      <c r="G63" s="566"/>
      <c r="H63" s="566"/>
      <c r="I63" s="566"/>
      <c r="J63" s="566"/>
      <c r="K63" s="566"/>
      <c r="L63" s="566"/>
      <c r="M63" s="566"/>
      <c r="N63" s="566"/>
      <c r="O63" s="566"/>
      <c r="P63" s="566"/>
      <c r="Q63" s="56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66"/>
      <c r="AW63" s="566"/>
      <c r="AX63" s="566"/>
      <c r="AY63" s="566"/>
      <c r="AZ63" s="566"/>
      <c r="BA63" s="566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545"/>
      <c r="B64" s="566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545"/>
      <c r="B65" s="566"/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  <c r="AP65" s="566"/>
      <c r="AQ65" s="566"/>
      <c r="AR65" s="566"/>
      <c r="AS65" s="566"/>
      <c r="AT65" s="566"/>
      <c r="AU65" s="566"/>
      <c r="AV65" s="566"/>
      <c r="AW65" s="566"/>
      <c r="AX65" s="566"/>
      <c r="AY65" s="566"/>
      <c r="AZ65" s="566"/>
      <c r="BA65" s="566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545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539"/>
      <c r="AQ67" s="539"/>
      <c r="AR67" s="539"/>
      <c r="AS67" s="539"/>
      <c r="AT67" s="539"/>
      <c r="AU67" s="539"/>
      <c r="AV67" s="539"/>
      <c r="AW67" s="539"/>
      <c r="AX67" s="539"/>
      <c r="AY67" s="539"/>
      <c r="AZ67" s="539"/>
      <c r="BA67" s="539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545" t="s">
        <v>112</v>
      </c>
      <c r="B68" s="564" t="s">
        <v>41</v>
      </c>
      <c r="C68" s="564" t="s">
        <v>41</v>
      </c>
      <c r="D68" s="564" t="s">
        <v>41</v>
      </c>
      <c r="E68" s="564" t="s">
        <v>41</v>
      </c>
      <c r="F68" s="564" t="s">
        <v>41</v>
      </c>
      <c r="G68" s="564" t="s">
        <v>41</v>
      </c>
      <c r="H68" s="564" t="s">
        <v>41</v>
      </c>
      <c r="I68" s="564" t="s">
        <v>41</v>
      </c>
      <c r="J68" s="564" t="s">
        <v>41</v>
      </c>
      <c r="K68" s="564" t="s">
        <v>41</v>
      </c>
      <c r="L68" s="564" t="s">
        <v>41</v>
      </c>
      <c r="M68" s="564" t="s">
        <v>41</v>
      </c>
      <c r="N68" s="564" t="s">
        <v>41</v>
      </c>
      <c r="O68" s="564" t="s">
        <v>41</v>
      </c>
      <c r="P68" s="564" t="s">
        <v>41</v>
      </c>
      <c r="Q68" s="564" t="s">
        <v>41</v>
      </c>
      <c r="R68" s="564" t="s">
        <v>41</v>
      </c>
      <c r="S68" s="564" t="s">
        <v>41</v>
      </c>
      <c r="T68" s="564" t="s">
        <v>41</v>
      </c>
      <c r="U68" s="564" t="s">
        <v>41</v>
      </c>
      <c r="V68" s="564" t="s">
        <v>41</v>
      </c>
      <c r="W68" s="564" t="s">
        <v>41</v>
      </c>
      <c r="X68" s="564" t="s">
        <v>41</v>
      </c>
      <c r="Y68" s="564" t="s">
        <v>41</v>
      </c>
      <c r="Z68" s="564" t="s">
        <v>41</v>
      </c>
      <c r="AA68" s="564" t="s">
        <v>41</v>
      </c>
      <c r="AB68" s="564" t="s">
        <v>41</v>
      </c>
      <c r="AC68" s="564" t="s">
        <v>41</v>
      </c>
      <c r="AD68" s="564" t="s">
        <v>41</v>
      </c>
      <c r="AE68" s="564" t="s">
        <v>41</v>
      </c>
      <c r="AF68" s="564" t="s">
        <v>41</v>
      </c>
      <c r="AG68" s="564" t="s">
        <v>41</v>
      </c>
      <c r="AH68" s="564" t="s">
        <v>41</v>
      </c>
      <c r="AI68" s="564" t="s">
        <v>41</v>
      </c>
      <c r="AJ68" s="564" t="s">
        <v>41</v>
      </c>
      <c r="AK68" s="564" t="s">
        <v>41</v>
      </c>
      <c r="AL68" s="564" t="s">
        <v>41</v>
      </c>
      <c r="AM68" s="564" t="s">
        <v>41</v>
      </c>
      <c r="AN68" s="564" t="s">
        <v>41</v>
      </c>
      <c r="AO68" s="564" t="s">
        <v>41</v>
      </c>
      <c r="AP68" s="564" t="s">
        <v>41</v>
      </c>
      <c r="AQ68" s="564" t="s">
        <v>41</v>
      </c>
      <c r="AR68" s="564" t="s">
        <v>41</v>
      </c>
      <c r="AS68" s="564" t="s">
        <v>41</v>
      </c>
      <c r="AT68" s="564" t="s">
        <v>41</v>
      </c>
      <c r="AU68" s="564" t="s">
        <v>41</v>
      </c>
      <c r="AV68" s="564" t="s">
        <v>41</v>
      </c>
      <c r="AW68" s="564" t="s">
        <v>41</v>
      </c>
      <c r="AX68" s="564" t="s">
        <v>41</v>
      </c>
      <c r="AY68" s="564" t="s">
        <v>41</v>
      </c>
      <c r="AZ68" s="564" t="s">
        <v>41</v>
      </c>
      <c r="BA68" s="564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545"/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  <c r="AR69" s="564"/>
      <c r="AS69" s="564"/>
      <c r="AT69" s="564"/>
      <c r="AU69" s="564"/>
      <c r="AV69" s="564"/>
      <c r="AW69" s="564"/>
      <c r="AX69" s="564"/>
      <c r="AY69" s="564"/>
      <c r="AZ69" s="564"/>
      <c r="BA69" s="564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545"/>
      <c r="B70" s="564"/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64"/>
      <c r="AC70" s="564"/>
      <c r="AD70" s="564"/>
      <c r="AE70" s="564"/>
      <c r="AF70" s="564"/>
      <c r="AG70" s="564"/>
      <c r="AH70" s="564"/>
      <c r="AI70" s="564"/>
      <c r="AJ70" s="564"/>
      <c r="AK70" s="564"/>
      <c r="AL70" s="564"/>
      <c r="AM70" s="564"/>
      <c r="AN70" s="564"/>
      <c r="AO70" s="564"/>
      <c r="AP70" s="564"/>
      <c r="AQ70" s="564"/>
      <c r="AR70" s="564"/>
      <c r="AS70" s="564"/>
      <c r="AT70" s="564"/>
      <c r="AU70" s="564"/>
      <c r="AV70" s="564"/>
      <c r="AW70" s="564"/>
      <c r="AX70" s="564"/>
      <c r="AY70" s="564"/>
      <c r="AZ70" s="564"/>
      <c r="BA70" s="564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545"/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4"/>
      <c r="AT71" s="564"/>
      <c r="AU71" s="564"/>
      <c r="AV71" s="564"/>
      <c r="AW71" s="564"/>
      <c r="AX71" s="564"/>
      <c r="AY71" s="564"/>
      <c r="AZ71" s="564"/>
      <c r="BA71" s="564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545"/>
      <c r="B72" s="564"/>
      <c r="C72" s="564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/>
      <c r="AN72" s="564"/>
      <c r="AO72" s="564"/>
      <c r="AP72" s="564"/>
      <c r="AQ72" s="564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545"/>
      <c r="B73" s="564"/>
      <c r="C73" s="564"/>
      <c r="D73" s="564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/>
      <c r="AN73" s="564"/>
      <c r="AO73" s="564"/>
      <c r="AP73" s="564"/>
      <c r="AQ73" s="564"/>
      <c r="AR73" s="564"/>
      <c r="AS73" s="564"/>
      <c r="AT73" s="564"/>
      <c r="AU73" s="564"/>
      <c r="AV73" s="564"/>
      <c r="AW73" s="564"/>
      <c r="AX73" s="564"/>
      <c r="AY73" s="564"/>
      <c r="AZ73" s="564"/>
      <c r="BA73" s="564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539"/>
      <c r="AL74" s="539"/>
      <c r="AM74" s="539"/>
      <c r="AN74" s="539"/>
      <c r="AO74" s="539"/>
      <c r="AP74" s="539"/>
      <c r="AQ74" s="539"/>
      <c r="AR74" s="539"/>
      <c r="AS74" s="539"/>
      <c r="AT74" s="539"/>
      <c r="AU74" s="539"/>
      <c r="AV74" s="539"/>
      <c r="AW74" s="539"/>
      <c r="AX74" s="539"/>
      <c r="AY74" s="539"/>
      <c r="AZ74" s="539"/>
      <c r="BA74" s="539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545" t="s">
        <v>113</v>
      </c>
      <c r="B75" s="564" t="s">
        <v>41</v>
      </c>
      <c r="C75" s="564" t="s">
        <v>41</v>
      </c>
      <c r="D75" s="564" t="s">
        <v>41</v>
      </c>
      <c r="E75" s="564" t="s">
        <v>41</v>
      </c>
      <c r="F75" s="564" t="s">
        <v>41</v>
      </c>
      <c r="G75" s="564" t="s">
        <v>41</v>
      </c>
      <c r="H75" s="564" t="s">
        <v>41</v>
      </c>
      <c r="I75" s="564" t="s">
        <v>41</v>
      </c>
      <c r="J75" s="564" t="s">
        <v>41</v>
      </c>
      <c r="K75" s="564" t="s">
        <v>41</v>
      </c>
      <c r="L75" s="564" t="s">
        <v>41</v>
      </c>
      <c r="M75" s="564" t="s">
        <v>41</v>
      </c>
      <c r="N75" s="564" t="s">
        <v>41</v>
      </c>
      <c r="O75" s="564" t="s">
        <v>41</v>
      </c>
      <c r="P75" s="564" t="s">
        <v>41</v>
      </c>
      <c r="Q75" s="564" t="s">
        <v>41</v>
      </c>
      <c r="R75" s="564" t="s">
        <v>41</v>
      </c>
      <c r="S75" s="564" t="s">
        <v>41</v>
      </c>
      <c r="T75" s="564" t="s">
        <v>41</v>
      </c>
      <c r="U75" s="564" t="s">
        <v>41</v>
      </c>
      <c r="V75" s="564" t="s">
        <v>41</v>
      </c>
      <c r="W75" s="564" t="s">
        <v>41</v>
      </c>
      <c r="X75" s="564" t="s">
        <v>41</v>
      </c>
      <c r="Y75" s="564" t="s">
        <v>41</v>
      </c>
      <c r="Z75" s="564" t="s">
        <v>41</v>
      </c>
      <c r="AA75" s="564" t="s">
        <v>41</v>
      </c>
      <c r="AB75" s="564" t="s">
        <v>41</v>
      </c>
      <c r="AC75" s="564" t="s">
        <v>41</v>
      </c>
      <c r="AD75" s="564" t="s">
        <v>41</v>
      </c>
      <c r="AE75" s="564" t="s">
        <v>41</v>
      </c>
      <c r="AF75" s="564" t="s">
        <v>41</v>
      </c>
      <c r="AG75" s="564" t="s">
        <v>41</v>
      </c>
      <c r="AH75" s="564" t="s">
        <v>41</v>
      </c>
      <c r="AI75" s="564" t="s">
        <v>41</v>
      </c>
      <c r="AJ75" s="564" t="s">
        <v>41</v>
      </c>
      <c r="AK75" s="564" t="s">
        <v>41</v>
      </c>
      <c r="AL75" s="564" t="s">
        <v>41</v>
      </c>
      <c r="AM75" s="564" t="s">
        <v>41</v>
      </c>
      <c r="AN75" s="564" t="s">
        <v>41</v>
      </c>
      <c r="AO75" s="564" t="s">
        <v>41</v>
      </c>
      <c r="AP75" s="564" t="s">
        <v>41</v>
      </c>
      <c r="AQ75" s="564" t="s">
        <v>41</v>
      </c>
      <c r="AR75" s="564" t="s">
        <v>41</v>
      </c>
      <c r="AS75" s="564" t="s">
        <v>41</v>
      </c>
      <c r="AT75" s="564" t="s">
        <v>41</v>
      </c>
      <c r="AU75" s="564" t="s">
        <v>41</v>
      </c>
      <c r="AV75" s="564" t="s">
        <v>41</v>
      </c>
      <c r="AW75" s="564" t="s">
        <v>41</v>
      </c>
      <c r="AX75" s="564" t="s">
        <v>41</v>
      </c>
      <c r="AY75" s="564" t="s">
        <v>41</v>
      </c>
      <c r="AZ75" s="564" t="s">
        <v>41</v>
      </c>
      <c r="BA75" s="564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545"/>
      <c r="B76" s="564"/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4"/>
      <c r="AT76" s="564"/>
      <c r="AU76" s="564"/>
      <c r="AV76" s="564"/>
      <c r="AW76" s="564"/>
      <c r="AX76" s="564"/>
      <c r="AY76" s="564"/>
      <c r="AZ76" s="564"/>
      <c r="BA76" s="564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545"/>
      <c r="B77" s="564"/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564"/>
      <c r="AA77" s="564"/>
      <c r="AB77" s="564"/>
      <c r="AC77" s="564"/>
      <c r="AD77" s="564"/>
      <c r="AE77" s="564"/>
      <c r="AF77" s="564"/>
      <c r="AG77" s="564"/>
      <c r="AH77" s="564"/>
      <c r="AI77" s="564"/>
      <c r="AJ77" s="564"/>
      <c r="AK77" s="564"/>
      <c r="AL77" s="564"/>
      <c r="AM77" s="564"/>
      <c r="AN77" s="564"/>
      <c r="AO77" s="564"/>
      <c r="AP77" s="564"/>
      <c r="AQ77" s="564"/>
      <c r="AR77" s="564"/>
      <c r="AS77" s="564"/>
      <c r="AT77" s="564"/>
      <c r="AU77" s="564"/>
      <c r="AV77" s="564"/>
      <c r="AW77" s="564"/>
      <c r="AX77" s="564"/>
      <c r="AY77" s="564"/>
      <c r="AZ77" s="564"/>
      <c r="BA77" s="564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545"/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  <c r="AR78" s="564"/>
      <c r="AS78" s="564"/>
      <c r="AT78" s="564"/>
      <c r="AU78" s="564"/>
      <c r="AV78" s="564"/>
      <c r="AW78" s="564"/>
      <c r="AX78" s="564"/>
      <c r="AY78" s="564"/>
      <c r="AZ78" s="564"/>
      <c r="BA78" s="564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545"/>
      <c r="B79" s="564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564"/>
      <c r="AA79" s="564"/>
      <c r="AB79" s="564"/>
      <c r="AC79" s="564"/>
      <c r="AD79" s="564"/>
      <c r="AE79" s="564"/>
      <c r="AF79" s="564"/>
      <c r="AG79" s="564"/>
      <c r="AH79" s="564"/>
      <c r="AI79" s="564"/>
      <c r="AJ79" s="564"/>
      <c r="AK79" s="564"/>
      <c r="AL79" s="564"/>
      <c r="AM79" s="564"/>
      <c r="AN79" s="564"/>
      <c r="AO79" s="564"/>
      <c r="AP79" s="564"/>
      <c r="AQ79" s="564"/>
      <c r="AR79" s="564"/>
      <c r="AS79" s="564"/>
      <c r="AT79" s="564"/>
      <c r="AU79" s="564"/>
      <c r="AV79" s="564"/>
      <c r="AW79" s="564"/>
      <c r="AX79" s="564"/>
      <c r="AY79" s="564"/>
      <c r="AZ79" s="564"/>
      <c r="BA79" s="564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545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  <c r="AR80" s="564"/>
      <c r="AS80" s="564"/>
      <c r="AT80" s="564"/>
      <c r="AU80" s="564"/>
      <c r="AV80" s="564"/>
      <c r="AW80" s="564"/>
      <c r="AX80" s="564"/>
      <c r="AY80" s="564"/>
      <c r="AZ80" s="564"/>
      <c r="BA80" s="564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539"/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545" t="s">
        <v>114</v>
      </c>
      <c r="B82" s="564" t="s">
        <v>41</v>
      </c>
      <c r="C82" s="564" t="s">
        <v>41</v>
      </c>
      <c r="D82" s="564" t="s">
        <v>41</v>
      </c>
      <c r="E82" s="564" t="s">
        <v>41</v>
      </c>
      <c r="F82" s="564" t="s">
        <v>41</v>
      </c>
      <c r="G82" s="564" t="s">
        <v>41</v>
      </c>
      <c r="H82" s="564" t="s">
        <v>41</v>
      </c>
      <c r="I82" s="564" t="s">
        <v>41</v>
      </c>
      <c r="J82" s="564" t="s">
        <v>41</v>
      </c>
      <c r="K82" s="564" t="s">
        <v>41</v>
      </c>
      <c r="L82" s="564" t="s">
        <v>41</v>
      </c>
      <c r="M82" s="564" t="s">
        <v>41</v>
      </c>
      <c r="N82" s="564" t="s">
        <v>41</v>
      </c>
      <c r="O82" s="564" t="s">
        <v>41</v>
      </c>
      <c r="P82" s="564" t="s">
        <v>41</v>
      </c>
      <c r="Q82" s="564" t="s">
        <v>41</v>
      </c>
      <c r="R82" s="564" t="s">
        <v>41</v>
      </c>
      <c r="S82" s="564" t="s">
        <v>41</v>
      </c>
      <c r="T82" s="564" t="s">
        <v>41</v>
      </c>
      <c r="U82" s="564" t="s">
        <v>41</v>
      </c>
      <c r="V82" s="564" t="s">
        <v>41</v>
      </c>
      <c r="W82" s="564" t="s">
        <v>41</v>
      </c>
      <c r="X82" s="564" t="s">
        <v>41</v>
      </c>
      <c r="Y82" s="564" t="s">
        <v>41</v>
      </c>
      <c r="Z82" s="564" t="s">
        <v>41</v>
      </c>
      <c r="AA82" s="564" t="s">
        <v>41</v>
      </c>
      <c r="AB82" s="564" t="s">
        <v>41</v>
      </c>
      <c r="AC82" s="564" t="s">
        <v>41</v>
      </c>
      <c r="AD82" s="564" t="s">
        <v>41</v>
      </c>
      <c r="AE82" s="564" t="s">
        <v>41</v>
      </c>
      <c r="AF82" s="564" t="s">
        <v>41</v>
      </c>
      <c r="AG82" s="564" t="s">
        <v>41</v>
      </c>
      <c r="AH82" s="564" t="s">
        <v>41</v>
      </c>
      <c r="AI82" s="564" t="s">
        <v>41</v>
      </c>
      <c r="AJ82" s="564" t="s">
        <v>41</v>
      </c>
      <c r="AK82" s="564" t="s">
        <v>41</v>
      </c>
      <c r="AL82" s="564" t="s">
        <v>41</v>
      </c>
      <c r="AM82" s="564" t="s">
        <v>41</v>
      </c>
      <c r="AN82" s="564" t="s">
        <v>41</v>
      </c>
      <c r="AO82" s="564" t="s">
        <v>41</v>
      </c>
      <c r="AP82" s="564" t="s">
        <v>41</v>
      </c>
      <c r="AQ82" s="564" t="s">
        <v>41</v>
      </c>
      <c r="AR82" s="564" t="s">
        <v>41</v>
      </c>
      <c r="AS82" s="564" t="s">
        <v>41</v>
      </c>
      <c r="AT82" s="564" t="s">
        <v>41</v>
      </c>
      <c r="AU82" s="564" t="s">
        <v>41</v>
      </c>
      <c r="AV82" s="564" t="s">
        <v>41</v>
      </c>
      <c r="AW82" s="564" t="s">
        <v>41</v>
      </c>
      <c r="AX82" s="564" t="s">
        <v>41</v>
      </c>
      <c r="AY82" s="564" t="s">
        <v>41</v>
      </c>
      <c r="AZ82" s="564" t="s">
        <v>41</v>
      </c>
      <c r="BA82" s="564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545"/>
      <c r="B83" s="564"/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564"/>
      <c r="U83" s="564"/>
      <c r="V83" s="564"/>
      <c r="W83" s="564"/>
      <c r="X83" s="564"/>
      <c r="Y83" s="564"/>
      <c r="Z83" s="564"/>
      <c r="AA83" s="564"/>
      <c r="AB83" s="564"/>
      <c r="AC83" s="564"/>
      <c r="AD83" s="564"/>
      <c r="AE83" s="564"/>
      <c r="AF83" s="564"/>
      <c r="AG83" s="564"/>
      <c r="AH83" s="564"/>
      <c r="AI83" s="564"/>
      <c r="AJ83" s="564"/>
      <c r="AK83" s="564"/>
      <c r="AL83" s="564"/>
      <c r="AM83" s="564"/>
      <c r="AN83" s="564"/>
      <c r="AO83" s="564"/>
      <c r="AP83" s="564"/>
      <c r="AQ83" s="564"/>
      <c r="AR83" s="564"/>
      <c r="AS83" s="564"/>
      <c r="AT83" s="564"/>
      <c r="AU83" s="564"/>
      <c r="AV83" s="564"/>
      <c r="AW83" s="564"/>
      <c r="AX83" s="564"/>
      <c r="AY83" s="564"/>
      <c r="AZ83" s="564"/>
      <c r="BA83" s="564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545"/>
      <c r="B84" s="564"/>
      <c r="C84" s="564"/>
      <c r="D84" s="564"/>
      <c r="E84" s="564"/>
      <c r="F84" s="564"/>
      <c r="G84" s="564"/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/>
      <c r="S84" s="564"/>
      <c r="T84" s="564"/>
      <c r="U84" s="564"/>
      <c r="V84" s="564"/>
      <c r="W84" s="564"/>
      <c r="X84" s="564"/>
      <c r="Y84" s="564"/>
      <c r="Z84" s="564"/>
      <c r="AA84" s="564"/>
      <c r="AB84" s="564"/>
      <c r="AC84" s="564"/>
      <c r="AD84" s="564"/>
      <c r="AE84" s="564"/>
      <c r="AF84" s="564"/>
      <c r="AG84" s="564"/>
      <c r="AH84" s="564"/>
      <c r="AI84" s="564"/>
      <c r="AJ84" s="564"/>
      <c r="AK84" s="564"/>
      <c r="AL84" s="564"/>
      <c r="AM84" s="564"/>
      <c r="AN84" s="564"/>
      <c r="AO84" s="564"/>
      <c r="AP84" s="564"/>
      <c r="AQ84" s="564"/>
      <c r="AR84" s="564"/>
      <c r="AS84" s="564"/>
      <c r="AT84" s="564"/>
      <c r="AU84" s="564"/>
      <c r="AV84" s="564"/>
      <c r="AW84" s="564"/>
      <c r="AX84" s="564"/>
      <c r="AY84" s="564"/>
      <c r="AZ84" s="564"/>
      <c r="BA84" s="564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545"/>
      <c r="B85" s="564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4"/>
      <c r="AT85" s="564"/>
      <c r="AU85" s="564"/>
      <c r="AV85" s="564"/>
      <c r="AW85" s="564"/>
      <c r="AX85" s="564"/>
      <c r="AY85" s="564"/>
      <c r="AZ85" s="564"/>
      <c r="BA85" s="564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545"/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4"/>
      <c r="AT86" s="564"/>
      <c r="AU86" s="564"/>
      <c r="AV86" s="564"/>
      <c r="AW86" s="564"/>
      <c r="AX86" s="564"/>
      <c r="AY86" s="564"/>
      <c r="AZ86" s="564"/>
      <c r="BA86" s="564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545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539"/>
      <c r="AJ88" s="539"/>
      <c r="AK88" s="539"/>
      <c r="AL88" s="539"/>
      <c r="AM88" s="539"/>
      <c r="AN88" s="539"/>
      <c r="AO88" s="539"/>
      <c r="AP88" s="539"/>
      <c r="AQ88" s="539"/>
      <c r="AR88" s="539"/>
      <c r="AS88" s="539"/>
      <c r="AT88" s="539"/>
      <c r="AU88" s="539"/>
      <c r="AV88" s="539"/>
      <c r="AW88" s="539"/>
      <c r="AX88" s="539"/>
      <c r="AY88" s="539"/>
      <c r="AZ88" s="539"/>
      <c r="BA88" s="539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545" t="s">
        <v>115</v>
      </c>
      <c r="B89" s="564" t="s">
        <v>41</v>
      </c>
      <c r="C89" s="564" t="s">
        <v>41</v>
      </c>
      <c r="D89" s="564" t="s">
        <v>41</v>
      </c>
      <c r="E89" s="564" t="s">
        <v>41</v>
      </c>
      <c r="F89" s="564" t="s">
        <v>41</v>
      </c>
      <c r="G89" s="564" t="s">
        <v>41</v>
      </c>
      <c r="H89" s="564" t="s">
        <v>41</v>
      </c>
      <c r="I89" s="564" t="s">
        <v>41</v>
      </c>
      <c r="J89" s="564" t="s">
        <v>41</v>
      </c>
      <c r="K89" s="564" t="s">
        <v>41</v>
      </c>
      <c r="L89" s="564" t="s">
        <v>41</v>
      </c>
      <c r="M89" s="564" t="s">
        <v>41</v>
      </c>
      <c r="N89" s="564" t="s">
        <v>41</v>
      </c>
      <c r="O89" s="564" t="s">
        <v>41</v>
      </c>
      <c r="P89" s="564" t="s">
        <v>41</v>
      </c>
      <c r="Q89" s="564" t="s">
        <v>41</v>
      </c>
      <c r="R89" s="564" t="s">
        <v>41</v>
      </c>
      <c r="S89" s="564" t="s">
        <v>41</v>
      </c>
      <c r="T89" s="564" t="s">
        <v>41</v>
      </c>
      <c r="U89" s="564" t="s">
        <v>41</v>
      </c>
      <c r="V89" s="564" t="s">
        <v>41</v>
      </c>
      <c r="W89" s="564" t="s">
        <v>41</v>
      </c>
      <c r="X89" s="564" t="s">
        <v>41</v>
      </c>
      <c r="Y89" s="564" t="s">
        <v>41</v>
      </c>
      <c r="Z89" s="564" t="s">
        <v>41</v>
      </c>
      <c r="AA89" s="564" t="s">
        <v>41</v>
      </c>
      <c r="AB89" s="564" t="s">
        <v>41</v>
      </c>
      <c r="AC89" s="564" t="s">
        <v>41</v>
      </c>
      <c r="AD89" s="564" t="s">
        <v>41</v>
      </c>
      <c r="AE89" s="564" t="s">
        <v>41</v>
      </c>
      <c r="AF89" s="564" t="s">
        <v>41</v>
      </c>
      <c r="AG89" s="564" t="s">
        <v>41</v>
      </c>
      <c r="AH89" s="564" t="s">
        <v>41</v>
      </c>
      <c r="AI89" s="564" t="s">
        <v>41</v>
      </c>
      <c r="AJ89" s="564" t="s">
        <v>41</v>
      </c>
      <c r="AK89" s="564" t="s">
        <v>41</v>
      </c>
      <c r="AL89" s="564" t="s">
        <v>41</v>
      </c>
      <c r="AM89" s="564" t="s">
        <v>41</v>
      </c>
      <c r="AN89" s="564" t="s">
        <v>41</v>
      </c>
      <c r="AO89" s="564" t="s">
        <v>41</v>
      </c>
      <c r="AP89" s="564" t="s">
        <v>41</v>
      </c>
      <c r="AQ89" s="564" t="s">
        <v>41</v>
      </c>
      <c r="AR89" s="564" t="s">
        <v>41</v>
      </c>
      <c r="AS89" s="564" t="s">
        <v>41</v>
      </c>
      <c r="AT89" s="564" t="s">
        <v>41</v>
      </c>
      <c r="AU89" s="564" t="s">
        <v>41</v>
      </c>
      <c r="AV89" s="564" t="s">
        <v>41</v>
      </c>
      <c r="AW89" s="564" t="s">
        <v>41</v>
      </c>
      <c r="AX89" s="564" t="s">
        <v>41</v>
      </c>
      <c r="AY89" s="564" t="s">
        <v>41</v>
      </c>
      <c r="AZ89" s="564" t="s">
        <v>41</v>
      </c>
      <c r="BA89" s="564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545"/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  <c r="AR90" s="564"/>
      <c r="AS90" s="564"/>
      <c r="AT90" s="564"/>
      <c r="AU90" s="564"/>
      <c r="AV90" s="564"/>
      <c r="AW90" s="564"/>
      <c r="AX90" s="564"/>
      <c r="AY90" s="564"/>
      <c r="AZ90" s="564"/>
      <c r="BA90" s="564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545"/>
      <c r="B91" s="564"/>
      <c r="C91" s="56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/>
      <c r="T91" s="564"/>
      <c r="U91" s="564"/>
      <c r="V91" s="564"/>
      <c r="W91" s="564"/>
      <c r="X91" s="564"/>
      <c r="Y91" s="564"/>
      <c r="Z91" s="564"/>
      <c r="AA91" s="564"/>
      <c r="AB91" s="564"/>
      <c r="AC91" s="564"/>
      <c r="AD91" s="564"/>
      <c r="AE91" s="564"/>
      <c r="AF91" s="564"/>
      <c r="AG91" s="564"/>
      <c r="AH91" s="564"/>
      <c r="AI91" s="564"/>
      <c r="AJ91" s="564"/>
      <c r="AK91" s="564"/>
      <c r="AL91" s="564"/>
      <c r="AM91" s="564"/>
      <c r="AN91" s="564"/>
      <c r="AO91" s="564"/>
      <c r="AP91" s="564"/>
      <c r="AQ91" s="564"/>
      <c r="AR91" s="564"/>
      <c r="AS91" s="564"/>
      <c r="AT91" s="564"/>
      <c r="AU91" s="564"/>
      <c r="AV91" s="564"/>
      <c r="AW91" s="564"/>
      <c r="AX91" s="564"/>
      <c r="AY91" s="564"/>
      <c r="AZ91" s="564"/>
      <c r="BA91" s="564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545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564"/>
      <c r="AC92" s="564"/>
      <c r="AD92" s="564"/>
      <c r="AE92" s="564"/>
      <c r="AF92" s="564"/>
      <c r="AG92" s="564"/>
      <c r="AH92" s="564"/>
      <c r="AI92" s="564"/>
      <c r="AJ92" s="564"/>
      <c r="AK92" s="564"/>
      <c r="AL92" s="564"/>
      <c r="AM92" s="564"/>
      <c r="AN92" s="564"/>
      <c r="AO92" s="564"/>
      <c r="AP92" s="564"/>
      <c r="AQ92" s="564"/>
      <c r="AR92" s="564"/>
      <c r="AS92" s="564"/>
      <c r="AT92" s="564"/>
      <c r="AU92" s="564"/>
      <c r="AV92" s="564"/>
      <c r="AW92" s="564"/>
      <c r="AX92" s="564"/>
      <c r="AY92" s="564"/>
      <c r="AZ92" s="564"/>
      <c r="BA92" s="564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545"/>
      <c r="B93" s="564"/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564"/>
      <c r="P93" s="564"/>
      <c r="Q93" s="564"/>
      <c r="R93" s="564"/>
      <c r="S93" s="564"/>
      <c r="T93" s="564"/>
      <c r="U93" s="564"/>
      <c r="V93" s="564"/>
      <c r="W93" s="564"/>
      <c r="X93" s="564"/>
      <c r="Y93" s="564"/>
      <c r="Z93" s="564"/>
      <c r="AA93" s="564"/>
      <c r="AB93" s="564"/>
      <c r="AC93" s="564"/>
      <c r="AD93" s="564"/>
      <c r="AE93" s="564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4"/>
      <c r="AQ93" s="564"/>
      <c r="AR93" s="564"/>
      <c r="AS93" s="564"/>
      <c r="AT93" s="564"/>
      <c r="AU93" s="564"/>
      <c r="AV93" s="564"/>
      <c r="AW93" s="564"/>
      <c r="AX93" s="564"/>
      <c r="AY93" s="564"/>
      <c r="AZ93" s="564"/>
      <c r="BA93" s="564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545"/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564"/>
      <c r="AE94" s="564"/>
      <c r="AF94" s="564"/>
      <c r="AG94" s="564"/>
      <c r="AH94" s="564"/>
      <c r="AI94" s="564"/>
      <c r="AJ94" s="564"/>
      <c r="AK94" s="564"/>
      <c r="AL94" s="564"/>
      <c r="AM94" s="564"/>
      <c r="AN94" s="564"/>
      <c r="AO94" s="564"/>
      <c r="AP94" s="564"/>
      <c r="AQ94" s="564"/>
      <c r="AR94" s="564"/>
      <c r="AS94" s="564"/>
      <c r="AT94" s="564"/>
      <c r="AU94" s="564"/>
      <c r="AV94" s="564"/>
      <c r="AW94" s="564"/>
      <c r="AX94" s="564"/>
      <c r="AY94" s="564"/>
      <c r="AZ94" s="564"/>
      <c r="BA94" s="564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539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39"/>
      <c r="V95" s="539"/>
      <c r="W95" s="539"/>
      <c r="X95" s="539"/>
      <c r="Y95" s="539"/>
      <c r="Z95" s="539"/>
      <c r="AA95" s="539"/>
      <c r="AB95" s="539"/>
      <c r="AC95" s="539"/>
      <c r="AD95" s="539"/>
      <c r="AE95" s="539"/>
      <c r="AF95" s="539"/>
      <c r="AG95" s="539"/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545" t="s">
        <v>116</v>
      </c>
      <c r="B96" s="564" t="s">
        <v>41</v>
      </c>
      <c r="C96" s="564" t="s">
        <v>41</v>
      </c>
      <c r="D96" s="564" t="s">
        <v>41</v>
      </c>
      <c r="E96" s="564" t="s">
        <v>41</v>
      </c>
      <c r="F96" s="564" t="s">
        <v>41</v>
      </c>
      <c r="G96" s="564" t="s">
        <v>41</v>
      </c>
      <c r="H96" s="564" t="s">
        <v>41</v>
      </c>
      <c r="I96" s="564" t="s">
        <v>41</v>
      </c>
      <c r="J96" s="564" t="s">
        <v>41</v>
      </c>
      <c r="K96" s="564" t="s">
        <v>41</v>
      </c>
      <c r="L96" s="564" t="s">
        <v>41</v>
      </c>
      <c r="M96" s="564" t="s">
        <v>41</v>
      </c>
      <c r="N96" s="564" t="s">
        <v>41</v>
      </c>
      <c r="O96" s="564" t="s">
        <v>41</v>
      </c>
      <c r="P96" s="564" t="s">
        <v>41</v>
      </c>
      <c r="Q96" s="564" t="s">
        <v>41</v>
      </c>
      <c r="R96" s="564" t="s">
        <v>41</v>
      </c>
      <c r="S96" s="564" t="s">
        <v>41</v>
      </c>
      <c r="T96" s="564" t="s">
        <v>41</v>
      </c>
      <c r="U96" s="564" t="s">
        <v>41</v>
      </c>
      <c r="V96" s="564" t="s">
        <v>41</v>
      </c>
      <c r="W96" s="564" t="s">
        <v>41</v>
      </c>
      <c r="X96" s="564" t="s">
        <v>41</v>
      </c>
      <c r="Y96" s="564" t="s">
        <v>41</v>
      </c>
      <c r="Z96" s="564" t="s">
        <v>41</v>
      </c>
      <c r="AA96" s="564" t="s">
        <v>41</v>
      </c>
      <c r="AB96" s="564" t="s">
        <v>41</v>
      </c>
      <c r="AC96" s="564" t="s">
        <v>41</v>
      </c>
      <c r="AD96" s="564" t="s">
        <v>41</v>
      </c>
      <c r="AE96" s="564" t="s">
        <v>41</v>
      </c>
      <c r="AF96" s="564" t="s">
        <v>41</v>
      </c>
      <c r="AG96" s="564" t="s">
        <v>41</v>
      </c>
      <c r="AH96" s="564" t="s">
        <v>41</v>
      </c>
      <c r="AI96" s="564" t="s">
        <v>41</v>
      </c>
      <c r="AJ96" s="564" t="s">
        <v>41</v>
      </c>
      <c r="AK96" s="564" t="s">
        <v>41</v>
      </c>
      <c r="AL96" s="564" t="s">
        <v>41</v>
      </c>
      <c r="AM96" s="564" t="s">
        <v>41</v>
      </c>
      <c r="AN96" s="564" t="s">
        <v>41</v>
      </c>
      <c r="AO96" s="564" t="s">
        <v>41</v>
      </c>
      <c r="AP96" s="564" t="s">
        <v>41</v>
      </c>
      <c r="AQ96" s="564" t="s">
        <v>41</v>
      </c>
      <c r="AR96" s="564" t="s">
        <v>41</v>
      </c>
      <c r="AS96" s="564" t="s">
        <v>41</v>
      </c>
      <c r="AT96" s="564" t="s">
        <v>41</v>
      </c>
      <c r="AU96" s="564" t="s">
        <v>41</v>
      </c>
      <c r="AV96" s="564" t="s">
        <v>41</v>
      </c>
      <c r="AW96" s="564" t="s">
        <v>41</v>
      </c>
      <c r="AX96" s="564" t="s">
        <v>41</v>
      </c>
      <c r="AY96" s="564" t="s">
        <v>41</v>
      </c>
      <c r="AZ96" s="564" t="s">
        <v>41</v>
      </c>
      <c r="BA96" s="564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545"/>
      <c r="B97" s="564"/>
      <c r="C97" s="564"/>
      <c r="D97" s="564"/>
      <c r="E97" s="564"/>
      <c r="F97" s="564"/>
      <c r="G97" s="564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/>
      <c r="S97" s="564"/>
      <c r="T97" s="564"/>
      <c r="U97" s="564"/>
      <c r="V97" s="564"/>
      <c r="W97" s="564"/>
      <c r="X97" s="564"/>
      <c r="Y97" s="564"/>
      <c r="Z97" s="564"/>
      <c r="AA97" s="564"/>
      <c r="AB97" s="564"/>
      <c r="AC97" s="564"/>
      <c r="AD97" s="564"/>
      <c r="AE97" s="564"/>
      <c r="AF97" s="564"/>
      <c r="AG97" s="564"/>
      <c r="AH97" s="564"/>
      <c r="AI97" s="564"/>
      <c r="AJ97" s="564"/>
      <c r="AK97" s="564"/>
      <c r="AL97" s="564"/>
      <c r="AM97" s="564"/>
      <c r="AN97" s="564"/>
      <c r="AO97" s="564"/>
      <c r="AP97" s="564"/>
      <c r="AQ97" s="564"/>
      <c r="AR97" s="564"/>
      <c r="AS97" s="564"/>
      <c r="AT97" s="564"/>
      <c r="AU97" s="564"/>
      <c r="AV97" s="564"/>
      <c r="AW97" s="564"/>
      <c r="AX97" s="564"/>
      <c r="AY97" s="564"/>
      <c r="AZ97" s="564"/>
      <c r="BA97" s="564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545"/>
      <c r="B98" s="564"/>
      <c r="C98" s="564"/>
      <c r="D98" s="564"/>
      <c r="E98" s="564"/>
      <c r="F98" s="564"/>
      <c r="G98" s="564"/>
      <c r="H98" s="564"/>
      <c r="I98" s="564"/>
      <c r="J98" s="564"/>
      <c r="K98" s="564"/>
      <c r="L98" s="564"/>
      <c r="M98" s="564"/>
      <c r="N98" s="564"/>
      <c r="O98" s="564"/>
      <c r="P98" s="564"/>
      <c r="Q98" s="564"/>
      <c r="R98" s="564"/>
      <c r="S98" s="564"/>
      <c r="T98" s="564"/>
      <c r="U98" s="564"/>
      <c r="V98" s="564"/>
      <c r="W98" s="564"/>
      <c r="X98" s="564"/>
      <c r="Y98" s="564"/>
      <c r="Z98" s="564"/>
      <c r="AA98" s="564"/>
      <c r="AB98" s="564"/>
      <c r="AC98" s="564"/>
      <c r="AD98" s="564"/>
      <c r="AE98" s="564"/>
      <c r="AF98" s="564"/>
      <c r="AG98" s="564"/>
      <c r="AH98" s="564"/>
      <c r="AI98" s="564"/>
      <c r="AJ98" s="564"/>
      <c r="AK98" s="564"/>
      <c r="AL98" s="564"/>
      <c r="AM98" s="564"/>
      <c r="AN98" s="564"/>
      <c r="AO98" s="564"/>
      <c r="AP98" s="564"/>
      <c r="AQ98" s="564"/>
      <c r="AR98" s="564"/>
      <c r="AS98" s="564"/>
      <c r="AT98" s="564"/>
      <c r="AU98" s="564"/>
      <c r="AV98" s="564"/>
      <c r="AW98" s="564"/>
      <c r="AX98" s="564"/>
      <c r="AY98" s="564"/>
      <c r="AZ98" s="564"/>
      <c r="BA98" s="564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545"/>
      <c r="B99" s="564"/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564"/>
      <c r="AM99" s="564"/>
      <c r="AN99" s="564"/>
      <c r="AO99" s="564"/>
      <c r="AP99" s="564"/>
      <c r="AQ99" s="564"/>
      <c r="AR99" s="564"/>
      <c r="AS99" s="564"/>
      <c r="AT99" s="564"/>
      <c r="AU99" s="564"/>
      <c r="AV99" s="564"/>
      <c r="AW99" s="564"/>
      <c r="AX99" s="564"/>
      <c r="AY99" s="564"/>
      <c r="AZ99" s="564"/>
      <c r="BA99" s="564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545"/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  <c r="AR100" s="564"/>
      <c r="AS100" s="564"/>
      <c r="AT100" s="564"/>
      <c r="AU100" s="564"/>
      <c r="AV100" s="564"/>
      <c r="AW100" s="564"/>
      <c r="AX100" s="564"/>
      <c r="AY100" s="564"/>
      <c r="AZ100" s="564"/>
      <c r="BA100" s="564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545"/>
      <c r="B101" s="564"/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/>
      <c r="AB101" s="564"/>
      <c r="AC101" s="564"/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  <c r="AR101" s="564"/>
      <c r="AS101" s="564"/>
      <c r="AT101" s="564"/>
      <c r="AU101" s="564"/>
      <c r="AV101" s="564"/>
      <c r="AW101" s="564"/>
      <c r="AX101" s="564"/>
      <c r="AY101" s="564"/>
      <c r="AZ101" s="564"/>
      <c r="BA101" s="564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539"/>
      <c r="C102" s="539"/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539"/>
      <c r="AC102" s="539"/>
      <c r="AD102" s="539"/>
      <c r="AE102" s="539"/>
      <c r="AF102" s="539"/>
      <c r="AG102" s="539"/>
      <c r="AH102" s="539"/>
      <c r="AI102" s="539"/>
      <c r="AJ102" s="539"/>
      <c r="AK102" s="539"/>
      <c r="AL102" s="539"/>
      <c r="AM102" s="539"/>
      <c r="AN102" s="539"/>
      <c r="AO102" s="539"/>
      <c r="AP102" s="539"/>
      <c r="AQ102" s="539"/>
      <c r="AR102" s="539"/>
      <c r="AS102" s="539"/>
      <c r="AT102" s="539"/>
      <c r="AU102" s="539"/>
      <c r="AV102" s="539"/>
      <c r="AW102" s="539"/>
      <c r="AX102" s="539"/>
      <c r="AY102" s="539"/>
      <c r="AZ102" s="539"/>
      <c r="BA102" s="539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545" t="s">
        <v>117</v>
      </c>
      <c r="B103" s="564" t="s">
        <v>41</v>
      </c>
      <c r="C103" s="564" t="s">
        <v>41</v>
      </c>
      <c r="D103" s="564" t="s">
        <v>41</v>
      </c>
      <c r="E103" s="564" t="s">
        <v>41</v>
      </c>
      <c r="F103" s="564" t="s">
        <v>41</v>
      </c>
      <c r="G103" s="564" t="s">
        <v>41</v>
      </c>
      <c r="H103" s="564" t="s">
        <v>41</v>
      </c>
      <c r="I103" s="564" t="s">
        <v>41</v>
      </c>
      <c r="J103" s="564" t="s">
        <v>41</v>
      </c>
      <c r="K103" s="564" t="s">
        <v>41</v>
      </c>
      <c r="L103" s="564" t="s">
        <v>41</v>
      </c>
      <c r="M103" s="564" t="s">
        <v>41</v>
      </c>
      <c r="N103" s="564" t="s">
        <v>41</v>
      </c>
      <c r="O103" s="564" t="s">
        <v>41</v>
      </c>
      <c r="P103" s="564" t="s">
        <v>41</v>
      </c>
      <c r="Q103" s="564" t="s">
        <v>41</v>
      </c>
      <c r="R103" s="564" t="s">
        <v>41</v>
      </c>
      <c r="S103" s="564" t="s">
        <v>41</v>
      </c>
      <c r="T103" s="564" t="s">
        <v>41</v>
      </c>
      <c r="U103" s="564" t="s">
        <v>41</v>
      </c>
      <c r="V103" s="564" t="s">
        <v>41</v>
      </c>
      <c r="W103" s="564" t="s">
        <v>41</v>
      </c>
      <c r="X103" s="564" t="s">
        <v>41</v>
      </c>
      <c r="Y103" s="564" t="s">
        <v>41</v>
      </c>
      <c r="Z103" s="564" t="s">
        <v>41</v>
      </c>
      <c r="AA103" s="564" t="s">
        <v>41</v>
      </c>
      <c r="AB103" s="564" t="s">
        <v>41</v>
      </c>
      <c r="AC103" s="564" t="s">
        <v>41</v>
      </c>
      <c r="AD103" s="564" t="s">
        <v>41</v>
      </c>
      <c r="AE103" s="564" t="s">
        <v>41</v>
      </c>
      <c r="AF103" s="564" t="s">
        <v>41</v>
      </c>
      <c r="AG103" s="564" t="s">
        <v>41</v>
      </c>
      <c r="AH103" s="564" t="s">
        <v>41</v>
      </c>
      <c r="AI103" s="564" t="s">
        <v>41</v>
      </c>
      <c r="AJ103" s="564" t="s">
        <v>41</v>
      </c>
      <c r="AK103" s="564" t="s">
        <v>41</v>
      </c>
      <c r="AL103" s="564" t="s">
        <v>41</v>
      </c>
      <c r="AM103" s="564" t="s">
        <v>41</v>
      </c>
      <c r="AN103" s="564" t="s">
        <v>41</v>
      </c>
      <c r="AO103" s="564" t="s">
        <v>41</v>
      </c>
      <c r="AP103" s="564" t="s">
        <v>41</v>
      </c>
      <c r="AQ103" s="564" t="s">
        <v>41</v>
      </c>
      <c r="AR103" s="564" t="s">
        <v>41</v>
      </c>
      <c r="AS103" s="564" t="s">
        <v>41</v>
      </c>
      <c r="AT103" s="564" t="s">
        <v>41</v>
      </c>
      <c r="AU103" s="564" t="s">
        <v>41</v>
      </c>
      <c r="AV103" s="564" t="s">
        <v>41</v>
      </c>
      <c r="AW103" s="564" t="s">
        <v>41</v>
      </c>
      <c r="AX103" s="564" t="s">
        <v>41</v>
      </c>
      <c r="AY103" s="564" t="s">
        <v>41</v>
      </c>
      <c r="AZ103" s="564" t="s">
        <v>41</v>
      </c>
      <c r="BA103" s="564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545"/>
      <c r="B104" s="564"/>
      <c r="C104" s="564"/>
      <c r="D104" s="564"/>
      <c r="E104" s="564"/>
      <c r="F104" s="564"/>
      <c r="G104" s="564"/>
      <c r="H104" s="564"/>
      <c r="I104" s="564"/>
      <c r="J104" s="564"/>
      <c r="K104" s="564"/>
      <c r="L104" s="564"/>
      <c r="M104" s="564"/>
      <c r="N104" s="564"/>
      <c r="O104" s="564"/>
      <c r="P104" s="564"/>
      <c r="Q104" s="564"/>
      <c r="R104" s="564"/>
      <c r="S104" s="564"/>
      <c r="T104" s="564"/>
      <c r="U104" s="564"/>
      <c r="V104" s="564"/>
      <c r="W104" s="564"/>
      <c r="X104" s="564"/>
      <c r="Y104" s="564"/>
      <c r="Z104" s="564"/>
      <c r="AA104" s="564"/>
      <c r="AB104" s="564"/>
      <c r="AC104" s="564"/>
      <c r="AD104" s="564"/>
      <c r="AE104" s="564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4"/>
      <c r="AQ104" s="564"/>
      <c r="AR104" s="564"/>
      <c r="AS104" s="564"/>
      <c r="AT104" s="564"/>
      <c r="AU104" s="564"/>
      <c r="AV104" s="564"/>
      <c r="AW104" s="564"/>
      <c r="AX104" s="564"/>
      <c r="AY104" s="564"/>
      <c r="AZ104" s="564"/>
      <c r="BA104" s="564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545"/>
      <c r="B105" s="564"/>
      <c r="C105" s="564"/>
      <c r="D105" s="564"/>
      <c r="E105" s="564"/>
      <c r="F105" s="564"/>
      <c r="G105" s="564"/>
      <c r="H105" s="564"/>
      <c r="I105" s="564"/>
      <c r="J105" s="564"/>
      <c r="K105" s="564"/>
      <c r="L105" s="564"/>
      <c r="M105" s="564"/>
      <c r="N105" s="564"/>
      <c r="O105" s="564"/>
      <c r="P105" s="564"/>
      <c r="Q105" s="564"/>
      <c r="R105" s="564"/>
      <c r="S105" s="564"/>
      <c r="T105" s="564"/>
      <c r="U105" s="564"/>
      <c r="V105" s="564"/>
      <c r="W105" s="564"/>
      <c r="X105" s="564"/>
      <c r="Y105" s="564"/>
      <c r="Z105" s="564"/>
      <c r="AA105" s="564"/>
      <c r="AB105" s="564"/>
      <c r="AC105" s="564"/>
      <c r="AD105" s="564"/>
      <c r="AE105" s="564"/>
      <c r="AF105" s="564"/>
      <c r="AG105" s="564"/>
      <c r="AH105" s="564"/>
      <c r="AI105" s="564"/>
      <c r="AJ105" s="564"/>
      <c r="AK105" s="564"/>
      <c r="AL105" s="564"/>
      <c r="AM105" s="564"/>
      <c r="AN105" s="564"/>
      <c r="AO105" s="564"/>
      <c r="AP105" s="564"/>
      <c r="AQ105" s="564"/>
      <c r="AR105" s="564"/>
      <c r="AS105" s="564"/>
      <c r="AT105" s="564"/>
      <c r="AU105" s="564"/>
      <c r="AV105" s="564"/>
      <c r="AW105" s="564"/>
      <c r="AX105" s="564"/>
      <c r="AY105" s="564"/>
      <c r="AZ105" s="564"/>
      <c r="BA105" s="564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545"/>
      <c r="B106" s="564"/>
      <c r="C106" s="564"/>
      <c r="D106" s="564"/>
      <c r="E106" s="564"/>
      <c r="F106" s="564"/>
      <c r="G106" s="564"/>
      <c r="H106" s="564"/>
      <c r="I106" s="564"/>
      <c r="J106" s="564"/>
      <c r="K106" s="564"/>
      <c r="L106" s="564"/>
      <c r="M106" s="564"/>
      <c r="N106" s="564"/>
      <c r="O106" s="564"/>
      <c r="P106" s="564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564"/>
      <c r="AR106" s="564"/>
      <c r="AS106" s="564"/>
      <c r="AT106" s="564"/>
      <c r="AU106" s="564"/>
      <c r="AV106" s="564"/>
      <c r="AW106" s="564"/>
      <c r="AX106" s="564"/>
      <c r="AY106" s="564"/>
      <c r="AZ106" s="564"/>
      <c r="BA106" s="564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545"/>
      <c r="B107" s="564"/>
      <c r="C107" s="564"/>
      <c r="D107" s="564"/>
      <c r="E107" s="564"/>
      <c r="F107" s="564"/>
      <c r="G107" s="564"/>
      <c r="H107" s="564"/>
      <c r="I107" s="564"/>
      <c r="J107" s="564"/>
      <c r="K107" s="564"/>
      <c r="L107" s="564"/>
      <c r="M107" s="564"/>
      <c r="N107" s="564"/>
      <c r="O107" s="564"/>
      <c r="P107" s="564"/>
      <c r="Q107" s="564"/>
      <c r="R107" s="564"/>
      <c r="S107" s="564"/>
      <c r="T107" s="564"/>
      <c r="U107" s="564"/>
      <c r="V107" s="564"/>
      <c r="W107" s="564"/>
      <c r="X107" s="564"/>
      <c r="Y107" s="564"/>
      <c r="Z107" s="564"/>
      <c r="AA107" s="564"/>
      <c r="AB107" s="564"/>
      <c r="AC107" s="564"/>
      <c r="AD107" s="564"/>
      <c r="AE107" s="564"/>
      <c r="AF107" s="564"/>
      <c r="AG107" s="564"/>
      <c r="AH107" s="564"/>
      <c r="AI107" s="564"/>
      <c r="AJ107" s="564"/>
      <c r="AK107" s="564"/>
      <c r="AL107" s="564"/>
      <c r="AM107" s="564"/>
      <c r="AN107" s="564"/>
      <c r="AO107" s="564"/>
      <c r="AP107" s="564"/>
      <c r="AQ107" s="564"/>
      <c r="AR107" s="564"/>
      <c r="AS107" s="564"/>
      <c r="AT107" s="564"/>
      <c r="AU107" s="564"/>
      <c r="AV107" s="564"/>
      <c r="AW107" s="564"/>
      <c r="AX107" s="564"/>
      <c r="AY107" s="564"/>
      <c r="AZ107" s="564"/>
      <c r="BA107" s="564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545"/>
      <c r="B108" s="564"/>
      <c r="C108" s="564"/>
      <c r="D108" s="564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64"/>
      <c r="S108" s="564"/>
      <c r="T108" s="564"/>
      <c r="U108" s="564"/>
      <c r="V108" s="564"/>
      <c r="W108" s="564"/>
      <c r="X108" s="564"/>
      <c r="Y108" s="564"/>
      <c r="Z108" s="564"/>
      <c r="AA108" s="564"/>
      <c r="AB108" s="564"/>
      <c r="AC108" s="564"/>
      <c r="AD108" s="564"/>
      <c r="AE108" s="564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4"/>
      <c r="AQ108" s="564"/>
      <c r="AR108" s="564"/>
      <c r="AS108" s="564"/>
      <c r="AT108" s="564"/>
      <c r="AU108" s="564"/>
      <c r="AV108" s="564"/>
      <c r="AW108" s="564"/>
      <c r="AX108" s="564"/>
      <c r="AY108" s="564"/>
      <c r="AZ108" s="564"/>
      <c r="BA108" s="564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539"/>
      <c r="C109" s="539"/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539"/>
      <c r="W109" s="539"/>
      <c r="X109" s="539"/>
      <c r="Y109" s="539"/>
      <c r="Z109" s="539"/>
      <c r="AA109" s="539"/>
      <c r="AB109" s="539"/>
      <c r="AC109" s="539"/>
      <c r="AD109" s="539"/>
      <c r="AE109" s="539"/>
      <c r="AF109" s="539"/>
      <c r="AG109" s="539"/>
      <c r="AH109" s="539"/>
      <c r="AI109" s="539"/>
      <c r="AJ109" s="539"/>
      <c r="AK109" s="539"/>
      <c r="AL109" s="539"/>
      <c r="AM109" s="539"/>
      <c r="AN109" s="539"/>
      <c r="AO109" s="539"/>
      <c r="AP109" s="539"/>
      <c r="AQ109" s="539"/>
      <c r="AR109" s="539"/>
      <c r="AS109" s="539"/>
      <c r="AT109" s="539"/>
      <c r="AU109" s="539"/>
      <c r="AV109" s="539"/>
      <c r="AW109" s="539"/>
      <c r="AX109" s="539"/>
      <c r="AY109" s="539"/>
      <c r="AZ109" s="539"/>
      <c r="BA109" s="539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545" t="s">
        <v>118</v>
      </c>
      <c r="B110" s="564" t="s">
        <v>41</v>
      </c>
      <c r="C110" s="564" t="s">
        <v>41</v>
      </c>
      <c r="D110" s="564" t="s">
        <v>41</v>
      </c>
      <c r="E110" s="564" t="s">
        <v>41</v>
      </c>
      <c r="F110" s="564" t="s">
        <v>41</v>
      </c>
      <c r="G110" s="564" t="s">
        <v>41</v>
      </c>
      <c r="H110" s="564" t="s">
        <v>41</v>
      </c>
      <c r="I110" s="564" t="s">
        <v>41</v>
      </c>
      <c r="J110" s="564" t="s">
        <v>41</v>
      </c>
      <c r="K110" s="564" t="s">
        <v>41</v>
      </c>
      <c r="L110" s="564" t="s">
        <v>41</v>
      </c>
      <c r="M110" s="564" t="s">
        <v>41</v>
      </c>
      <c r="N110" s="564" t="s">
        <v>41</v>
      </c>
      <c r="O110" s="564" t="s">
        <v>41</v>
      </c>
      <c r="P110" s="564" t="s">
        <v>41</v>
      </c>
      <c r="Q110" s="564" t="s">
        <v>41</v>
      </c>
      <c r="R110" s="564" t="s">
        <v>41</v>
      </c>
      <c r="S110" s="564" t="s">
        <v>41</v>
      </c>
      <c r="T110" s="564" t="s">
        <v>41</v>
      </c>
      <c r="U110" s="564" t="s">
        <v>41</v>
      </c>
      <c r="V110" s="564" t="s">
        <v>41</v>
      </c>
      <c r="W110" s="564" t="s">
        <v>41</v>
      </c>
      <c r="X110" s="564" t="s">
        <v>41</v>
      </c>
      <c r="Y110" s="564" t="s">
        <v>41</v>
      </c>
      <c r="Z110" s="564" t="s">
        <v>41</v>
      </c>
      <c r="AA110" s="564" t="s">
        <v>41</v>
      </c>
      <c r="AB110" s="564" t="s">
        <v>41</v>
      </c>
      <c r="AC110" s="564" t="s">
        <v>41</v>
      </c>
      <c r="AD110" s="564" t="s">
        <v>41</v>
      </c>
      <c r="AE110" s="564" t="s">
        <v>41</v>
      </c>
      <c r="AF110" s="564" t="s">
        <v>41</v>
      </c>
      <c r="AG110" s="564" t="s">
        <v>41</v>
      </c>
      <c r="AH110" s="564" t="s">
        <v>41</v>
      </c>
      <c r="AI110" s="564" t="s">
        <v>41</v>
      </c>
      <c r="AJ110" s="564" t="s">
        <v>41</v>
      </c>
      <c r="AK110" s="564" t="s">
        <v>41</v>
      </c>
      <c r="AL110" s="564" t="s">
        <v>41</v>
      </c>
      <c r="AM110" s="564" t="s">
        <v>41</v>
      </c>
      <c r="AN110" s="564" t="s">
        <v>41</v>
      </c>
      <c r="AO110" s="564" t="s">
        <v>41</v>
      </c>
      <c r="AP110" s="564" t="s">
        <v>41</v>
      </c>
      <c r="AQ110" s="564" t="s">
        <v>41</v>
      </c>
      <c r="AR110" s="564" t="s">
        <v>41</v>
      </c>
      <c r="AS110" s="564" t="s">
        <v>41</v>
      </c>
      <c r="AT110" s="564" t="s">
        <v>41</v>
      </c>
      <c r="AU110" s="564" t="s">
        <v>41</v>
      </c>
      <c r="AV110" s="564" t="s">
        <v>41</v>
      </c>
      <c r="AW110" s="564" t="s">
        <v>41</v>
      </c>
      <c r="AX110" s="564" t="s">
        <v>41</v>
      </c>
      <c r="AY110" s="564" t="s">
        <v>41</v>
      </c>
      <c r="AZ110" s="564" t="s">
        <v>41</v>
      </c>
      <c r="BA110" s="564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545"/>
      <c r="B111" s="564"/>
      <c r="C111" s="564"/>
      <c r="D111" s="564"/>
      <c r="E111" s="564"/>
      <c r="F111" s="564"/>
      <c r="G111" s="564"/>
      <c r="H111" s="564"/>
      <c r="I111" s="564"/>
      <c r="J111" s="564"/>
      <c r="K111" s="564"/>
      <c r="L111" s="564"/>
      <c r="M111" s="564"/>
      <c r="N111" s="564"/>
      <c r="O111" s="564"/>
      <c r="P111" s="564"/>
      <c r="Q111" s="564"/>
      <c r="R111" s="564"/>
      <c r="S111" s="564"/>
      <c r="T111" s="564"/>
      <c r="U111" s="564"/>
      <c r="V111" s="564"/>
      <c r="W111" s="564"/>
      <c r="X111" s="564"/>
      <c r="Y111" s="564"/>
      <c r="Z111" s="564"/>
      <c r="AA111" s="564"/>
      <c r="AB111" s="564"/>
      <c r="AC111" s="564"/>
      <c r="AD111" s="564"/>
      <c r="AE111" s="564"/>
      <c r="AF111" s="564"/>
      <c r="AG111" s="564"/>
      <c r="AH111" s="564"/>
      <c r="AI111" s="564"/>
      <c r="AJ111" s="564"/>
      <c r="AK111" s="564"/>
      <c r="AL111" s="564"/>
      <c r="AM111" s="564"/>
      <c r="AN111" s="564"/>
      <c r="AO111" s="564"/>
      <c r="AP111" s="564"/>
      <c r="AQ111" s="564"/>
      <c r="AR111" s="564"/>
      <c r="AS111" s="564"/>
      <c r="AT111" s="564"/>
      <c r="AU111" s="564"/>
      <c r="AV111" s="564"/>
      <c r="AW111" s="564"/>
      <c r="AX111" s="564"/>
      <c r="AY111" s="564"/>
      <c r="AZ111" s="564"/>
      <c r="BA111" s="564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545"/>
      <c r="B112" s="564"/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  <c r="Q112" s="564"/>
      <c r="R112" s="564"/>
      <c r="S112" s="564"/>
      <c r="T112" s="564"/>
      <c r="U112" s="564"/>
      <c r="V112" s="564"/>
      <c r="W112" s="564"/>
      <c r="X112" s="564"/>
      <c r="Y112" s="564"/>
      <c r="Z112" s="564"/>
      <c r="AA112" s="564"/>
      <c r="AB112" s="564"/>
      <c r="AC112" s="564"/>
      <c r="AD112" s="564"/>
      <c r="AE112" s="564"/>
      <c r="AF112" s="564"/>
      <c r="AG112" s="564"/>
      <c r="AH112" s="564"/>
      <c r="AI112" s="564"/>
      <c r="AJ112" s="564"/>
      <c r="AK112" s="564"/>
      <c r="AL112" s="564"/>
      <c r="AM112" s="564"/>
      <c r="AN112" s="564"/>
      <c r="AO112" s="564"/>
      <c r="AP112" s="564"/>
      <c r="AQ112" s="564"/>
      <c r="AR112" s="564"/>
      <c r="AS112" s="564"/>
      <c r="AT112" s="564"/>
      <c r="AU112" s="564"/>
      <c r="AV112" s="564"/>
      <c r="AW112" s="564"/>
      <c r="AX112" s="564"/>
      <c r="AY112" s="564"/>
      <c r="AZ112" s="564"/>
      <c r="BA112" s="564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545"/>
      <c r="B113" s="564"/>
      <c r="C113" s="564"/>
      <c r="D113" s="564"/>
      <c r="E113" s="564"/>
      <c r="F113" s="564"/>
      <c r="G113" s="564"/>
      <c r="H113" s="564"/>
      <c r="I113" s="564"/>
      <c r="J113" s="564"/>
      <c r="K113" s="564"/>
      <c r="L113" s="564"/>
      <c r="M113" s="564"/>
      <c r="N113" s="564"/>
      <c r="O113" s="564"/>
      <c r="P113" s="564"/>
      <c r="Q113" s="564"/>
      <c r="R113" s="564"/>
      <c r="S113" s="564"/>
      <c r="T113" s="564"/>
      <c r="U113" s="564"/>
      <c r="V113" s="564"/>
      <c r="W113" s="564"/>
      <c r="X113" s="564"/>
      <c r="Y113" s="564"/>
      <c r="Z113" s="564"/>
      <c r="AA113" s="564"/>
      <c r="AB113" s="564"/>
      <c r="AC113" s="564"/>
      <c r="AD113" s="564"/>
      <c r="AE113" s="564"/>
      <c r="AF113" s="564"/>
      <c r="AG113" s="564"/>
      <c r="AH113" s="564"/>
      <c r="AI113" s="564"/>
      <c r="AJ113" s="564"/>
      <c r="AK113" s="564"/>
      <c r="AL113" s="564"/>
      <c r="AM113" s="564"/>
      <c r="AN113" s="564"/>
      <c r="AO113" s="564"/>
      <c r="AP113" s="564"/>
      <c r="AQ113" s="564"/>
      <c r="AR113" s="564"/>
      <c r="AS113" s="564"/>
      <c r="AT113" s="564"/>
      <c r="AU113" s="564"/>
      <c r="AV113" s="564"/>
      <c r="AW113" s="564"/>
      <c r="AX113" s="564"/>
      <c r="AY113" s="564"/>
      <c r="AZ113" s="564"/>
      <c r="BA113" s="564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545"/>
      <c r="B114" s="564"/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  <c r="Q114" s="564"/>
      <c r="R114" s="564"/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564"/>
      <c r="AM114" s="564"/>
      <c r="AN114" s="564"/>
      <c r="AO114" s="564"/>
      <c r="AP114" s="564"/>
      <c r="AQ114" s="564"/>
      <c r="AR114" s="564"/>
      <c r="AS114" s="564"/>
      <c r="AT114" s="564"/>
      <c r="AU114" s="564"/>
      <c r="AV114" s="564"/>
      <c r="AW114" s="564"/>
      <c r="AX114" s="564"/>
      <c r="AY114" s="564"/>
      <c r="AZ114" s="564"/>
      <c r="BA114" s="564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545"/>
      <c r="B115" s="564"/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4"/>
      <c r="AF115" s="564"/>
      <c r="AG115" s="564"/>
      <c r="AH115" s="564"/>
      <c r="AI115" s="564"/>
      <c r="AJ115" s="564"/>
      <c r="AK115" s="564"/>
      <c r="AL115" s="564"/>
      <c r="AM115" s="564"/>
      <c r="AN115" s="564"/>
      <c r="AO115" s="564"/>
      <c r="AP115" s="564"/>
      <c r="AQ115" s="564"/>
      <c r="AR115" s="564"/>
      <c r="AS115" s="564"/>
      <c r="AT115" s="564"/>
      <c r="AU115" s="564"/>
      <c r="AV115" s="564"/>
      <c r="AW115" s="564"/>
      <c r="AX115" s="564"/>
      <c r="AY115" s="564"/>
      <c r="AZ115" s="564"/>
      <c r="BA115" s="564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565" t="s">
        <v>121</v>
      </c>
      <c r="B117" s="565"/>
      <c r="C117" s="565"/>
      <c r="D117" s="565"/>
      <c r="E117" s="565"/>
      <c r="F117" s="565"/>
      <c r="G117" s="3"/>
      <c r="H117" s="560" t="s">
        <v>122</v>
      </c>
      <c r="I117" s="560"/>
      <c r="J117" s="560"/>
      <c r="K117" s="560"/>
      <c r="L117" s="560"/>
      <c r="M117" s="560"/>
      <c r="N117" s="560"/>
      <c r="O117" s="560"/>
      <c r="P117" s="560"/>
      <c r="Q117" s="560"/>
      <c r="R117" s="560"/>
      <c r="S117" s="560"/>
      <c r="T117" s="560"/>
      <c r="U117" s="560"/>
      <c r="V117" s="560"/>
      <c r="W117" s="560"/>
      <c r="X117" s="5"/>
      <c r="Y117" s="3" t="s">
        <v>0</v>
      </c>
      <c r="Z117" s="561" t="s">
        <v>123</v>
      </c>
      <c r="AA117" s="561"/>
      <c r="AB117" s="561"/>
      <c r="AC117" s="561"/>
      <c r="AD117" s="561"/>
      <c r="AE117" s="561"/>
      <c r="AF117" s="56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/>
      <c r="AS117" s="561"/>
      <c r="AT117" s="561"/>
      <c r="AU117" s="561"/>
      <c r="AV117" s="561"/>
      <c r="AW117" s="561"/>
      <c r="AX117" s="561"/>
      <c r="AY117" s="561"/>
      <c r="AZ117" s="561"/>
      <c r="BA117" s="561"/>
      <c r="BB117" s="561"/>
      <c r="BC117" s="561"/>
      <c r="BD117" s="561"/>
      <c r="BE117" s="561"/>
      <c r="BF117" s="561"/>
      <c r="BG117" s="561"/>
      <c r="BH117" s="561"/>
      <c r="BI117" s="561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120</v>
      </c>
      <c r="H119" s="560" t="s">
        <v>124</v>
      </c>
      <c r="I119" s="560"/>
      <c r="J119" s="560"/>
      <c r="K119" s="560"/>
      <c r="L119" s="560"/>
      <c r="M119" s="560"/>
      <c r="N119" s="560"/>
      <c r="O119" s="560"/>
      <c r="P119" s="560"/>
      <c r="Q119" s="560"/>
      <c r="R119" s="5"/>
      <c r="S119" s="5"/>
      <c r="T119" s="5"/>
      <c r="U119" s="9"/>
      <c r="V119" s="5"/>
      <c r="W119" s="5"/>
      <c r="X119" s="5"/>
      <c r="Y119" s="3" t="s">
        <v>11</v>
      </c>
      <c r="Z119" s="560" t="s">
        <v>125</v>
      </c>
      <c r="AA119" s="560"/>
      <c r="AB119" s="560"/>
      <c r="AC119" s="560"/>
      <c r="AD119" s="560"/>
      <c r="AE119" s="560"/>
      <c r="AF119" s="560"/>
      <c r="AG119" s="560"/>
      <c r="AH119" s="560"/>
      <c r="AI119" s="560"/>
      <c r="AJ119" s="560"/>
      <c r="AK119" s="560"/>
      <c r="AL119" s="560"/>
      <c r="AM119" s="560"/>
      <c r="AN119" s="560"/>
      <c r="AO119" s="560"/>
      <c r="AP119" s="560"/>
      <c r="AQ119" s="5"/>
      <c r="AR119" s="3" t="s">
        <v>110</v>
      </c>
      <c r="AS119" s="561" t="s">
        <v>126</v>
      </c>
      <c r="AT119" s="561"/>
      <c r="AU119" s="561"/>
      <c r="AV119" s="561"/>
      <c r="AW119" s="561"/>
      <c r="AX119" s="561"/>
      <c r="AY119" s="561"/>
      <c r="AZ119" s="561"/>
      <c r="BA119" s="561"/>
      <c r="BB119" s="561"/>
      <c r="BC119" s="561"/>
      <c r="BD119" s="561"/>
      <c r="BE119" s="561"/>
      <c r="BF119" s="561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119</v>
      </c>
      <c r="H121" s="560" t="s">
        <v>127</v>
      </c>
      <c r="I121" s="560"/>
      <c r="J121" s="560"/>
      <c r="K121" s="560"/>
      <c r="L121" s="560"/>
      <c r="M121" s="560"/>
      <c r="N121" s="560"/>
      <c r="O121" s="560"/>
      <c r="P121" s="560"/>
      <c r="Q121" s="560"/>
      <c r="R121" s="5"/>
      <c r="S121" s="5"/>
      <c r="T121" s="5"/>
      <c r="U121" s="9"/>
      <c r="V121" s="5"/>
      <c r="W121" s="5"/>
      <c r="X121" s="5"/>
      <c r="Y121" s="3" t="s">
        <v>117</v>
      </c>
      <c r="Z121" s="560" t="s">
        <v>128</v>
      </c>
      <c r="AA121" s="560"/>
      <c r="AB121" s="560"/>
      <c r="AC121" s="560"/>
      <c r="AD121" s="560"/>
      <c r="AE121" s="560"/>
      <c r="AF121" s="560"/>
      <c r="AG121" s="560"/>
      <c r="AH121" s="560"/>
      <c r="AI121" s="560"/>
      <c r="AJ121" s="560"/>
      <c r="AK121" s="560"/>
      <c r="AL121" s="560"/>
      <c r="AM121" s="560"/>
      <c r="AN121" s="560"/>
      <c r="AO121" s="560"/>
      <c r="AP121" s="560"/>
      <c r="AQ121" s="5"/>
      <c r="AR121" s="3" t="s">
        <v>41</v>
      </c>
      <c r="AS121" s="560" t="s">
        <v>129</v>
      </c>
      <c r="AT121" s="560"/>
      <c r="AU121" s="560"/>
      <c r="AV121" s="560"/>
      <c r="AW121" s="560"/>
      <c r="AX121" s="560"/>
      <c r="AY121" s="560"/>
      <c r="AZ121" s="560"/>
      <c r="BA121" s="560"/>
      <c r="BB121" s="560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7" t="s">
        <v>130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562"/>
      <c r="B124" s="562"/>
      <c r="C124" s="562"/>
      <c r="D124" s="562"/>
      <c r="E124" s="562"/>
      <c r="F124" s="562"/>
      <c r="G124" s="562"/>
      <c r="H124" s="562"/>
      <c r="I124" s="562"/>
      <c r="J124" s="562"/>
      <c r="K124" s="562"/>
      <c r="L124" s="562"/>
      <c r="M124" s="562"/>
      <c r="N124" s="562"/>
      <c r="O124" s="562"/>
      <c r="P124" s="562"/>
      <c r="Q124" s="562"/>
      <c r="R124" s="562"/>
      <c r="S124" s="562"/>
      <c r="T124" s="562"/>
      <c r="U124" s="562"/>
      <c r="V124" s="562"/>
      <c r="W124" s="562"/>
      <c r="X124" s="562"/>
      <c r="Y124" s="562"/>
      <c r="Z124" s="562"/>
      <c r="AA124" s="562"/>
      <c r="AB124" s="562"/>
      <c r="AC124" s="562"/>
      <c r="AD124" s="562"/>
      <c r="AE124" s="562"/>
      <c r="AF124" s="562"/>
      <c r="AG124" s="562"/>
      <c r="AH124" s="562"/>
      <c r="AI124" s="562"/>
      <c r="AJ124" s="562"/>
      <c r="AK124" s="562"/>
      <c r="AL124" s="562"/>
      <c r="AM124" s="562"/>
      <c r="AN124" s="562"/>
      <c r="AO124" s="562"/>
      <c r="AP124" s="562"/>
      <c r="AQ124" s="562"/>
      <c r="AR124" s="562"/>
      <c r="AS124" s="562"/>
      <c r="AT124" s="562"/>
      <c r="AU124" s="562"/>
      <c r="AV124" s="562"/>
      <c r="AW124" s="562"/>
      <c r="AX124" s="562"/>
      <c r="AY124" s="562"/>
      <c r="AZ124" s="562"/>
      <c r="BA124" s="562"/>
      <c r="BB124" s="562"/>
      <c r="BC124" s="562"/>
      <c r="BD124" s="562"/>
      <c r="BE124" s="562"/>
      <c r="BF124" s="562"/>
      <c r="BG124" s="562"/>
      <c r="BH124" s="562"/>
      <c r="BI124" s="562"/>
    </row>
    <row r="125" spans="1:61" ht="12.75" customHeight="1">
      <c r="A125" s="563" t="s">
        <v>63</v>
      </c>
      <c r="B125" s="558" t="s">
        <v>131</v>
      </c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8"/>
      <c r="P125" s="558"/>
      <c r="Q125" s="558"/>
      <c r="R125" s="558"/>
      <c r="S125" s="558"/>
      <c r="T125" s="558" t="s">
        <v>132</v>
      </c>
      <c r="U125" s="558"/>
      <c r="V125" s="558"/>
      <c r="W125" s="558"/>
      <c r="X125" s="558"/>
      <c r="Y125" s="558"/>
      <c r="Z125" s="558"/>
      <c r="AA125" s="558"/>
      <c r="AB125" s="558"/>
      <c r="AC125" s="558" t="s">
        <v>133</v>
      </c>
      <c r="AD125" s="558"/>
      <c r="AE125" s="558"/>
      <c r="AF125" s="558"/>
      <c r="AG125" s="558"/>
      <c r="AH125" s="558"/>
      <c r="AI125" s="558"/>
      <c r="AJ125" s="558"/>
      <c r="AK125" s="558"/>
      <c r="AL125" s="558"/>
      <c r="AM125" s="558"/>
      <c r="AN125" s="558"/>
      <c r="AO125" s="558"/>
      <c r="AP125" s="558"/>
      <c r="AQ125" s="558"/>
      <c r="AR125" s="558"/>
      <c r="AS125" s="558"/>
      <c r="AT125" s="558"/>
      <c r="AU125" s="558"/>
      <c r="AV125" s="558"/>
      <c r="AW125" s="558"/>
      <c r="AX125" s="563" t="s">
        <v>134</v>
      </c>
      <c r="AY125" s="563"/>
      <c r="AZ125" s="563"/>
      <c r="BA125" s="563"/>
      <c r="BB125" s="563"/>
      <c r="BC125" s="563"/>
      <c r="BD125" s="558" t="s">
        <v>135</v>
      </c>
      <c r="BE125" s="558"/>
      <c r="BF125" s="558"/>
      <c r="BG125" s="558" t="s">
        <v>42</v>
      </c>
      <c r="BH125" s="558"/>
      <c r="BI125" s="558"/>
    </row>
    <row r="126" spans="1:61" ht="32.25" customHeight="1">
      <c r="A126" s="563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  <c r="N126" s="558"/>
      <c r="O126" s="558"/>
      <c r="P126" s="558"/>
      <c r="Q126" s="55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 t="s">
        <v>23</v>
      </c>
      <c r="AD126" s="558"/>
      <c r="AE126" s="558"/>
      <c r="AF126" s="558"/>
      <c r="AG126" s="558"/>
      <c r="AH126" s="558"/>
      <c r="AI126" s="558"/>
      <c r="AJ126" s="558" t="s">
        <v>138</v>
      </c>
      <c r="AK126" s="558"/>
      <c r="AL126" s="558"/>
      <c r="AM126" s="558"/>
      <c r="AN126" s="558"/>
      <c r="AO126" s="558"/>
      <c r="AP126" s="558"/>
      <c r="AQ126" s="558" t="s">
        <v>61</v>
      </c>
      <c r="AR126" s="558"/>
      <c r="AS126" s="558"/>
      <c r="AT126" s="558"/>
      <c r="AU126" s="558"/>
      <c r="AV126" s="558"/>
      <c r="AW126" s="558"/>
      <c r="AX126" s="558"/>
      <c r="AY126" s="558"/>
      <c r="AZ126" s="558"/>
      <c r="BA126" s="558"/>
      <c r="BB126" s="558"/>
      <c r="BC126" s="558"/>
      <c r="BD126" s="558"/>
      <c r="BE126" s="541"/>
      <c r="BF126" s="558"/>
      <c r="BG126" s="558"/>
      <c r="BH126" s="541"/>
      <c r="BI126" s="558"/>
    </row>
    <row r="127" spans="1:61" ht="12" customHeight="1">
      <c r="A127" s="563"/>
      <c r="B127" s="558" t="s">
        <v>42</v>
      </c>
      <c r="C127" s="558"/>
      <c r="D127" s="558"/>
      <c r="E127" s="558"/>
      <c r="F127" s="558"/>
      <c r="G127" s="558"/>
      <c r="H127" s="558" t="s">
        <v>141</v>
      </c>
      <c r="I127" s="558"/>
      <c r="J127" s="558"/>
      <c r="K127" s="558"/>
      <c r="L127" s="558"/>
      <c r="M127" s="558"/>
      <c r="N127" s="558" t="s">
        <v>142</v>
      </c>
      <c r="O127" s="558"/>
      <c r="P127" s="558"/>
      <c r="Q127" s="558"/>
      <c r="R127" s="558"/>
      <c r="S127" s="558"/>
      <c r="T127" s="558" t="s">
        <v>42</v>
      </c>
      <c r="U127" s="558"/>
      <c r="V127" s="558"/>
      <c r="W127" s="558" t="s">
        <v>141</v>
      </c>
      <c r="X127" s="558"/>
      <c r="Y127" s="558"/>
      <c r="Z127" s="558" t="s">
        <v>142</v>
      </c>
      <c r="AA127" s="558"/>
      <c r="AB127" s="558"/>
      <c r="AC127" s="558" t="s">
        <v>42</v>
      </c>
      <c r="AD127" s="558"/>
      <c r="AE127" s="558"/>
      <c r="AF127" s="558" t="s">
        <v>141</v>
      </c>
      <c r="AG127" s="558"/>
      <c r="AH127" s="558" t="s">
        <v>142</v>
      </c>
      <c r="AI127" s="558"/>
      <c r="AJ127" s="558" t="s">
        <v>42</v>
      </c>
      <c r="AK127" s="558"/>
      <c r="AL127" s="558"/>
      <c r="AM127" s="558" t="s">
        <v>141</v>
      </c>
      <c r="AN127" s="558"/>
      <c r="AO127" s="558" t="s">
        <v>142</v>
      </c>
      <c r="AP127" s="558"/>
      <c r="AQ127" s="558" t="s">
        <v>42</v>
      </c>
      <c r="AR127" s="558"/>
      <c r="AS127" s="558"/>
      <c r="AT127" s="558" t="s">
        <v>141</v>
      </c>
      <c r="AU127" s="558"/>
      <c r="AV127" s="558" t="s">
        <v>142</v>
      </c>
      <c r="AW127" s="558"/>
      <c r="AX127" s="558"/>
      <c r="AY127" s="558"/>
      <c r="AZ127" s="558"/>
      <c r="BA127" s="558"/>
      <c r="BB127" s="558"/>
      <c r="BC127" s="558"/>
      <c r="BD127" s="558"/>
      <c r="BE127" s="558"/>
      <c r="BF127" s="558"/>
      <c r="BG127" s="558"/>
      <c r="BH127" s="558"/>
      <c r="BI127" s="558"/>
    </row>
    <row r="128" spans="1:61" ht="21.75" customHeight="1">
      <c r="A128" s="563"/>
      <c r="B128" s="557" t="s">
        <v>143</v>
      </c>
      <c r="C128" s="557"/>
      <c r="D128" s="557"/>
      <c r="E128" s="559" t="s">
        <v>144</v>
      </c>
      <c r="F128" s="559"/>
      <c r="G128" s="559"/>
      <c r="H128" s="557" t="s">
        <v>143</v>
      </c>
      <c r="I128" s="557"/>
      <c r="J128" s="557"/>
      <c r="K128" s="559" t="s">
        <v>144</v>
      </c>
      <c r="L128" s="559"/>
      <c r="M128" s="559"/>
      <c r="N128" s="557" t="s">
        <v>143</v>
      </c>
      <c r="O128" s="557"/>
      <c r="P128" s="557"/>
      <c r="Q128" s="559" t="s">
        <v>144</v>
      </c>
      <c r="R128" s="559"/>
      <c r="S128" s="559"/>
      <c r="T128" s="557" t="s">
        <v>143</v>
      </c>
      <c r="U128" s="557"/>
      <c r="V128" s="557"/>
      <c r="W128" s="557" t="s">
        <v>143</v>
      </c>
      <c r="X128" s="557"/>
      <c r="Y128" s="557"/>
      <c r="Z128" s="557" t="s">
        <v>143</v>
      </c>
      <c r="AA128" s="557"/>
      <c r="AB128" s="557"/>
      <c r="AC128" s="557" t="s">
        <v>143</v>
      </c>
      <c r="AD128" s="557"/>
      <c r="AE128" s="557"/>
      <c r="AF128" s="557" t="s">
        <v>143</v>
      </c>
      <c r="AG128" s="557"/>
      <c r="AH128" s="557" t="s">
        <v>143</v>
      </c>
      <c r="AI128" s="557"/>
      <c r="AJ128" s="557" t="s">
        <v>143</v>
      </c>
      <c r="AK128" s="557"/>
      <c r="AL128" s="557"/>
      <c r="AM128" s="557" t="s">
        <v>143</v>
      </c>
      <c r="AN128" s="557"/>
      <c r="AO128" s="557" t="s">
        <v>143</v>
      </c>
      <c r="AP128" s="557"/>
      <c r="AQ128" s="557" t="s">
        <v>143</v>
      </c>
      <c r="AR128" s="557"/>
      <c r="AS128" s="557"/>
      <c r="AT128" s="557" t="s">
        <v>143</v>
      </c>
      <c r="AU128" s="557"/>
      <c r="AV128" s="557" t="s">
        <v>143</v>
      </c>
      <c r="AW128" s="557"/>
      <c r="AX128" s="557" t="s">
        <v>143</v>
      </c>
      <c r="AY128" s="557"/>
      <c r="AZ128" s="557"/>
      <c r="BA128" s="557" t="s">
        <v>143</v>
      </c>
      <c r="BB128" s="557"/>
      <c r="BC128" s="557"/>
      <c r="BD128" s="557" t="s">
        <v>143</v>
      </c>
      <c r="BE128" s="557"/>
      <c r="BF128" s="557"/>
      <c r="BG128" s="557" t="s">
        <v>143</v>
      </c>
      <c r="BH128" s="557"/>
      <c r="BI128" s="557"/>
    </row>
    <row r="129" spans="1:61" ht="12" customHeight="1">
      <c r="A129" s="3" t="s">
        <v>108</v>
      </c>
      <c r="B129" s="547">
        <v>39</v>
      </c>
      <c r="C129" s="547"/>
      <c r="D129" s="547"/>
      <c r="E129" s="547">
        <f>K129+Q129</f>
        <v>1404</v>
      </c>
      <c r="F129" s="547"/>
      <c r="G129" s="547"/>
      <c r="H129" s="547">
        <v>17</v>
      </c>
      <c r="I129" s="547"/>
      <c r="J129" s="547"/>
      <c r="K129" s="547">
        <v>612</v>
      </c>
      <c r="L129" s="547"/>
      <c r="M129" s="547"/>
      <c r="N129" s="547">
        <v>22</v>
      </c>
      <c r="O129" s="547"/>
      <c r="P129" s="547"/>
      <c r="Q129" s="547">
        <v>792</v>
      </c>
      <c r="R129" s="547"/>
      <c r="S129" s="547"/>
      <c r="T129" s="547">
        <v>2</v>
      </c>
      <c r="U129" s="547"/>
      <c r="V129" s="547"/>
      <c r="W129" s="547"/>
      <c r="X129" s="547"/>
      <c r="Y129" s="547"/>
      <c r="Z129" s="547">
        <v>2</v>
      </c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547"/>
      <c r="AQ129" s="547"/>
      <c r="AR129" s="547"/>
      <c r="AS129" s="547"/>
      <c r="AT129" s="547"/>
      <c r="AU129" s="547"/>
      <c r="AV129" s="547"/>
      <c r="AW129" s="547"/>
      <c r="AX129" s="547"/>
      <c r="AY129" s="547"/>
      <c r="AZ129" s="547"/>
      <c r="BA129" s="547"/>
      <c r="BB129" s="547"/>
      <c r="BC129" s="547"/>
      <c r="BD129" s="547">
        <v>11</v>
      </c>
      <c r="BE129" s="547"/>
      <c r="BF129" s="547"/>
      <c r="BG129" s="547">
        <f>BD129+T129+N129+H129+AC129+AJ129+AQ129+AX129+BA129</f>
        <v>52</v>
      </c>
      <c r="BH129" s="547"/>
      <c r="BI129" s="547"/>
    </row>
    <row r="130" spans="1:61" ht="12" customHeight="1">
      <c r="A130" s="3" t="s">
        <v>109</v>
      </c>
      <c r="B130" s="547">
        <f>H130+N130</f>
        <v>37</v>
      </c>
      <c r="C130" s="547"/>
      <c r="D130" s="547"/>
      <c r="E130" s="547">
        <f t="shared" ref="E130:E132" si="0">K130+Q130</f>
        <v>1332</v>
      </c>
      <c r="F130" s="547"/>
      <c r="G130" s="547"/>
      <c r="H130" s="547">
        <v>16</v>
      </c>
      <c r="I130" s="547"/>
      <c r="J130" s="547"/>
      <c r="K130" s="547">
        <v>576</v>
      </c>
      <c r="L130" s="547"/>
      <c r="M130" s="547"/>
      <c r="N130" s="547">
        <v>21</v>
      </c>
      <c r="O130" s="547"/>
      <c r="P130" s="547"/>
      <c r="Q130" s="547">
        <v>756</v>
      </c>
      <c r="R130" s="547"/>
      <c r="S130" s="547"/>
      <c r="T130" s="547">
        <v>2</v>
      </c>
      <c r="U130" s="547"/>
      <c r="V130" s="547"/>
      <c r="W130" s="547">
        <v>1</v>
      </c>
      <c r="X130" s="547"/>
      <c r="Y130" s="547"/>
      <c r="Z130" s="547">
        <v>1</v>
      </c>
      <c r="AA130" s="547"/>
      <c r="AB130" s="547"/>
      <c r="AC130" s="547">
        <f>SUM(AF130:AI130)</f>
        <v>2</v>
      </c>
      <c r="AD130" s="547"/>
      <c r="AE130" s="547"/>
      <c r="AF130" s="547">
        <v>0</v>
      </c>
      <c r="AG130" s="547"/>
      <c r="AH130" s="547">
        <v>2</v>
      </c>
      <c r="AI130" s="547"/>
      <c r="AJ130" s="547">
        <f>SUM(AM130:AP130)</f>
        <v>0</v>
      </c>
      <c r="AK130" s="547"/>
      <c r="AL130" s="547"/>
      <c r="AM130" s="547">
        <v>0</v>
      </c>
      <c r="AN130" s="547"/>
      <c r="AO130" s="547">
        <v>0</v>
      </c>
      <c r="AP130" s="547"/>
      <c r="AQ130" s="547"/>
      <c r="AR130" s="547"/>
      <c r="AS130" s="547"/>
      <c r="AT130" s="547"/>
      <c r="AU130" s="547"/>
      <c r="AV130" s="547"/>
      <c r="AW130" s="547"/>
      <c r="AX130" s="547"/>
      <c r="AY130" s="547"/>
      <c r="AZ130" s="547"/>
      <c r="BA130" s="547"/>
      <c r="BB130" s="547"/>
      <c r="BC130" s="547"/>
      <c r="BD130" s="547">
        <v>11</v>
      </c>
      <c r="BE130" s="547"/>
      <c r="BF130" s="547"/>
      <c r="BG130" s="547">
        <f t="shared" ref="BG130:BG132" si="1">BD130+T130+N130+H130+AC130+AJ130+AQ130+AX130+BA130</f>
        <v>52</v>
      </c>
      <c r="BH130" s="547"/>
      <c r="BI130" s="547"/>
    </row>
    <row r="131" spans="1:61" ht="12" customHeight="1">
      <c r="A131" s="3" t="s">
        <v>110</v>
      </c>
      <c r="B131" s="547">
        <f t="shared" ref="B131:B132" si="2">H131+N131</f>
        <v>30</v>
      </c>
      <c r="C131" s="547"/>
      <c r="D131" s="547"/>
      <c r="E131" s="547">
        <f t="shared" si="0"/>
        <v>1080</v>
      </c>
      <c r="F131" s="547"/>
      <c r="G131" s="547"/>
      <c r="H131" s="547">
        <v>12</v>
      </c>
      <c r="I131" s="547"/>
      <c r="J131" s="547"/>
      <c r="K131" s="547">
        <v>432</v>
      </c>
      <c r="L131" s="547"/>
      <c r="M131" s="547"/>
      <c r="N131" s="547">
        <v>18</v>
      </c>
      <c r="O131" s="547"/>
      <c r="P131" s="547"/>
      <c r="Q131" s="547">
        <v>648</v>
      </c>
      <c r="R131" s="547"/>
      <c r="S131" s="547"/>
      <c r="T131" s="547">
        <v>2</v>
      </c>
      <c r="U131" s="547"/>
      <c r="V131" s="547"/>
      <c r="W131" s="547">
        <v>1</v>
      </c>
      <c r="X131" s="547"/>
      <c r="Y131" s="547"/>
      <c r="Z131" s="547">
        <v>1</v>
      </c>
      <c r="AA131" s="547"/>
      <c r="AB131" s="547"/>
      <c r="AC131" s="547">
        <f t="shared" ref="AC131:AC132" si="3">SUM(AF131:AI131)</f>
        <v>2</v>
      </c>
      <c r="AD131" s="547"/>
      <c r="AE131" s="547"/>
      <c r="AF131" s="547">
        <v>0</v>
      </c>
      <c r="AG131" s="547"/>
      <c r="AH131" s="547">
        <v>2</v>
      </c>
      <c r="AI131" s="547"/>
      <c r="AJ131" s="547">
        <f t="shared" ref="AJ131:AJ132" si="4">SUM(AM131:AP131)</f>
        <v>8</v>
      </c>
      <c r="AK131" s="547"/>
      <c r="AL131" s="547"/>
      <c r="AM131" s="547">
        <v>4</v>
      </c>
      <c r="AN131" s="547"/>
      <c r="AO131" s="547">
        <v>4</v>
      </c>
      <c r="AP131" s="547"/>
      <c r="AQ131" s="547"/>
      <c r="AR131" s="547"/>
      <c r="AS131" s="547"/>
      <c r="AT131" s="547"/>
      <c r="AU131" s="547"/>
      <c r="AV131" s="547"/>
      <c r="AW131" s="547"/>
      <c r="AX131" s="547"/>
      <c r="AY131" s="547"/>
      <c r="AZ131" s="547"/>
      <c r="BA131" s="547"/>
      <c r="BB131" s="547"/>
      <c r="BC131" s="547"/>
      <c r="BD131" s="547">
        <v>10</v>
      </c>
      <c r="BE131" s="547"/>
      <c r="BF131" s="547"/>
      <c r="BG131" s="547">
        <f t="shared" si="1"/>
        <v>52</v>
      </c>
      <c r="BH131" s="547"/>
      <c r="BI131" s="547"/>
    </row>
    <row r="132" spans="1:61" ht="12" customHeight="1">
      <c r="A132" s="3" t="s">
        <v>111</v>
      </c>
      <c r="B132" s="547">
        <f t="shared" si="2"/>
        <v>24</v>
      </c>
      <c r="C132" s="547"/>
      <c r="D132" s="547"/>
      <c r="E132" s="547">
        <f t="shared" si="0"/>
        <v>864</v>
      </c>
      <c r="F132" s="547"/>
      <c r="G132" s="547"/>
      <c r="H132" s="547">
        <v>14</v>
      </c>
      <c r="I132" s="547"/>
      <c r="J132" s="547"/>
      <c r="K132" s="547">
        <v>504</v>
      </c>
      <c r="L132" s="547"/>
      <c r="M132" s="547"/>
      <c r="N132" s="547">
        <v>10</v>
      </c>
      <c r="O132" s="547"/>
      <c r="P132" s="547"/>
      <c r="Q132" s="547">
        <v>360</v>
      </c>
      <c r="R132" s="547"/>
      <c r="S132" s="547"/>
      <c r="T132" s="547">
        <v>1</v>
      </c>
      <c r="U132" s="547"/>
      <c r="V132" s="547"/>
      <c r="W132" s="547"/>
      <c r="X132" s="547"/>
      <c r="Y132" s="547"/>
      <c r="Z132" s="547">
        <v>1</v>
      </c>
      <c r="AA132" s="547"/>
      <c r="AB132" s="547"/>
      <c r="AC132" s="547">
        <f t="shared" si="3"/>
        <v>2</v>
      </c>
      <c r="AD132" s="547"/>
      <c r="AE132" s="547"/>
      <c r="AF132" s="547">
        <v>2</v>
      </c>
      <c r="AG132" s="547"/>
      <c r="AH132" s="547"/>
      <c r="AI132" s="547"/>
      <c r="AJ132" s="547">
        <f t="shared" si="4"/>
        <v>4</v>
      </c>
      <c r="AK132" s="547"/>
      <c r="AL132" s="547"/>
      <c r="AM132" s="547">
        <v>1</v>
      </c>
      <c r="AN132" s="547"/>
      <c r="AO132" s="547">
        <v>3</v>
      </c>
      <c r="AP132" s="547"/>
      <c r="AQ132" s="547">
        <v>4</v>
      </c>
      <c r="AR132" s="547"/>
      <c r="AS132" s="547"/>
      <c r="AT132" s="547"/>
      <c r="AU132" s="547"/>
      <c r="AV132" s="547">
        <v>4</v>
      </c>
      <c r="AW132" s="547"/>
      <c r="AX132" s="554">
        <v>6</v>
      </c>
      <c r="AY132" s="555"/>
      <c r="AZ132" s="555"/>
      <c r="BA132" s="555"/>
      <c r="BB132" s="555"/>
      <c r="BC132" s="556"/>
      <c r="BD132" s="547">
        <v>2</v>
      </c>
      <c r="BE132" s="547"/>
      <c r="BF132" s="547"/>
      <c r="BG132" s="547">
        <f t="shared" si="1"/>
        <v>43</v>
      </c>
      <c r="BH132" s="547"/>
      <c r="BI132" s="547"/>
    </row>
    <row r="133" spans="1:61" ht="13.5" hidden="1" customHeight="1">
      <c r="A133" s="3" t="s">
        <v>112</v>
      </c>
      <c r="B133" s="547"/>
      <c r="C133" s="547"/>
      <c r="D133" s="547"/>
      <c r="E133" s="547"/>
      <c r="F133" s="547"/>
      <c r="G133" s="547"/>
      <c r="H133" s="547"/>
      <c r="I133" s="547"/>
      <c r="J133" s="547"/>
      <c r="K133" s="547"/>
      <c r="L133" s="547"/>
      <c r="M133" s="547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47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  <c r="AO133" s="547"/>
      <c r="AP133" s="547"/>
      <c r="AQ133" s="547"/>
      <c r="AR133" s="547"/>
      <c r="AS133" s="547"/>
      <c r="AT133" s="547"/>
      <c r="AU133" s="547"/>
      <c r="AV133" s="547"/>
      <c r="AW133" s="547"/>
      <c r="AX133" s="547"/>
      <c r="AY133" s="547"/>
      <c r="AZ133" s="547"/>
      <c r="BA133" s="547"/>
      <c r="BB133" s="547"/>
      <c r="BC133" s="547"/>
      <c r="BD133" s="547"/>
      <c r="BE133" s="547"/>
      <c r="BF133" s="547"/>
      <c r="BG133" s="547"/>
      <c r="BH133" s="547"/>
      <c r="BI133" s="547"/>
    </row>
    <row r="134" spans="1:61" ht="13.5" hidden="1" customHeight="1">
      <c r="A134" s="3" t="s">
        <v>113</v>
      </c>
      <c r="B134" s="547"/>
      <c r="C134" s="547"/>
      <c r="D134" s="547"/>
      <c r="E134" s="547"/>
      <c r="F134" s="547"/>
      <c r="G134" s="547"/>
      <c r="H134" s="547"/>
      <c r="I134" s="547"/>
      <c r="J134" s="547"/>
      <c r="K134" s="547"/>
      <c r="L134" s="54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7"/>
      <c r="W134" s="547"/>
      <c r="X134" s="547"/>
      <c r="Y134" s="547"/>
      <c r="Z134" s="547"/>
      <c r="AA134" s="547"/>
      <c r="AB134" s="547"/>
      <c r="AC134" s="547"/>
      <c r="AD134" s="547"/>
      <c r="AE134" s="547"/>
      <c r="AF134" s="547"/>
      <c r="AG134" s="547"/>
      <c r="AH134" s="547"/>
      <c r="AI134" s="547"/>
      <c r="AJ134" s="547"/>
      <c r="AK134" s="547"/>
      <c r="AL134" s="547"/>
      <c r="AM134" s="547"/>
      <c r="AN134" s="547"/>
      <c r="AO134" s="547"/>
      <c r="AP134" s="547"/>
      <c r="AQ134" s="547"/>
      <c r="AR134" s="547"/>
      <c r="AS134" s="547"/>
      <c r="AT134" s="547"/>
      <c r="AU134" s="547"/>
      <c r="AV134" s="547"/>
      <c r="AW134" s="547"/>
      <c r="AX134" s="547"/>
      <c r="AY134" s="547"/>
      <c r="AZ134" s="547"/>
      <c r="BA134" s="547"/>
      <c r="BB134" s="547"/>
      <c r="BC134" s="547"/>
      <c r="BD134" s="547"/>
      <c r="BE134" s="547"/>
      <c r="BF134" s="547"/>
      <c r="BG134" s="547"/>
      <c r="BH134" s="547"/>
      <c r="BI134" s="547"/>
    </row>
    <row r="135" spans="1:61" ht="13.5" hidden="1" customHeight="1">
      <c r="A135" s="3" t="s">
        <v>114</v>
      </c>
      <c r="B135" s="547"/>
      <c r="C135" s="547"/>
      <c r="D135" s="547"/>
      <c r="E135" s="547"/>
      <c r="F135" s="547"/>
      <c r="G135" s="547"/>
      <c r="H135" s="547"/>
      <c r="I135" s="547"/>
      <c r="J135" s="547"/>
      <c r="K135" s="547"/>
      <c r="L135" s="547"/>
      <c r="M135" s="547"/>
      <c r="N135" s="547"/>
      <c r="O135" s="547"/>
      <c r="P135" s="547"/>
      <c r="Q135" s="547"/>
      <c r="R135" s="547"/>
      <c r="S135" s="547"/>
      <c r="T135" s="547"/>
      <c r="U135" s="547"/>
      <c r="V135" s="547"/>
      <c r="W135" s="547"/>
      <c r="X135" s="547"/>
      <c r="Y135" s="547"/>
      <c r="Z135" s="547"/>
      <c r="AA135" s="547"/>
      <c r="AB135" s="547"/>
      <c r="AC135" s="547"/>
      <c r="AD135" s="547"/>
      <c r="AE135" s="547"/>
      <c r="AF135" s="547"/>
      <c r="AG135" s="547"/>
      <c r="AH135" s="547"/>
      <c r="AI135" s="547"/>
      <c r="AJ135" s="547"/>
      <c r="AK135" s="547"/>
      <c r="AL135" s="547"/>
      <c r="AM135" s="547"/>
      <c r="AN135" s="547"/>
      <c r="AO135" s="547"/>
      <c r="AP135" s="547"/>
      <c r="AQ135" s="547"/>
      <c r="AR135" s="547"/>
      <c r="AS135" s="547"/>
      <c r="AT135" s="547"/>
      <c r="AU135" s="547"/>
      <c r="AV135" s="547"/>
      <c r="AW135" s="547"/>
      <c r="AX135" s="547"/>
      <c r="AY135" s="547"/>
      <c r="AZ135" s="547"/>
      <c r="BA135" s="547"/>
      <c r="BB135" s="547"/>
      <c r="BC135" s="547"/>
      <c r="BD135" s="547"/>
      <c r="BE135" s="547"/>
      <c r="BF135" s="547"/>
      <c r="BG135" s="547"/>
      <c r="BH135" s="547"/>
      <c r="BI135" s="547"/>
    </row>
    <row r="136" spans="1:61" ht="13.5" hidden="1" customHeight="1">
      <c r="A136" s="3" t="s">
        <v>115</v>
      </c>
      <c r="B136" s="547"/>
      <c r="C136" s="547"/>
      <c r="D136" s="547"/>
      <c r="E136" s="547"/>
      <c r="F136" s="547"/>
      <c r="G136" s="547"/>
      <c r="H136" s="547"/>
      <c r="I136" s="547"/>
      <c r="J136" s="547"/>
      <c r="K136" s="547"/>
      <c r="L136" s="547"/>
      <c r="M136" s="547"/>
      <c r="N136" s="547"/>
      <c r="O136" s="547"/>
      <c r="P136" s="547"/>
      <c r="Q136" s="547"/>
      <c r="R136" s="547"/>
      <c r="S136" s="547"/>
      <c r="T136" s="547"/>
      <c r="U136" s="547"/>
      <c r="V136" s="547"/>
      <c r="W136" s="547"/>
      <c r="X136" s="547"/>
      <c r="Y136" s="547"/>
      <c r="Z136" s="547"/>
      <c r="AA136" s="547"/>
      <c r="AB136" s="547"/>
      <c r="AC136" s="547"/>
      <c r="AD136" s="547"/>
      <c r="AE136" s="547"/>
      <c r="AF136" s="547"/>
      <c r="AG136" s="547"/>
      <c r="AH136" s="547"/>
      <c r="AI136" s="547"/>
      <c r="AJ136" s="547"/>
      <c r="AK136" s="547"/>
      <c r="AL136" s="547"/>
      <c r="AM136" s="547"/>
      <c r="AN136" s="547"/>
      <c r="AO136" s="547"/>
      <c r="AP136" s="547"/>
      <c r="AQ136" s="547"/>
      <c r="AR136" s="547"/>
      <c r="AS136" s="547"/>
      <c r="AT136" s="547"/>
      <c r="AU136" s="547"/>
      <c r="AV136" s="547"/>
      <c r="AW136" s="547"/>
      <c r="AX136" s="547"/>
      <c r="AY136" s="547"/>
      <c r="AZ136" s="547"/>
      <c r="BA136" s="547"/>
      <c r="BB136" s="547"/>
      <c r="BC136" s="547"/>
      <c r="BD136" s="547"/>
      <c r="BE136" s="547"/>
      <c r="BF136" s="547"/>
      <c r="BG136" s="547"/>
      <c r="BH136" s="547"/>
      <c r="BI136" s="547"/>
    </row>
    <row r="137" spans="1:61" ht="13.5" hidden="1" customHeight="1">
      <c r="A137" s="3" t="s">
        <v>116</v>
      </c>
      <c r="B137" s="547"/>
      <c r="C137" s="547"/>
      <c r="D137" s="547"/>
      <c r="E137" s="547"/>
      <c r="F137" s="547"/>
      <c r="G137" s="547"/>
      <c r="H137" s="547"/>
      <c r="I137" s="547"/>
      <c r="J137" s="547"/>
      <c r="K137" s="547"/>
      <c r="L137" s="547"/>
      <c r="M137" s="547"/>
      <c r="N137" s="547"/>
      <c r="O137" s="547"/>
      <c r="P137" s="547"/>
      <c r="Q137" s="547"/>
      <c r="R137" s="547"/>
      <c r="S137" s="547"/>
      <c r="T137" s="547"/>
      <c r="U137" s="547"/>
      <c r="V137" s="547"/>
      <c r="W137" s="547"/>
      <c r="X137" s="547"/>
      <c r="Y137" s="547"/>
      <c r="Z137" s="547"/>
      <c r="AA137" s="547"/>
      <c r="AB137" s="547"/>
      <c r="AC137" s="547"/>
      <c r="AD137" s="547"/>
      <c r="AE137" s="547"/>
      <c r="AF137" s="547"/>
      <c r="AG137" s="547"/>
      <c r="AH137" s="547"/>
      <c r="AI137" s="547"/>
      <c r="AJ137" s="547"/>
      <c r="AK137" s="547"/>
      <c r="AL137" s="547"/>
      <c r="AM137" s="547"/>
      <c r="AN137" s="547"/>
      <c r="AO137" s="547"/>
      <c r="AP137" s="547"/>
      <c r="AQ137" s="547"/>
      <c r="AR137" s="547"/>
      <c r="AS137" s="547"/>
      <c r="AT137" s="547"/>
      <c r="AU137" s="547"/>
      <c r="AV137" s="547"/>
      <c r="AW137" s="547"/>
      <c r="AX137" s="547"/>
      <c r="AY137" s="547"/>
      <c r="AZ137" s="547"/>
      <c r="BA137" s="547"/>
      <c r="BB137" s="547"/>
      <c r="BC137" s="547"/>
      <c r="BD137" s="547"/>
      <c r="BE137" s="547"/>
      <c r="BF137" s="547"/>
      <c r="BG137" s="547"/>
      <c r="BH137" s="547"/>
      <c r="BI137" s="547"/>
    </row>
    <row r="138" spans="1:61" ht="13.5" hidden="1" customHeight="1">
      <c r="A138" s="3" t="s">
        <v>117</v>
      </c>
      <c r="B138" s="547"/>
      <c r="C138" s="547"/>
      <c r="D138" s="547"/>
      <c r="E138" s="547"/>
      <c r="F138" s="547"/>
      <c r="G138" s="547"/>
      <c r="H138" s="547"/>
      <c r="I138" s="547"/>
      <c r="J138" s="547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547"/>
      <c r="Y138" s="547"/>
      <c r="Z138" s="547"/>
      <c r="AA138" s="547"/>
      <c r="AB138" s="547"/>
      <c r="AC138" s="547"/>
      <c r="AD138" s="547"/>
      <c r="AE138" s="547"/>
      <c r="AF138" s="547"/>
      <c r="AG138" s="547"/>
      <c r="AH138" s="547"/>
      <c r="AI138" s="547"/>
      <c r="AJ138" s="547"/>
      <c r="AK138" s="547"/>
      <c r="AL138" s="547"/>
      <c r="AM138" s="547"/>
      <c r="AN138" s="547"/>
      <c r="AO138" s="547"/>
      <c r="AP138" s="547"/>
      <c r="AQ138" s="547"/>
      <c r="AR138" s="547"/>
      <c r="AS138" s="547"/>
      <c r="AT138" s="547"/>
      <c r="AU138" s="547"/>
      <c r="AV138" s="547"/>
      <c r="AW138" s="547"/>
      <c r="AX138" s="547"/>
      <c r="AY138" s="547"/>
      <c r="AZ138" s="547"/>
      <c r="BA138" s="547"/>
      <c r="BB138" s="547"/>
      <c r="BC138" s="547"/>
      <c r="BD138" s="547"/>
      <c r="BE138" s="547"/>
      <c r="BF138" s="547"/>
      <c r="BG138" s="547"/>
      <c r="BH138" s="547"/>
      <c r="BI138" s="547"/>
    </row>
    <row r="139" spans="1:61" ht="13.5" hidden="1" customHeight="1">
      <c r="A139" s="3" t="s">
        <v>118</v>
      </c>
      <c r="B139" s="547"/>
      <c r="C139" s="547"/>
      <c r="D139" s="547"/>
      <c r="E139" s="547"/>
      <c r="F139" s="547"/>
      <c r="G139" s="547"/>
      <c r="H139" s="547"/>
      <c r="I139" s="547"/>
      <c r="J139" s="547"/>
      <c r="K139" s="547"/>
      <c r="L139" s="547"/>
      <c r="M139" s="547"/>
      <c r="N139" s="547"/>
      <c r="O139" s="547"/>
      <c r="P139" s="547"/>
      <c r="Q139" s="547"/>
      <c r="R139" s="547"/>
      <c r="S139" s="547"/>
      <c r="T139" s="547"/>
      <c r="U139" s="547"/>
      <c r="V139" s="547"/>
      <c r="W139" s="547"/>
      <c r="X139" s="547"/>
      <c r="Y139" s="547"/>
      <c r="Z139" s="547"/>
      <c r="AA139" s="547"/>
      <c r="AB139" s="547"/>
      <c r="AC139" s="547"/>
      <c r="AD139" s="547"/>
      <c r="AE139" s="547"/>
      <c r="AF139" s="547"/>
      <c r="AG139" s="547"/>
      <c r="AH139" s="547"/>
      <c r="AI139" s="547"/>
      <c r="AJ139" s="547"/>
      <c r="AK139" s="547"/>
      <c r="AL139" s="547"/>
      <c r="AM139" s="547"/>
      <c r="AN139" s="547"/>
      <c r="AO139" s="547"/>
      <c r="AP139" s="547"/>
      <c r="AQ139" s="547"/>
      <c r="AR139" s="547"/>
      <c r="AS139" s="547"/>
      <c r="AT139" s="547"/>
      <c r="AU139" s="547"/>
      <c r="AV139" s="547"/>
      <c r="AW139" s="547"/>
      <c r="AX139" s="547"/>
      <c r="AY139" s="547"/>
      <c r="AZ139" s="547"/>
      <c r="BA139" s="547"/>
      <c r="BB139" s="547"/>
      <c r="BC139" s="547"/>
      <c r="BD139" s="547"/>
      <c r="BE139" s="547"/>
      <c r="BF139" s="547"/>
      <c r="BG139" s="547"/>
      <c r="BH139" s="547"/>
      <c r="BI139" s="547"/>
    </row>
    <row r="140" spans="1:61" ht="12" customHeight="1">
      <c r="A140" s="12" t="s">
        <v>42</v>
      </c>
      <c r="B140" s="545">
        <v>130</v>
      </c>
      <c r="C140" s="545"/>
      <c r="D140" s="545"/>
      <c r="E140" s="545">
        <f>SUM(E129:G139)</f>
        <v>4680</v>
      </c>
      <c r="F140" s="545"/>
      <c r="G140" s="545"/>
      <c r="H140" s="548">
        <f>SUM(H129:J139)</f>
        <v>59</v>
      </c>
      <c r="I140" s="549"/>
      <c r="J140" s="550"/>
      <c r="K140" s="545">
        <f>SUM(K129:M139)</f>
        <v>2124</v>
      </c>
      <c r="L140" s="545"/>
      <c r="M140" s="545"/>
      <c r="N140" s="545">
        <v>71</v>
      </c>
      <c r="O140" s="545"/>
      <c r="P140" s="545"/>
      <c r="Q140" s="545">
        <f>SUM(Q129:S139)</f>
        <v>2556</v>
      </c>
      <c r="R140" s="545"/>
      <c r="S140" s="545"/>
      <c r="T140" s="545">
        <v>7</v>
      </c>
      <c r="U140" s="545"/>
      <c r="V140" s="545"/>
      <c r="W140" s="545">
        <v>2</v>
      </c>
      <c r="X140" s="545"/>
      <c r="Y140" s="545"/>
      <c r="Z140" s="545">
        <v>5</v>
      </c>
      <c r="AA140" s="545"/>
      <c r="AB140" s="545"/>
      <c r="AC140" s="545">
        <f>SUM(AC130:AE139)</f>
        <v>6</v>
      </c>
      <c r="AD140" s="545"/>
      <c r="AE140" s="545"/>
      <c r="AF140" s="545">
        <v>2</v>
      </c>
      <c r="AG140" s="545"/>
      <c r="AH140" s="545">
        <v>4</v>
      </c>
      <c r="AI140" s="545"/>
      <c r="AJ140" s="545">
        <f>SUM(AJ130:AL139)</f>
        <v>12</v>
      </c>
      <c r="AK140" s="545"/>
      <c r="AL140" s="545"/>
      <c r="AM140" s="545">
        <v>5</v>
      </c>
      <c r="AN140" s="545"/>
      <c r="AO140" s="545">
        <v>7</v>
      </c>
      <c r="AP140" s="545"/>
      <c r="AQ140" s="545">
        <v>4</v>
      </c>
      <c r="AR140" s="545"/>
      <c r="AS140" s="545"/>
      <c r="AT140" s="545">
        <v>0</v>
      </c>
      <c r="AU140" s="545"/>
      <c r="AV140" s="545">
        <v>4</v>
      </c>
      <c r="AW140" s="545"/>
      <c r="AX140" s="551">
        <v>6</v>
      </c>
      <c r="AY140" s="552"/>
      <c r="AZ140" s="552"/>
      <c r="BA140" s="552"/>
      <c r="BB140" s="552"/>
      <c r="BC140" s="553"/>
      <c r="BD140" s="545">
        <v>34</v>
      </c>
      <c r="BE140" s="545"/>
      <c r="BF140" s="545"/>
      <c r="BG140" s="545">
        <f>SUM(BG129:BI139)</f>
        <v>199</v>
      </c>
      <c r="BH140" s="545"/>
      <c r="BI140" s="545"/>
    </row>
    <row r="141" spans="1:61" ht="3" customHeight="1">
      <c r="A141" s="546"/>
      <c r="B141" s="546"/>
      <c r="C141" s="546"/>
      <c r="D141" s="546"/>
      <c r="E141" s="546"/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46"/>
      <c r="BD141" s="546"/>
      <c r="BE141" s="546"/>
      <c r="BF141" s="539"/>
      <c r="BG141" s="539"/>
      <c r="BH141" s="539"/>
      <c r="BI141" s="539"/>
    </row>
    <row r="142" spans="1:61" ht="13.5" hidden="1" customHeight="1">
      <c r="A142" s="540" t="s">
        <v>63</v>
      </c>
      <c r="B142" s="540" t="s">
        <v>145</v>
      </c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 t="s">
        <v>132</v>
      </c>
      <c r="U142" s="540"/>
      <c r="V142" s="540"/>
      <c r="W142" s="540"/>
      <c r="X142" s="540"/>
      <c r="Y142" s="540"/>
      <c r="Z142" s="540"/>
      <c r="AA142" s="540"/>
      <c r="AB142" s="540"/>
      <c r="AC142" s="540" t="s">
        <v>133</v>
      </c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  <c r="AN142" s="540"/>
      <c r="AO142" s="540"/>
      <c r="AP142" s="540"/>
      <c r="AQ142" s="540" t="s">
        <v>134</v>
      </c>
      <c r="AR142" s="540"/>
      <c r="AS142" s="540"/>
      <c r="AT142" s="540"/>
      <c r="AU142" s="540"/>
      <c r="AV142" s="540"/>
      <c r="AW142" s="540" t="s">
        <v>135</v>
      </c>
      <c r="AX142" s="540"/>
      <c r="AY142" s="540"/>
      <c r="AZ142" s="540" t="s">
        <v>42</v>
      </c>
      <c r="BA142" s="540"/>
      <c r="BB142" s="540"/>
      <c r="BC142" s="540" t="s">
        <v>136</v>
      </c>
      <c r="BD142" s="540"/>
      <c r="BE142" s="540"/>
      <c r="BF142" s="540"/>
      <c r="BG142" s="539" t="s">
        <v>137</v>
      </c>
      <c r="BH142" s="539"/>
      <c r="BI142" s="539"/>
    </row>
    <row r="143" spans="1:61" ht="13.5" hidden="1" customHeight="1">
      <c r="A143" s="540"/>
      <c r="B143" s="540"/>
      <c r="C143" s="540"/>
      <c r="D143" s="540"/>
      <c r="E143" s="540"/>
      <c r="F143" s="540"/>
      <c r="G143" s="540"/>
      <c r="H143" s="540"/>
      <c r="I143" s="540"/>
      <c r="J143" s="540"/>
      <c r="K143" s="540"/>
      <c r="L143" s="540"/>
      <c r="M143" s="540"/>
      <c r="N143" s="540"/>
      <c r="O143" s="540"/>
      <c r="P143" s="540"/>
      <c r="Q143" s="540"/>
      <c r="R143" s="540"/>
      <c r="S143" s="540"/>
      <c r="T143" s="540"/>
      <c r="U143" s="540"/>
      <c r="V143" s="540"/>
      <c r="W143" s="540"/>
      <c r="X143" s="540"/>
      <c r="Y143" s="540"/>
      <c r="Z143" s="540"/>
      <c r="AA143" s="540"/>
      <c r="AB143" s="540"/>
      <c r="AC143" s="540" t="s">
        <v>138</v>
      </c>
      <c r="AD143" s="540"/>
      <c r="AE143" s="540"/>
      <c r="AF143" s="540"/>
      <c r="AG143" s="540"/>
      <c r="AH143" s="540"/>
      <c r="AI143" s="540"/>
      <c r="AJ143" s="540" t="s">
        <v>61</v>
      </c>
      <c r="AK143" s="540"/>
      <c r="AL143" s="540"/>
      <c r="AM143" s="540"/>
      <c r="AN143" s="540"/>
      <c r="AO143" s="540"/>
      <c r="AP143" s="540"/>
      <c r="AQ143" s="540" t="s">
        <v>139</v>
      </c>
      <c r="AR143" s="540"/>
      <c r="AS143" s="540"/>
      <c r="AT143" s="540" t="s">
        <v>140</v>
      </c>
      <c r="AU143" s="540"/>
      <c r="AV143" s="540"/>
      <c r="AW143" s="540"/>
      <c r="AX143" s="541"/>
      <c r="AY143" s="540"/>
      <c r="AZ143" s="540"/>
      <c r="BA143" s="541"/>
      <c r="BB143" s="540"/>
      <c r="BC143" s="540"/>
      <c r="BD143" s="541"/>
      <c r="BE143" s="541"/>
      <c r="BF143" s="540"/>
      <c r="BG143" s="539"/>
      <c r="BH143" s="541"/>
      <c r="BI143" s="539"/>
    </row>
    <row r="144" spans="1:61" ht="13.5" hidden="1" customHeight="1">
      <c r="A144" s="540"/>
      <c r="B144" s="540" t="s">
        <v>42</v>
      </c>
      <c r="C144" s="540"/>
      <c r="D144" s="540"/>
      <c r="E144" s="540"/>
      <c r="F144" s="540"/>
      <c r="G144" s="540"/>
      <c r="H144" s="540" t="s">
        <v>141</v>
      </c>
      <c r="I144" s="540"/>
      <c r="J144" s="540"/>
      <c r="K144" s="540"/>
      <c r="L144" s="540"/>
      <c r="M144" s="540"/>
      <c r="N144" s="540" t="s">
        <v>142</v>
      </c>
      <c r="O144" s="540"/>
      <c r="P144" s="540"/>
      <c r="Q144" s="540"/>
      <c r="R144" s="540"/>
      <c r="S144" s="540"/>
      <c r="T144" s="540" t="s">
        <v>42</v>
      </c>
      <c r="U144" s="540"/>
      <c r="V144" s="540"/>
      <c r="W144" s="540" t="s">
        <v>141</v>
      </c>
      <c r="X144" s="540"/>
      <c r="Y144" s="540"/>
      <c r="Z144" s="540" t="s">
        <v>142</v>
      </c>
      <c r="AA144" s="540"/>
      <c r="AB144" s="540"/>
      <c r="AC144" s="540" t="s">
        <v>42</v>
      </c>
      <c r="AD144" s="540"/>
      <c r="AE144" s="540"/>
      <c r="AF144" s="540" t="s">
        <v>141</v>
      </c>
      <c r="AG144" s="540"/>
      <c r="AH144" s="540" t="s">
        <v>142</v>
      </c>
      <c r="AI144" s="540"/>
      <c r="AJ144" s="540" t="s">
        <v>42</v>
      </c>
      <c r="AK144" s="540"/>
      <c r="AL144" s="540"/>
      <c r="AM144" s="540" t="s">
        <v>141</v>
      </c>
      <c r="AN144" s="540"/>
      <c r="AO144" s="540" t="s">
        <v>142</v>
      </c>
      <c r="AP144" s="540"/>
      <c r="AQ144" s="540"/>
      <c r="AR144" s="540"/>
      <c r="AS144" s="540"/>
      <c r="AT144" s="540"/>
      <c r="AU144" s="540"/>
      <c r="AV144" s="540"/>
      <c r="AW144" s="540"/>
      <c r="AX144" s="540"/>
      <c r="AY144" s="540"/>
      <c r="AZ144" s="540"/>
      <c r="BA144" s="540"/>
      <c r="BB144" s="540"/>
      <c r="BC144" s="540"/>
      <c r="BD144" s="541"/>
      <c r="BE144" s="541"/>
      <c r="BF144" s="540"/>
      <c r="BG144" s="539"/>
      <c r="BH144" s="541"/>
      <c r="BI144" s="539"/>
    </row>
    <row r="145" spans="1:61" ht="13.5" hidden="1" customHeight="1">
      <c r="A145" s="540"/>
      <c r="B145" s="544" t="s">
        <v>143</v>
      </c>
      <c r="C145" s="544"/>
      <c r="D145" s="544"/>
      <c r="E145" s="544" t="s">
        <v>144</v>
      </c>
      <c r="F145" s="544"/>
      <c r="G145" s="544"/>
      <c r="H145" s="544" t="s">
        <v>143</v>
      </c>
      <c r="I145" s="544"/>
      <c r="J145" s="544"/>
      <c r="K145" s="544" t="s">
        <v>144</v>
      </c>
      <c r="L145" s="544"/>
      <c r="M145" s="544"/>
      <c r="N145" s="544" t="s">
        <v>143</v>
      </c>
      <c r="O145" s="544"/>
      <c r="P145" s="544"/>
      <c r="Q145" s="544" t="s">
        <v>144</v>
      </c>
      <c r="R145" s="544"/>
      <c r="S145" s="544"/>
      <c r="T145" s="544" t="s">
        <v>143</v>
      </c>
      <c r="U145" s="544"/>
      <c r="V145" s="544"/>
      <c r="W145" s="544" t="s">
        <v>143</v>
      </c>
      <c r="X145" s="544"/>
      <c r="Y145" s="544"/>
      <c r="Z145" s="544" t="s">
        <v>143</v>
      </c>
      <c r="AA145" s="544"/>
      <c r="AB145" s="544"/>
      <c r="AC145" s="544" t="s">
        <v>143</v>
      </c>
      <c r="AD145" s="544"/>
      <c r="AE145" s="544"/>
      <c r="AF145" s="544" t="s">
        <v>143</v>
      </c>
      <c r="AG145" s="544"/>
      <c r="AH145" s="544" t="s">
        <v>143</v>
      </c>
      <c r="AI145" s="544"/>
      <c r="AJ145" s="544" t="s">
        <v>143</v>
      </c>
      <c r="AK145" s="544"/>
      <c r="AL145" s="544"/>
      <c r="AM145" s="544" t="s">
        <v>143</v>
      </c>
      <c r="AN145" s="544"/>
      <c r="AO145" s="544" t="s">
        <v>143</v>
      </c>
      <c r="AP145" s="544"/>
      <c r="AQ145" s="544" t="s">
        <v>143</v>
      </c>
      <c r="AR145" s="544"/>
      <c r="AS145" s="544"/>
      <c r="AT145" s="544" t="s">
        <v>143</v>
      </c>
      <c r="AU145" s="544"/>
      <c r="AV145" s="544"/>
      <c r="AW145" s="544" t="s">
        <v>143</v>
      </c>
      <c r="AX145" s="544"/>
      <c r="AY145" s="544"/>
      <c r="AZ145" s="544" t="s">
        <v>143</v>
      </c>
      <c r="BA145" s="544"/>
      <c r="BB145" s="544"/>
      <c r="BC145" s="540"/>
      <c r="BD145" s="540"/>
      <c r="BE145" s="540"/>
      <c r="BF145" s="540"/>
      <c r="BG145" s="539"/>
      <c r="BH145" s="539"/>
      <c r="BI145" s="539"/>
    </row>
    <row r="146" spans="1:61" ht="13.5" hidden="1" customHeight="1">
      <c r="A146" s="14" t="s">
        <v>108</v>
      </c>
      <c r="B146" s="543"/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3"/>
      <c r="S146" s="543"/>
      <c r="T146" s="543"/>
      <c r="U146" s="543"/>
      <c r="V146" s="543"/>
      <c r="W146" s="543"/>
      <c r="X146" s="543"/>
      <c r="Y146" s="543"/>
      <c r="Z146" s="543"/>
      <c r="AA146" s="543"/>
      <c r="AB146" s="543"/>
      <c r="AC146" s="543"/>
      <c r="AD146" s="543"/>
      <c r="AE146" s="543"/>
      <c r="AF146" s="543"/>
      <c r="AG146" s="543"/>
      <c r="AH146" s="543"/>
      <c r="AI146" s="543"/>
      <c r="AJ146" s="543"/>
      <c r="AK146" s="543"/>
      <c r="AL146" s="543"/>
      <c r="AM146" s="543"/>
      <c r="AN146" s="543"/>
      <c r="AO146" s="543"/>
      <c r="AP146" s="543"/>
      <c r="AQ146" s="543"/>
      <c r="AR146" s="543"/>
      <c r="AS146" s="543"/>
      <c r="AT146" s="543"/>
      <c r="AU146" s="543"/>
      <c r="AV146" s="543"/>
      <c r="AW146" s="543"/>
      <c r="AX146" s="543"/>
      <c r="AY146" s="543"/>
      <c r="AZ146" s="543"/>
      <c r="BA146" s="543"/>
      <c r="BB146" s="543"/>
      <c r="BC146" s="537"/>
      <c r="BD146" s="537"/>
      <c r="BE146" s="537"/>
      <c r="BF146" s="537"/>
      <c r="BG146" s="537"/>
      <c r="BH146" s="537"/>
      <c r="BI146" s="537"/>
    </row>
    <row r="147" spans="1:61" ht="13.5" hidden="1" customHeight="1">
      <c r="A147" s="14" t="s">
        <v>109</v>
      </c>
      <c r="B147" s="543"/>
      <c r="C147" s="543"/>
      <c r="D147" s="543"/>
      <c r="E147" s="543"/>
      <c r="F147" s="543"/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543"/>
      <c r="AE147" s="543"/>
      <c r="AF147" s="543"/>
      <c r="AG147" s="543"/>
      <c r="AH147" s="543"/>
      <c r="AI147" s="543"/>
      <c r="AJ147" s="543"/>
      <c r="AK147" s="543"/>
      <c r="AL147" s="543"/>
      <c r="AM147" s="543"/>
      <c r="AN147" s="543"/>
      <c r="AO147" s="543"/>
      <c r="AP147" s="543"/>
      <c r="AQ147" s="543"/>
      <c r="AR147" s="543"/>
      <c r="AS147" s="543"/>
      <c r="AT147" s="543"/>
      <c r="AU147" s="543"/>
      <c r="AV147" s="543"/>
      <c r="AW147" s="543"/>
      <c r="AX147" s="543"/>
      <c r="AY147" s="543"/>
      <c r="AZ147" s="543"/>
      <c r="BA147" s="543"/>
      <c r="BB147" s="543"/>
      <c r="BC147" s="537"/>
      <c r="BD147" s="537"/>
      <c r="BE147" s="537"/>
      <c r="BF147" s="537"/>
      <c r="BG147" s="537"/>
      <c r="BH147" s="537"/>
      <c r="BI147" s="537"/>
    </row>
    <row r="148" spans="1:61" ht="13.5" hidden="1" customHeight="1">
      <c r="A148" s="14" t="s">
        <v>110</v>
      </c>
      <c r="B148" s="543"/>
      <c r="C148" s="543"/>
      <c r="D148" s="543"/>
      <c r="E148" s="543"/>
      <c r="F148" s="543"/>
      <c r="G148" s="543"/>
      <c r="H148" s="543"/>
      <c r="I148" s="543"/>
      <c r="J148" s="543"/>
      <c r="K148" s="543"/>
      <c r="L148" s="543"/>
      <c r="M148" s="543"/>
      <c r="N148" s="543"/>
      <c r="O148" s="543"/>
      <c r="P148" s="543"/>
      <c r="Q148" s="543"/>
      <c r="R148" s="543"/>
      <c r="S148" s="543"/>
      <c r="T148" s="543"/>
      <c r="U148" s="543"/>
      <c r="V148" s="543"/>
      <c r="W148" s="543"/>
      <c r="X148" s="543"/>
      <c r="Y148" s="543"/>
      <c r="Z148" s="543"/>
      <c r="AA148" s="543"/>
      <c r="AB148" s="543"/>
      <c r="AC148" s="543"/>
      <c r="AD148" s="543"/>
      <c r="AE148" s="543"/>
      <c r="AF148" s="543"/>
      <c r="AG148" s="543"/>
      <c r="AH148" s="543"/>
      <c r="AI148" s="543"/>
      <c r="AJ148" s="543"/>
      <c r="AK148" s="543"/>
      <c r="AL148" s="543"/>
      <c r="AM148" s="543"/>
      <c r="AN148" s="543"/>
      <c r="AO148" s="543"/>
      <c r="AP148" s="543"/>
      <c r="AQ148" s="543"/>
      <c r="AR148" s="543"/>
      <c r="AS148" s="543"/>
      <c r="AT148" s="543"/>
      <c r="AU148" s="543"/>
      <c r="AV148" s="543"/>
      <c r="AW148" s="543"/>
      <c r="AX148" s="543"/>
      <c r="AY148" s="543"/>
      <c r="AZ148" s="543"/>
      <c r="BA148" s="543"/>
      <c r="BB148" s="543"/>
      <c r="BC148" s="537"/>
      <c r="BD148" s="537"/>
      <c r="BE148" s="537"/>
      <c r="BF148" s="537"/>
      <c r="BG148" s="537"/>
      <c r="BH148" s="537"/>
      <c r="BI148" s="537"/>
    </row>
    <row r="149" spans="1:61" ht="13.5" hidden="1" customHeight="1">
      <c r="A149" s="14" t="s">
        <v>111</v>
      </c>
      <c r="B149" s="543"/>
      <c r="C149" s="543"/>
      <c r="D149" s="543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37"/>
      <c r="AG149" s="537"/>
      <c r="AH149" s="543"/>
      <c r="AI149" s="543"/>
      <c r="AJ149" s="543"/>
      <c r="AK149" s="543"/>
      <c r="AL149" s="543"/>
      <c r="AM149" s="543"/>
      <c r="AN149" s="543"/>
      <c r="AO149" s="543"/>
      <c r="AP149" s="543"/>
      <c r="AQ149" s="543"/>
      <c r="AR149" s="543"/>
      <c r="AS149" s="543"/>
      <c r="AT149" s="543"/>
      <c r="AU149" s="543"/>
      <c r="AV149" s="543"/>
      <c r="AW149" s="543"/>
      <c r="AX149" s="543"/>
      <c r="AY149" s="543"/>
      <c r="AZ149" s="543"/>
      <c r="BA149" s="543"/>
      <c r="BB149" s="543"/>
      <c r="BC149" s="537"/>
      <c r="BD149" s="537"/>
      <c r="BE149" s="537"/>
      <c r="BF149" s="537"/>
      <c r="BG149" s="537"/>
      <c r="BH149" s="537"/>
      <c r="BI149" s="537"/>
    </row>
    <row r="150" spans="1:61" ht="13.5" hidden="1" customHeight="1">
      <c r="A150" s="14" t="s">
        <v>112</v>
      </c>
      <c r="B150" s="543"/>
      <c r="C150" s="543"/>
      <c r="D150" s="543"/>
      <c r="E150" s="543"/>
      <c r="F150" s="543"/>
      <c r="G150" s="543"/>
      <c r="H150" s="543"/>
      <c r="I150" s="543"/>
      <c r="J150" s="543"/>
      <c r="K150" s="543"/>
      <c r="L150" s="543"/>
      <c r="M150" s="543"/>
      <c r="N150" s="543"/>
      <c r="O150" s="543"/>
      <c r="P150" s="543"/>
      <c r="Q150" s="543"/>
      <c r="R150" s="543"/>
      <c r="S150" s="543"/>
      <c r="T150" s="543"/>
      <c r="U150" s="543"/>
      <c r="V150" s="543"/>
      <c r="W150" s="543"/>
      <c r="X150" s="543"/>
      <c r="Y150" s="543"/>
      <c r="Z150" s="543"/>
      <c r="AA150" s="543"/>
      <c r="AB150" s="543"/>
      <c r="AC150" s="543"/>
      <c r="AD150" s="543"/>
      <c r="AE150" s="543"/>
      <c r="AF150" s="543"/>
      <c r="AG150" s="543"/>
      <c r="AH150" s="543"/>
      <c r="AI150" s="543"/>
      <c r="AJ150" s="543"/>
      <c r="AK150" s="543"/>
      <c r="AL150" s="543"/>
      <c r="AM150" s="543"/>
      <c r="AN150" s="543"/>
      <c r="AO150" s="543"/>
      <c r="AP150" s="543"/>
      <c r="AQ150" s="543"/>
      <c r="AR150" s="543"/>
      <c r="AS150" s="543"/>
      <c r="AT150" s="543"/>
      <c r="AU150" s="543"/>
      <c r="AV150" s="543"/>
      <c r="AW150" s="543"/>
      <c r="AX150" s="543"/>
      <c r="AY150" s="543"/>
      <c r="AZ150" s="543"/>
      <c r="BA150" s="543"/>
      <c r="BB150" s="543"/>
      <c r="BC150" s="537"/>
      <c r="BD150" s="537"/>
      <c r="BE150" s="537"/>
      <c r="BF150" s="537"/>
      <c r="BG150" s="537"/>
      <c r="BH150" s="537"/>
      <c r="BI150" s="537"/>
    </row>
    <row r="151" spans="1:61" ht="13.5" hidden="1" customHeight="1">
      <c r="A151" s="14" t="s">
        <v>113</v>
      </c>
      <c r="B151" s="543"/>
      <c r="C151" s="543"/>
      <c r="D151" s="543"/>
      <c r="E151" s="543"/>
      <c r="F151" s="543"/>
      <c r="G151" s="543"/>
      <c r="H151" s="543"/>
      <c r="I151" s="543"/>
      <c r="J151" s="543"/>
      <c r="K151" s="543"/>
      <c r="L151" s="543"/>
      <c r="M151" s="543"/>
      <c r="N151" s="543"/>
      <c r="O151" s="543"/>
      <c r="P151" s="543"/>
      <c r="Q151" s="543"/>
      <c r="R151" s="543"/>
      <c r="S151" s="543"/>
      <c r="T151" s="543"/>
      <c r="U151" s="543"/>
      <c r="V151" s="543"/>
      <c r="W151" s="543"/>
      <c r="X151" s="543"/>
      <c r="Y151" s="543"/>
      <c r="Z151" s="543"/>
      <c r="AA151" s="543"/>
      <c r="AB151" s="543"/>
      <c r="AC151" s="543"/>
      <c r="AD151" s="543"/>
      <c r="AE151" s="543"/>
      <c r="AF151" s="543"/>
      <c r="AG151" s="543"/>
      <c r="AH151" s="543"/>
      <c r="AI151" s="543"/>
      <c r="AJ151" s="543"/>
      <c r="AK151" s="543"/>
      <c r="AL151" s="543"/>
      <c r="AM151" s="543"/>
      <c r="AN151" s="543"/>
      <c r="AO151" s="543"/>
      <c r="AP151" s="543"/>
      <c r="AQ151" s="543"/>
      <c r="AR151" s="543"/>
      <c r="AS151" s="543"/>
      <c r="AT151" s="543"/>
      <c r="AU151" s="543"/>
      <c r="AV151" s="543"/>
      <c r="AW151" s="543"/>
      <c r="AX151" s="543"/>
      <c r="AY151" s="543"/>
      <c r="AZ151" s="543"/>
      <c r="BA151" s="543"/>
      <c r="BB151" s="543"/>
      <c r="BC151" s="537"/>
      <c r="BD151" s="537"/>
      <c r="BE151" s="537"/>
      <c r="BF151" s="537"/>
      <c r="BG151" s="537"/>
      <c r="BH151" s="537"/>
      <c r="BI151" s="537"/>
    </row>
    <row r="152" spans="1:61" ht="13.5" hidden="1" customHeight="1">
      <c r="A152" s="14" t="s">
        <v>114</v>
      </c>
      <c r="B152" s="543"/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  <c r="P152" s="543"/>
      <c r="Q152" s="543"/>
      <c r="R152" s="543"/>
      <c r="S152" s="543"/>
      <c r="T152" s="543"/>
      <c r="U152" s="543"/>
      <c r="V152" s="543"/>
      <c r="W152" s="543"/>
      <c r="X152" s="543"/>
      <c r="Y152" s="543"/>
      <c r="Z152" s="543"/>
      <c r="AA152" s="543"/>
      <c r="AB152" s="543"/>
      <c r="AC152" s="543"/>
      <c r="AD152" s="543"/>
      <c r="AE152" s="543"/>
      <c r="AF152" s="543"/>
      <c r="AG152" s="543"/>
      <c r="AH152" s="543"/>
      <c r="AI152" s="543"/>
      <c r="AJ152" s="543"/>
      <c r="AK152" s="543"/>
      <c r="AL152" s="543"/>
      <c r="AM152" s="543"/>
      <c r="AN152" s="543"/>
      <c r="AO152" s="543"/>
      <c r="AP152" s="543"/>
      <c r="AQ152" s="543"/>
      <c r="AR152" s="543"/>
      <c r="AS152" s="543"/>
      <c r="AT152" s="543"/>
      <c r="AU152" s="543"/>
      <c r="AV152" s="543"/>
      <c r="AW152" s="543"/>
      <c r="AX152" s="543"/>
      <c r="AY152" s="543"/>
      <c r="AZ152" s="543"/>
      <c r="BA152" s="543"/>
      <c r="BB152" s="543"/>
      <c r="BC152" s="537"/>
      <c r="BD152" s="537"/>
      <c r="BE152" s="537"/>
      <c r="BF152" s="537"/>
      <c r="BG152" s="537"/>
      <c r="BH152" s="537"/>
      <c r="BI152" s="537"/>
    </row>
    <row r="153" spans="1:61" ht="13.5" hidden="1" customHeight="1">
      <c r="A153" s="14" t="s">
        <v>115</v>
      </c>
      <c r="B153" s="543"/>
      <c r="C153" s="543"/>
      <c r="D153" s="543"/>
      <c r="E153" s="543"/>
      <c r="F153" s="543"/>
      <c r="G153" s="543"/>
      <c r="H153" s="543"/>
      <c r="I153" s="543"/>
      <c r="J153" s="543"/>
      <c r="K153" s="543"/>
      <c r="L153" s="543"/>
      <c r="M153" s="543"/>
      <c r="N153" s="543"/>
      <c r="O153" s="543"/>
      <c r="P153" s="543"/>
      <c r="Q153" s="543"/>
      <c r="R153" s="543"/>
      <c r="S153" s="543"/>
      <c r="T153" s="543"/>
      <c r="U153" s="543"/>
      <c r="V153" s="543"/>
      <c r="W153" s="543"/>
      <c r="X153" s="543"/>
      <c r="Y153" s="543"/>
      <c r="Z153" s="543"/>
      <c r="AA153" s="543"/>
      <c r="AB153" s="543"/>
      <c r="AC153" s="543"/>
      <c r="AD153" s="543"/>
      <c r="AE153" s="543"/>
      <c r="AF153" s="543"/>
      <c r="AG153" s="543"/>
      <c r="AH153" s="543"/>
      <c r="AI153" s="543"/>
      <c r="AJ153" s="543"/>
      <c r="AK153" s="543"/>
      <c r="AL153" s="543"/>
      <c r="AM153" s="543"/>
      <c r="AN153" s="543"/>
      <c r="AO153" s="543"/>
      <c r="AP153" s="543"/>
      <c r="AQ153" s="543"/>
      <c r="AR153" s="543"/>
      <c r="AS153" s="543"/>
      <c r="AT153" s="543"/>
      <c r="AU153" s="543"/>
      <c r="AV153" s="543"/>
      <c r="AW153" s="543"/>
      <c r="AX153" s="543"/>
      <c r="AY153" s="543"/>
      <c r="AZ153" s="543"/>
      <c r="BA153" s="543"/>
      <c r="BB153" s="543"/>
      <c r="BC153" s="537"/>
      <c r="BD153" s="537"/>
      <c r="BE153" s="537"/>
      <c r="BF153" s="537"/>
      <c r="BG153" s="537"/>
      <c r="BH153" s="537"/>
      <c r="BI153" s="537"/>
    </row>
    <row r="154" spans="1:61" ht="13.5" hidden="1" customHeight="1">
      <c r="A154" s="14" t="s">
        <v>116</v>
      </c>
      <c r="B154" s="543"/>
      <c r="C154" s="543"/>
      <c r="D154" s="543"/>
      <c r="E154" s="543"/>
      <c r="F154" s="543"/>
      <c r="G154" s="543"/>
      <c r="H154" s="543"/>
      <c r="I154" s="543"/>
      <c r="J154" s="543"/>
      <c r="K154" s="543"/>
      <c r="L154" s="543"/>
      <c r="M154" s="543"/>
      <c r="N154" s="543"/>
      <c r="O154" s="543"/>
      <c r="P154" s="543"/>
      <c r="Q154" s="543"/>
      <c r="R154" s="543"/>
      <c r="S154" s="543"/>
      <c r="T154" s="543"/>
      <c r="U154" s="543"/>
      <c r="V154" s="543"/>
      <c r="W154" s="543"/>
      <c r="X154" s="543"/>
      <c r="Y154" s="543"/>
      <c r="Z154" s="543"/>
      <c r="AA154" s="543"/>
      <c r="AB154" s="543"/>
      <c r="AC154" s="543"/>
      <c r="AD154" s="543"/>
      <c r="AE154" s="543"/>
      <c r="AF154" s="543"/>
      <c r="AG154" s="543"/>
      <c r="AH154" s="543"/>
      <c r="AI154" s="543"/>
      <c r="AJ154" s="543"/>
      <c r="AK154" s="543"/>
      <c r="AL154" s="543"/>
      <c r="AM154" s="543"/>
      <c r="AN154" s="543"/>
      <c r="AO154" s="543"/>
      <c r="AP154" s="543"/>
      <c r="AQ154" s="543"/>
      <c r="AR154" s="543"/>
      <c r="AS154" s="543"/>
      <c r="AT154" s="543"/>
      <c r="AU154" s="543"/>
      <c r="AV154" s="543"/>
      <c r="AW154" s="543"/>
      <c r="AX154" s="543"/>
      <c r="AY154" s="543"/>
      <c r="AZ154" s="543"/>
      <c r="BA154" s="543"/>
      <c r="BB154" s="543"/>
      <c r="BC154" s="537"/>
      <c r="BD154" s="537"/>
      <c r="BE154" s="537"/>
      <c r="BF154" s="537"/>
      <c r="BG154" s="537"/>
      <c r="BH154" s="537"/>
      <c r="BI154" s="537"/>
    </row>
    <row r="155" spans="1:61" ht="13.5" hidden="1" customHeight="1">
      <c r="A155" s="14" t="s">
        <v>117</v>
      </c>
      <c r="B155" s="543"/>
      <c r="C155" s="543"/>
      <c r="D155" s="543"/>
      <c r="E155" s="543"/>
      <c r="F155" s="543"/>
      <c r="G155" s="543"/>
      <c r="H155" s="543"/>
      <c r="I155" s="543"/>
      <c r="J155" s="543"/>
      <c r="K155" s="543"/>
      <c r="L155" s="543"/>
      <c r="M155" s="543"/>
      <c r="N155" s="543"/>
      <c r="O155" s="543"/>
      <c r="P155" s="543"/>
      <c r="Q155" s="543"/>
      <c r="R155" s="543"/>
      <c r="S155" s="543"/>
      <c r="T155" s="543"/>
      <c r="U155" s="543"/>
      <c r="V155" s="543"/>
      <c r="W155" s="543"/>
      <c r="X155" s="543"/>
      <c r="Y155" s="543"/>
      <c r="Z155" s="543"/>
      <c r="AA155" s="543"/>
      <c r="AB155" s="543"/>
      <c r="AC155" s="543"/>
      <c r="AD155" s="543"/>
      <c r="AE155" s="543"/>
      <c r="AF155" s="543"/>
      <c r="AG155" s="543"/>
      <c r="AH155" s="543"/>
      <c r="AI155" s="543"/>
      <c r="AJ155" s="543"/>
      <c r="AK155" s="543"/>
      <c r="AL155" s="543"/>
      <c r="AM155" s="543"/>
      <c r="AN155" s="543"/>
      <c r="AO155" s="543"/>
      <c r="AP155" s="543"/>
      <c r="AQ155" s="543"/>
      <c r="AR155" s="543"/>
      <c r="AS155" s="543"/>
      <c r="AT155" s="543"/>
      <c r="AU155" s="543"/>
      <c r="AV155" s="543"/>
      <c r="AW155" s="543"/>
      <c r="AX155" s="543"/>
      <c r="AY155" s="543"/>
      <c r="AZ155" s="543"/>
      <c r="BA155" s="543"/>
      <c r="BB155" s="543"/>
      <c r="BC155" s="537"/>
      <c r="BD155" s="537"/>
      <c r="BE155" s="537"/>
      <c r="BF155" s="537"/>
      <c r="BG155" s="537"/>
      <c r="BH155" s="537"/>
      <c r="BI155" s="537"/>
    </row>
    <row r="156" spans="1:61" ht="13.5" hidden="1" customHeight="1">
      <c r="A156" s="14" t="s">
        <v>118</v>
      </c>
      <c r="B156" s="543"/>
      <c r="C156" s="543"/>
      <c r="D156" s="543"/>
      <c r="E156" s="543"/>
      <c r="F156" s="543"/>
      <c r="G156" s="543"/>
      <c r="H156" s="543"/>
      <c r="I156" s="543"/>
      <c r="J156" s="543"/>
      <c r="K156" s="543"/>
      <c r="L156" s="543"/>
      <c r="M156" s="543"/>
      <c r="N156" s="543"/>
      <c r="O156" s="543"/>
      <c r="P156" s="543"/>
      <c r="Q156" s="543"/>
      <c r="R156" s="543"/>
      <c r="S156" s="543"/>
      <c r="T156" s="543"/>
      <c r="U156" s="543"/>
      <c r="V156" s="543"/>
      <c r="W156" s="543"/>
      <c r="X156" s="543"/>
      <c r="Y156" s="543"/>
      <c r="Z156" s="543"/>
      <c r="AA156" s="543"/>
      <c r="AB156" s="543"/>
      <c r="AC156" s="543"/>
      <c r="AD156" s="543"/>
      <c r="AE156" s="543"/>
      <c r="AF156" s="543"/>
      <c r="AG156" s="543"/>
      <c r="AH156" s="543"/>
      <c r="AI156" s="543"/>
      <c r="AJ156" s="543"/>
      <c r="AK156" s="543"/>
      <c r="AL156" s="543"/>
      <c r="AM156" s="543"/>
      <c r="AN156" s="543"/>
      <c r="AO156" s="543"/>
      <c r="AP156" s="543"/>
      <c r="AQ156" s="543"/>
      <c r="AR156" s="543"/>
      <c r="AS156" s="543"/>
      <c r="AT156" s="543"/>
      <c r="AU156" s="543"/>
      <c r="AV156" s="543"/>
      <c r="AW156" s="543"/>
      <c r="AX156" s="543"/>
      <c r="AY156" s="543"/>
      <c r="AZ156" s="543"/>
      <c r="BA156" s="543"/>
      <c r="BB156" s="543"/>
      <c r="BC156" s="537"/>
      <c r="BD156" s="537"/>
      <c r="BE156" s="537"/>
      <c r="BF156" s="537"/>
      <c r="BG156" s="537"/>
      <c r="BH156" s="537"/>
      <c r="BI156" s="537"/>
    </row>
    <row r="157" spans="1:61" ht="13.5" hidden="1" customHeight="1">
      <c r="A157" s="15" t="s">
        <v>42</v>
      </c>
      <c r="B157" s="543"/>
      <c r="C157" s="543"/>
      <c r="D157" s="543"/>
      <c r="E157" s="543"/>
      <c r="F157" s="543"/>
      <c r="G157" s="543"/>
      <c r="H157" s="543"/>
      <c r="I157" s="543"/>
      <c r="J157" s="543"/>
      <c r="K157" s="543"/>
      <c r="L157" s="543"/>
      <c r="M157" s="543"/>
      <c r="N157" s="543"/>
      <c r="O157" s="543"/>
      <c r="P157" s="543"/>
      <c r="Q157" s="543"/>
      <c r="R157" s="543"/>
      <c r="S157" s="543"/>
      <c r="T157" s="543"/>
      <c r="U157" s="543"/>
      <c r="V157" s="543"/>
      <c r="W157" s="543"/>
      <c r="X157" s="543"/>
      <c r="Y157" s="543"/>
      <c r="Z157" s="543"/>
      <c r="AA157" s="543"/>
      <c r="AB157" s="543"/>
      <c r="AC157" s="543"/>
      <c r="AD157" s="543"/>
      <c r="AE157" s="543"/>
      <c r="AF157" s="543"/>
      <c r="AG157" s="543"/>
      <c r="AH157" s="543"/>
      <c r="AI157" s="543"/>
      <c r="AJ157" s="543"/>
      <c r="AK157" s="543"/>
      <c r="AL157" s="543"/>
      <c r="AM157" s="543"/>
      <c r="AN157" s="543"/>
      <c r="AO157" s="537"/>
      <c r="AP157" s="537"/>
      <c r="AQ157" s="543"/>
      <c r="AR157" s="543"/>
      <c r="AS157" s="543"/>
      <c r="AT157" s="543"/>
      <c r="AU157" s="543"/>
      <c r="AV157" s="543"/>
      <c r="AW157" s="543"/>
      <c r="AX157" s="543"/>
      <c r="AY157" s="543"/>
      <c r="AZ157" s="543"/>
      <c r="BA157" s="543"/>
      <c r="BB157" s="543"/>
      <c r="BC157" s="537"/>
      <c r="BD157" s="537"/>
      <c r="BE157" s="537"/>
      <c r="BF157" s="537"/>
      <c r="BG157" s="537"/>
      <c r="BH157" s="537"/>
      <c r="BI157" s="537"/>
    </row>
    <row r="158" spans="1:61" ht="13.5" hidden="1" customHeight="1"/>
    <row r="159" spans="1:61" ht="13.5" hidden="1" customHeight="1">
      <c r="A159" s="539" t="s">
        <v>63</v>
      </c>
      <c r="B159" s="540" t="s">
        <v>146</v>
      </c>
      <c r="C159" s="540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 t="s">
        <v>132</v>
      </c>
      <c r="U159" s="540"/>
      <c r="V159" s="540"/>
      <c r="W159" s="540"/>
      <c r="X159" s="540"/>
      <c r="Y159" s="540"/>
      <c r="Z159" s="540"/>
      <c r="AA159" s="540"/>
      <c r="AB159" s="540"/>
      <c r="AC159" s="540" t="s">
        <v>133</v>
      </c>
      <c r="AD159" s="540"/>
      <c r="AE159" s="540"/>
      <c r="AF159" s="540"/>
      <c r="AG159" s="540"/>
      <c r="AH159" s="540"/>
      <c r="AI159" s="540"/>
      <c r="AJ159" s="540"/>
      <c r="AK159" s="540"/>
      <c r="AL159" s="540"/>
      <c r="AM159" s="540"/>
      <c r="AN159" s="540"/>
      <c r="AO159" s="540"/>
      <c r="AP159" s="540"/>
      <c r="AQ159" s="539" t="s">
        <v>134</v>
      </c>
      <c r="AR159" s="539"/>
      <c r="AS159" s="539"/>
      <c r="AT159" s="539" t="s">
        <v>135</v>
      </c>
      <c r="AU159" s="539"/>
      <c r="AV159" s="539"/>
      <c r="AW159" s="540" t="s">
        <v>42</v>
      </c>
      <c r="AX159" s="540"/>
      <c r="AY159" s="540"/>
      <c r="AZ159" s="540" t="s">
        <v>136</v>
      </c>
      <c r="BA159" s="540"/>
      <c r="BB159" s="540"/>
      <c r="BC159" s="540"/>
      <c r="BD159" s="539" t="s">
        <v>137</v>
      </c>
      <c r="BE159" s="539"/>
      <c r="BF159" s="539"/>
    </row>
    <row r="160" spans="1:61" ht="13.5" hidden="1" customHeight="1">
      <c r="A160" s="539"/>
      <c r="B160" s="540"/>
      <c r="C160" s="540"/>
      <c r="D160" s="540"/>
      <c r="E160" s="540"/>
      <c r="F160" s="540"/>
      <c r="G160" s="540"/>
      <c r="H160" s="540"/>
      <c r="I160" s="540"/>
      <c r="J160" s="540"/>
      <c r="K160" s="540"/>
      <c r="L160" s="540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 t="s">
        <v>147</v>
      </c>
      <c r="AD160" s="540"/>
      <c r="AE160" s="540"/>
      <c r="AF160" s="540"/>
      <c r="AG160" s="540"/>
      <c r="AH160" s="540"/>
      <c r="AI160" s="540"/>
      <c r="AJ160" s="540" t="s">
        <v>25</v>
      </c>
      <c r="AK160" s="540"/>
      <c r="AL160" s="540"/>
      <c r="AM160" s="540"/>
      <c r="AN160" s="540"/>
      <c r="AO160" s="540"/>
      <c r="AP160" s="540"/>
      <c r="AQ160" s="540" t="s">
        <v>140</v>
      </c>
      <c r="AR160" s="540"/>
      <c r="AS160" s="540"/>
      <c r="AT160" s="539"/>
      <c r="AU160" s="541"/>
      <c r="AV160" s="539"/>
      <c r="AW160" s="540"/>
      <c r="AX160" s="541"/>
      <c r="AY160" s="540"/>
      <c r="AZ160" s="540"/>
      <c r="BA160" s="541"/>
      <c r="BB160" s="541"/>
      <c r="BC160" s="540"/>
      <c r="BD160" s="539"/>
      <c r="BE160" s="541"/>
      <c r="BF160" s="539"/>
    </row>
    <row r="161" spans="1:59" ht="13.5" hidden="1" customHeight="1">
      <c r="A161" s="539"/>
      <c r="B161" s="540" t="s">
        <v>42</v>
      </c>
      <c r="C161" s="540"/>
      <c r="D161" s="540"/>
      <c r="E161" s="540"/>
      <c r="F161" s="540"/>
      <c r="G161" s="540"/>
      <c r="H161" s="540" t="s">
        <v>141</v>
      </c>
      <c r="I161" s="540"/>
      <c r="J161" s="540"/>
      <c r="K161" s="540"/>
      <c r="L161" s="540"/>
      <c r="M161" s="540"/>
      <c r="N161" s="540" t="s">
        <v>142</v>
      </c>
      <c r="O161" s="540"/>
      <c r="P161" s="540"/>
      <c r="Q161" s="540"/>
      <c r="R161" s="540"/>
      <c r="S161" s="540"/>
      <c r="T161" s="540" t="s">
        <v>42</v>
      </c>
      <c r="U161" s="540"/>
      <c r="V161" s="540"/>
      <c r="W161" s="540" t="s">
        <v>141</v>
      </c>
      <c r="X161" s="540"/>
      <c r="Y161" s="540"/>
      <c r="Z161" s="540" t="s">
        <v>142</v>
      </c>
      <c r="AA161" s="540"/>
      <c r="AB161" s="540"/>
      <c r="AC161" s="540" t="s">
        <v>42</v>
      </c>
      <c r="AD161" s="540"/>
      <c r="AE161" s="540"/>
      <c r="AF161" s="540" t="s">
        <v>141</v>
      </c>
      <c r="AG161" s="540"/>
      <c r="AH161" s="540" t="s">
        <v>142</v>
      </c>
      <c r="AI161" s="540"/>
      <c r="AJ161" s="540" t="s">
        <v>42</v>
      </c>
      <c r="AK161" s="540"/>
      <c r="AL161" s="540"/>
      <c r="AM161" s="540" t="s">
        <v>141</v>
      </c>
      <c r="AN161" s="540"/>
      <c r="AO161" s="540" t="s">
        <v>142</v>
      </c>
      <c r="AP161" s="540"/>
      <c r="AQ161" s="540"/>
      <c r="AR161" s="540"/>
      <c r="AS161" s="540"/>
      <c r="AT161" s="539"/>
      <c r="AU161" s="539"/>
      <c r="AV161" s="539"/>
      <c r="AW161" s="540"/>
      <c r="AX161" s="540"/>
      <c r="AY161" s="540"/>
      <c r="AZ161" s="540"/>
      <c r="BA161" s="541"/>
      <c r="BB161" s="541"/>
      <c r="BC161" s="540"/>
      <c r="BD161" s="539"/>
      <c r="BE161" s="541"/>
      <c r="BF161" s="539"/>
    </row>
    <row r="162" spans="1:59" ht="13.5" hidden="1" customHeight="1">
      <c r="A162" s="539"/>
      <c r="B162" s="538" t="s">
        <v>143</v>
      </c>
      <c r="C162" s="538"/>
      <c r="D162" s="538"/>
      <c r="E162" s="542" t="s">
        <v>148</v>
      </c>
      <c r="F162" s="542"/>
      <c r="G162" s="542"/>
      <c r="H162" s="538" t="s">
        <v>143</v>
      </c>
      <c r="I162" s="538"/>
      <c r="J162" s="538"/>
      <c r="K162" s="542" t="s">
        <v>148</v>
      </c>
      <c r="L162" s="542"/>
      <c r="M162" s="542"/>
      <c r="N162" s="538" t="s">
        <v>143</v>
      </c>
      <c r="O162" s="538"/>
      <c r="P162" s="538"/>
      <c r="Q162" s="542" t="s">
        <v>148</v>
      </c>
      <c r="R162" s="542"/>
      <c r="S162" s="542"/>
      <c r="T162" s="538" t="s">
        <v>143</v>
      </c>
      <c r="U162" s="538"/>
      <c r="V162" s="538"/>
      <c r="W162" s="538" t="s">
        <v>143</v>
      </c>
      <c r="X162" s="538"/>
      <c r="Y162" s="538"/>
      <c r="Z162" s="538" t="s">
        <v>143</v>
      </c>
      <c r="AA162" s="538"/>
      <c r="AB162" s="538"/>
      <c r="AC162" s="538" t="s">
        <v>143</v>
      </c>
      <c r="AD162" s="538"/>
      <c r="AE162" s="538"/>
      <c r="AF162" s="538" t="s">
        <v>143</v>
      </c>
      <c r="AG162" s="538"/>
      <c r="AH162" s="538" t="s">
        <v>143</v>
      </c>
      <c r="AI162" s="538"/>
      <c r="AJ162" s="538" t="s">
        <v>143</v>
      </c>
      <c r="AK162" s="538"/>
      <c r="AL162" s="538"/>
      <c r="AM162" s="538" t="s">
        <v>143</v>
      </c>
      <c r="AN162" s="538"/>
      <c r="AO162" s="538" t="s">
        <v>143</v>
      </c>
      <c r="AP162" s="538"/>
      <c r="AQ162" s="538" t="s">
        <v>143</v>
      </c>
      <c r="AR162" s="538"/>
      <c r="AS162" s="538"/>
      <c r="AT162" s="538" t="s">
        <v>143</v>
      </c>
      <c r="AU162" s="538"/>
      <c r="AV162" s="538"/>
      <c r="AW162" s="538" t="s">
        <v>143</v>
      </c>
      <c r="AX162" s="538"/>
      <c r="AY162" s="538"/>
      <c r="AZ162" s="540"/>
      <c r="BA162" s="540"/>
      <c r="BB162" s="540"/>
      <c r="BC162" s="540"/>
      <c r="BD162" s="539"/>
      <c r="BE162" s="539"/>
      <c r="BF162" s="539"/>
    </row>
    <row r="163" spans="1:59" ht="13.5" hidden="1" customHeight="1">
      <c r="A163" s="5" t="s">
        <v>108</v>
      </c>
      <c r="B163" s="537"/>
      <c r="C163" s="537"/>
      <c r="D163" s="537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537"/>
      <c r="Q163" s="537"/>
      <c r="R163" s="537"/>
      <c r="S163" s="537"/>
      <c r="T163" s="537"/>
      <c r="U163" s="537"/>
      <c r="V163" s="537"/>
      <c r="W163" s="537"/>
      <c r="X163" s="537"/>
      <c r="Y163" s="537"/>
      <c r="Z163" s="537"/>
      <c r="AA163" s="537"/>
      <c r="AB163" s="537"/>
      <c r="AC163" s="537"/>
      <c r="AD163" s="537"/>
      <c r="AE163" s="537"/>
      <c r="AF163" s="537"/>
      <c r="AG163" s="537"/>
      <c r="AH163" s="537"/>
      <c r="AI163" s="537"/>
      <c r="AJ163" s="537"/>
      <c r="AK163" s="537"/>
      <c r="AL163" s="537"/>
      <c r="AM163" s="537"/>
      <c r="AN163" s="537"/>
      <c r="AO163" s="537"/>
      <c r="AP163" s="537"/>
      <c r="AQ163" s="537"/>
      <c r="AR163" s="537"/>
      <c r="AS163" s="537"/>
      <c r="AT163" s="537"/>
      <c r="AU163" s="537"/>
      <c r="AV163" s="537"/>
      <c r="AW163" s="537"/>
      <c r="AX163" s="537"/>
      <c r="AY163" s="537"/>
      <c r="AZ163" s="537"/>
      <c r="BA163" s="537"/>
      <c r="BB163" s="537"/>
      <c r="BC163" s="537"/>
      <c r="BD163" s="537"/>
      <c r="BE163" s="537"/>
      <c r="BF163" s="537"/>
    </row>
    <row r="164" spans="1:59" ht="13.5" hidden="1" customHeight="1">
      <c r="A164" s="5" t="s">
        <v>109</v>
      </c>
      <c r="B164" s="537"/>
      <c r="C164" s="537"/>
      <c r="D164" s="537"/>
      <c r="E164" s="537"/>
      <c r="F164" s="537"/>
      <c r="G164" s="537"/>
      <c r="H164" s="537"/>
      <c r="I164" s="537"/>
      <c r="J164" s="537"/>
      <c r="K164" s="537"/>
      <c r="L164" s="537"/>
      <c r="M164" s="537"/>
      <c r="N164" s="537"/>
      <c r="O164" s="537"/>
      <c r="P164" s="537"/>
      <c r="Q164" s="537"/>
      <c r="R164" s="537"/>
      <c r="S164" s="537"/>
      <c r="T164" s="537"/>
      <c r="U164" s="537"/>
      <c r="V164" s="537"/>
      <c r="W164" s="537"/>
      <c r="X164" s="537"/>
      <c r="Y164" s="537"/>
      <c r="Z164" s="537"/>
      <c r="AA164" s="537"/>
      <c r="AB164" s="537"/>
      <c r="AC164" s="537"/>
      <c r="AD164" s="537"/>
      <c r="AE164" s="537"/>
      <c r="AF164" s="537"/>
      <c r="AG164" s="537"/>
      <c r="AH164" s="537"/>
      <c r="AI164" s="537"/>
      <c r="AJ164" s="537"/>
      <c r="AK164" s="537"/>
      <c r="AL164" s="537"/>
      <c r="AM164" s="537"/>
      <c r="AN164" s="537"/>
      <c r="AO164" s="537"/>
      <c r="AP164" s="537"/>
      <c r="AQ164" s="537"/>
      <c r="AR164" s="537"/>
      <c r="AS164" s="537"/>
      <c r="AT164" s="537"/>
      <c r="AU164" s="537"/>
      <c r="AV164" s="537"/>
      <c r="AW164" s="537"/>
      <c r="AX164" s="537"/>
      <c r="AY164" s="537"/>
      <c r="AZ164" s="537"/>
      <c r="BA164" s="537"/>
      <c r="BB164" s="537"/>
      <c r="BC164" s="537"/>
      <c r="BD164" s="537"/>
      <c r="BE164" s="537"/>
      <c r="BF164" s="537"/>
    </row>
    <row r="165" spans="1:59" ht="13.5" hidden="1" customHeight="1">
      <c r="A165" s="5" t="s">
        <v>110</v>
      </c>
      <c r="B165" s="537"/>
      <c r="C165" s="537"/>
      <c r="D165" s="537"/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37"/>
      <c r="Q165" s="537"/>
      <c r="R165" s="537"/>
      <c r="S165" s="537"/>
      <c r="T165" s="537"/>
      <c r="U165" s="537"/>
      <c r="V165" s="537"/>
      <c r="W165" s="537"/>
      <c r="X165" s="537"/>
      <c r="Y165" s="537"/>
      <c r="Z165" s="537"/>
      <c r="AA165" s="537"/>
      <c r="AB165" s="537"/>
      <c r="AC165" s="537"/>
      <c r="AD165" s="537"/>
      <c r="AE165" s="537"/>
      <c r="AF165" s="537"/>
      <c r="AG165" s="537"/>
      <c r="AH165" s="537"/>
      <c r="AI165" s="537"/>
      <c r="AJ165" s="537"/>
      <c r="AK165" s="537"/>
      <c r="AL165" s="537"/>
      <c r="AM165" s="537"/>
      <c r="AN165" s="537"/>
      <c r="AO165" s="537"/>
      <c r="AP165" s="537"/>
      <c r="AQ165" s="537"/>
      <c r="AR165" s="537"/>
      <c r="AS165" s="537"/>
      <c r="AT165" s="537"/>
      <c r="AU165" s="537"/>
      <c r="AV165" s="537"/>
      <c r="AW165" s="537"/>
      <c r="AX165" s="537"/>
      <c r="AY165" s="537"/>
      <c r="AZ165" s="537"/>
      <c r="BA165" s="537"/>
      <c r="BB165" s="537"/>
      <c r="BC165" s="537"/>
      <c r="BD165" s="537"/>
      <c r="BE165" s="537"/>
      <c r="BF165" s="537"/>
    </row>
    <row r="166" spans="1:59" ht="13.5" hidden="1" customHeight="1">
      <c r="A166" s="5" t="s">
        <v>111</v>
      </c>
      <c r="B166" s="537"/>
      <c r="C166" s="537"/>
      <c r="D166" s="537"/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37"/>
      <c r="Q166" s="537"/>
      <c r="R166" s="537"/>
      <c r="S166" s="537"/>
      <c r="T166" s="537"/>
      <c r="U166" s="537"/>
      <c r="V166" s="537"/>
      <c r="W166" s="537"/>
      <c r="X166" s="537"/>
      <c r="Y166" s="537"/>
      <c r="Z166" s="537"/>
      <c r="AA166" s="537"/>
      <c r="AB166" s="537"/>
      <c r="AC166" s="537"/>
      <c r="AD166" s="537"/>
      <c r="AE166" s="537"/>
      <c r="AF166" s="537"/>
      <c r="AG166" s="537"/>
      <c r="AH166" s="537"/>
      <c r="AI166" s="537"/>
      <c r="AJ166" s="537"/>
      <c r="AK166" s="537"/>
      <c r="AL166" s="537"/>
      <c r="AM166" s="537"/>
      <c r="AN166" s="537"/>
      <c r="AO166" s="537"/>
      <c r="AP166" s="537"/>
      <c r="AQ166" s="537"/>
      <c r="AR166" s="537"/>
      <c r="AS166" s="537"/>
      <c r="AT166" s="537"/>
      <c r="AU166" s="537"/>
      <c r="AV166" s="537"/>
      <c r="AW166" s="537"/>
      <c r="AX166" s="537"/>
      <c r="AY166" s="537"/>
      <c r="AZ166" s="537"/>
      <c r="BA166" s="537"/>
      <c r="BB166" s="537"/>
      <c r="BC166" s="537"/>
      <c r="BD166" s="537"/>
      <c r="BE166" s="537"/>
      <c r="BF166" s="537"/>
    </row>
    <row r="167" spans="1:59" ht="13.5" hidden="1" customHeight="1">
      <c r="A167" s="5" t="s">
        <v>112</v>
      </c>
      <c r="B167" s="537"/>
      <c r="C167" s="537"/>
      <c r="D167" s="537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7"/>
      <c r="Q167" s="537"/>
      <c r="R167" s="537"/>
      <c r="S167" s="537"/>
      <c r="T167" s="537"/>
      <c r="U167" s="537"/>
      <c r="V167" s="537"/>
      <c r="W167" s="537"/>
      <c r="X167" s="537"/>
      <c r="Y167" s="537"/>
      <c r="Z167" s="537"/>
      <c r="AA167" s="537"/>
      <c r="AB167" s="537"/>
      <c r="AC167" s="537"/>
      <c r="AD167" s="537"/>
      <c r="AE167" s="537"/>
      <c r="AF167" s="537"/>
      <c r="AG167" s="537"/>
      <c r="AH167" s="537"/>
      <c r="AI167" s="537"/>
      <c r="AJ167" s="537"/>
      <c r="AK167" s="537"/>
      <c r="AL167" s="537"/>
      <c r="AM167" s="537"/>
      <c r="AN167" s="537"/>
      <c r="AO167" s="537"/>
      <c r="AP167" s="537"/>
      <c r="AQ167" s="537"/>
      <c r="AR167" s="537"/>
      <c r="AS167" s="537"/>
      <c r="AT167" s="537"/>
      <c r="AU167" s="537"/>
      <c r="AV167" s="537"/>
      <c r="AW167" s="537"/>
      <c r="AX167" s="537"/>
      <c r="AY167" s="537"/>
      <c r="AZ167" s="537"/>
      <c r="BA167" s="537"/>
      <c r="BB167" s="537"/>
      <c r="BC167" s="537"/>
      <c r="BD167" s="537"/>
      <c r="BE167" s="537"/>
      <c r="BF167" s="537"/>
    </row>
    <row r="168" spans="1:59" ht="13.5" hidden="1" customHeight="1">
      <c r="A168" s="13" t="s">
        <v>42</v>
      </c>
      <c r="B168" s="536"/>
      <c r="C168" s="536"/>
      <c r="D168" s="536"/>
      <c r="E168" s="536"/>
      <c r="F168" s="536"/>
      <c r="G168" s="536"/>
      <c r="H168" s="536"/>
      <c r="I168" s="536"/>
      <c r="J168" s="536"/>
      <c r="K168" s="536"/>
      <c r="L168" s="536"/>
      <c r="M168" s="536"/>
      <c r="N168" s="536"/>
      <c r="O168" s="536"/>
      <c r="P168" s="536"/>
      <c r="Q168" s="536"/>
      <c r="R168" s="536"/>
      <c r="S168" s="536"/>
      <c r="T168" s="536"/>
      <c r="U168" s="536"/>
      <c r="V168" s="536"/>
      <c r="W168" s="536"/>
      <c r="X168" s="536"/>
      <c r="Y168" s="536"/>
      <c r="Z168" s="536"/>
      <c r="AA168" s="536"/>
      <c r="AB168" s="536"/>
      <c r="AC168" s="536"/>
      <c r="AD168" s="536"/>
      <c r="AE168" s="536"/>
      <c r="AF168" s="536"/>
      <c r="AG168" s="536"/>
      <c r="AH168" s="536"/>
      <c r="AI168" s="536"/>
      <c r="AJ168" s="536"/>
      <c r="AK168" s="536"/>
      <c r="AL168" s="536"/>
      <c r="AM168" s="536"/>
      <c r="AN168" s="536"/>
      <c r="AO168" s="536"/>
      <c r="AP168" s="536"/>
      <c r="AQ168" s="536"/>
      <c r="AR168" s="536"/>
      <c r="AS168" s="536"/>
      <c r="AT168" s="536"/>
      <c r="AU168" s="536"/>
      <c r="AV168" s="536"/>
      <c r="AW168" s="537"/>
      <c r="AX168" s="537"/>
      <c r="AY168" s="537"/>
      <c r="AZ168" s="537"/>
      <c r="BA168" s="537"/>
      <c r="BB168" s="537"/>
      <c r="BC168" s="537"/>
      <c r="BD168" s="537"/>
      <c r="BE168" s="537"/>
      <c r="BF168" s="537"/>
    </row>
    <row r="169" spans="1:59" ht="13.5" hidden="1" customHeight="1"/>
    <row r="170" spans="1:59" ht="13.5" hidden="1" customHeight="1">
      <c r="A170" s="539" t="s">
        <v>63</v>
      </c>
      <c r="B170" s="540" t="s">
        <v>149</v>
      </c>
      <c r="C170" s="540"/>
      <c r="D170" s="540"/>
      <c r="E170" s="54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 t="s">
        <v>132</v>
      </c>
      <c r="U170" s="540"/>
      <c r="V170" s="540"/>
      <c r="W170" s="540"/>
      <c r="X170" s="540"/>
      <c r="Y170" s="540"/>
      <c r="Z170" s="540"/>
      <c r="AA170" s="540"/>
      <c r="AB170" s="540"/>
      <c r="AC170" s="540" t="s">
        <v>133</v>
      </c>
      <c r="AD170" s="540"/>
      <c r="AE170" s="540"/>
      <c r="AF170" s="540"/>
      <c r="AG170" s="540"/>
      <c r="AH170" s="540"/>
      <c r="AI170" s="540"/>
      <c r="AJ170" s="539" t="s">
        <v>134</v>
      </c>
      <c r="AK170" s="539"/>
      <c r="AL170" s="539"/>
      <c r="AM170" s="539" t="s">
        <v>135</v>
      </c>
      <c r="AN170" s="539"/>
      <c r="AO170" s="539"/>
      <c r="AP170" s="540" t="s">
        <v>42</v>
      </c>
      <c r="AQ170" s="540"/>
      <c r="AR170" s="540"/>
      <c r="AS170" s="540" t="s">
        <v>136</v>
      </c>
      <c r="AT170" s="540"/>
      <c r="AU170" s="540"/>
      <c r="AV170" s="540"/>
      <c r="AW170" s="539" t="s">
        <v>137</v>
      </c>
      <c r="AX170" s="539"/>
      <c r="AY170" s="539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539"/>
      <c r="B171" s="540"/>
      <c r="C171" s="540"/>
      <c r="D171" s="540"/>
      <c r="E171" s="54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540"/>
      <c r="X171" s="540"/>
      <c r="Y171" s="540"/>
      <c r="Z171" s="540"/>
      <c r="AA171" s="540"/>
      <c r="AB171" s="540"/>
      <c r="AC171" s="540" t="s">
        <v>25</v>
      </c>
      <c r="AD171" s="540"/>
      <c r="AE171" s="540"/>
      <c r="AF171" s="540"/>
      <c r="AG171" s="540"/>
      <c r="AH171" s="540"/>
      <c r="AI171" s="540"/>
      <c r="AJ171" s="540" t="s">
        <v>140</v>
      </c>
      <c r="AK171" s="540"/>
      <c r="AL171" s="540"/>
      <c r="AM171" s="539"/>
      <c r="AN171" s="541"/>
      <c r="AO171" s="539"/>
      <c r="AP171" s="540"/>
      <c r="AQ171" s="541"/>
      <c r="AR171" s="540"/>
      <c r="AS171" s="540"/>
      <c r="AT171" s="541"/>
      <c r="AU171" s="541"/>
      <c r="AV171" s="540"/>
      <c r="AW171" s="539"/>
      <c r="AX171" s="541"/>
      <c r="AY171" s="539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39"/>
      <c r="B172" s="540" t="s">
        <v>42</v>
      </c>
      <c r="C172" s="540"/>
      <c r="D172" s="540"/>
      <c r="E172" s="540"/>
      <c r="F172" s="540"/>
      <c r="G172" s="540"/>
      <c r="H172" s="540" t="s">
        <v>141</v>
      </c>
      <c r="I172" s="540"/>
      <c r="J172" s="540"/>
      <c r="K172" s="540"/>
      <c r="L172" s="540"/>
      <c r="M172" s="540"/>
      <c r="N172" s="540" t="s">
        <v>142</v>
      </c>
      <c r="O172" s="540"/>
      <c r="P172" s="540"/>
      <c r="Q172" s="540"/>
      <c r="R172" s="540"/>
      <c r="S172" s="540"/>
      <c r="T172" s="540" t="s">
        <v>42</v>
      </c>
      <c r="U172" s="540"/>
      <c r="V172" s="540"/>
      <c r="W172" s="540" t="s">
        <v>141</v>
      </c>
      <c r="X172" s="540"/>
      <c r="Y172" s="540"/>
      <c r="Z172" s="540" t="s">
        <v>142</v>
      </c>
      <c r="AA172" s="540"/>
      <c r="AB172" s="540"/>
      <c r="AC172" s="540" t="s">
        <v>42</v>
      </c>
      <c r="AD172" s="540"/>
      <c r="AE172" s="540"/>
      <c r="AF172" s="540" t="s">
        <v>141</v>
      </c>
      <c r="AG172" s="540"/>
      <c r="AH172" s="540" t="s">
        <v>142</v>
      </c>
      <c r="AI172" s="540"/>
      <c r="AJ172" s="540"/>
      <c r="AK172" s="540"/>
      <c r="AL172" s="540"/>
      <c r="AM172" s="539"/>
      <c r="AN172" s="539"/>
      <c r="AO172" s="539"/>
      <c r="AP172" s="540"/>
      <c r="AQ172" s="540"/>
      <c r="AR172" s="540"/>
      <c r="AS172" s="540"/>
      <c r="AT172" s="541"/>
      <c r="AU172" s="541"/>
      <c r="AV172" s="540"/>
      <c r="AW172" s="539"/>
      <c r="AX172" s="541"/>
      <c r="AY172" s="539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539"/>
      <c r="B173" s="538" t="s">
        <v>143</v>
      </c>
      <c r="C173" s="538"/>
      <c r="D173" s="538"/>
      <c r="E173" s="542" t="s">
        <v>148</v>
      </c>
      <c r="F173" s="542"/>
      <c r="G173" s="542"/>
      <c r="H173" s="538" t="s">
        <v>143</v>
      </c>
      <c r="I173" s="538"/>
      <c r="J173" s="538"/>
      <c r="K173" s="542" t="s">
        <v>148</v>
      </c>
      <c r="L173" s="542"/>
      <c r="M173" s="542"/>
      <c r="N173" s="538" t="s">
        <v>143</v>
      </c>
      <c r="O173" s="538"/>
      <c r="P173" s="538"/>
      <c r="Q173" s="542" t="s">
        <v>148</v>
      </c>
      <c r="R173" s="542"/>
      <c r="S173" s="542"/>
      <c r="T173" s="538" t="s">
        <v>143</v>
      </c>
      <c r="U173" s="538"/>
      <c r="V173" s="538"/>
      <c r="W173" s="538" t="s">
        <v>143</v>
      </c>
      <c r="X173" s="538"/>
      <c r="Y173" s="538"/>
      <c r="Z173" s="538" t="s">
        <v>143</v>
      </c>
      <c r="AA173" s="538"/>
      <c r="AB173" s="538"/>
      <c r="AC173" s="538" t="s">
        <v>143</v>
      </c>
      <c r="AD173" s="538"/>
      <c r="AE173" s="538"/>
      <c r="AF173" s="538" t="s">
        <v>143</v>
      </c>
      <c r="AG173" s="538"/>
      <c r="AH173" s="538" t="s">
        <v>143</v>
      </c>
      <c r="AI173" s="538"/>
      <c r="AJ173" s="538" t="s">
        <v>143</v>
      </c>
      <c r="AK173" s="538"/>
      <c r="AL173" s="538"/>
      <c r="AM173" s="538" t="s">
        <v>143</v>
      </c>
      <c r="AN173" s="538"/>
      <c r="AO173" s="538"/>
      <c r="AP173" s="538" t="s">
        <v>143</v>
      </c>
      <c r="AQ173" s="538"/>
      <c r="AR173" s="538"/>
      <c r="AS173" s="540"/>
      <c r="AT173" s="540"/>
      <c r="AU173" s="540"/>
      <c r="AV173" s="540"/>
      <c r="AW173" s="539"/>
      <c r="AX173" s="539"/>
      <c r="AY173" s="539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108</v>
      </c>
      <c r="B174" s="537"/>
      <c r="C174" s="537"/>
      <c r="D174" s="537"/>
      <c r="E174" s="537"/>
      <c r="F174" s="537"/>
      <c r="G174" s="537"/>
      <c r="H174" s="537"/>
      <c r="I174" s="537"/>
      <c r="J174" s="537"/>
      <c r="K174" s="537"/>
      <c r="L174" s="537"/>
      <c r="M174" s="537"/>
      <c r="N174" s="537"/>
      <c r="O174" s="537"/>
      <c r="P174" s="537"/>
      <c r="Q174" s="537"/>
      <c r="R174" s="537"/>
      <c r="S174" s="537"/>
      <c r="T174" s="537"/>
      <c r="U174" s="537"/>
      <c r="V174" s="537"/>
      <c r="W174" s="537"/>
      <c r="X174" s="537"/>
      <c r="Y174" s="537"/>
      <c r="Z174" s="537"/>
      <c r="AA174" s="537"/>
      <c r="AB174" s="537"/>
      <c r="AC174" s="537"/>
      <c r="AD174" s="537"/>
      <c r="AE174" s="537"/>
      <c r="AF174" s="537"/>
      <c r="AG174" s="537"/>
      <c r="AH174" s="537"/>
      <c r="AI174" s="537"/>
      <c r="AJ174" s="537"/>
      <c r="AK174" s="537"/>
      <c r="AL174" s="537"/>
      <c r="AM174" s="537"/>
      <c r="AN174" s="537"/>
      <c r="AO174" s="537"/>
      <c r="AP174" s="537"/>
      <c r="AQ174" s="537"/>
      <c r="AR174" s="537"/>
      <c r="AS174" s="537"/>
      <c r="AT174" s="537"/>
      <c r="AU174" s="537"/>
      <c r="AV174" s="537"/>
      <c r="AW174" s="537"/>
      <c r="AX174" s="537"/>
      <c r="AY174" s="537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109</v>
      </c>
      <c r="B175" s="537"/>
      <c r="C175" s="537"/>
      <c r="D175" s="537"/>
      <c r="E175" s="537"/>
      <c r="F175" s="537"/>
      <c r="G175" s="537"/>
      <c r="H175" s="537"/>
      <c r="I175" s="537"/>
      <c r="J175" s="537"/>
      <c r="K175" s="537"/>
      <c r="L175" s="537"/>
      <c r="M175" s="537"/>
      <c r="N175" s="537"/>
      <c r="O175" s="537"/>
      <c r="P175" s="537"/>
      <c r="Q175" s="537"/>
      <c r="R175" s="537"/>
      <c r="S175" s="537"/>
      <c r="T175" s="537"/>
      <c r="U175" s="537"/>
      <c r="V175" s="537"/>
      <c r="W175" s="537"/>
      <c r="X175" s="537"/>
      <c r="Y175" s="537"/>
      <c r="Z175" s="537"/>
      <c r="AA175" s="537"/>
      <c r="AB175" s="537"/>
      <c r="AC175" s="537"/>
      <c r="AD175" s="537"/>
      <c r="AE175" s="537"/>
      <c r="AF175" s="537"/>
      <c r="AG175" s="537"/>
      <c r="AH175" s="537"/>
      <c r="AI175" s="537"/>
      <c r="AJ175" s="537"/>
      <c r="AK175" s="537"/>
      <c r="AL175" s="537"/>
      <c r="AM175" s="537"/>
      <c r="AN175" s="537"/>
      <c r="AO175" s="537"/>
      <c r="AP175" s="537"/>
      <c r="AQ175" s="537"/>
      <c r="AR175" s="537"/>
      <c r="AS175" s="537"/>
      <c r="AT175" s="537"/>
      <c r="AU175" s="537"/>
      <c r="AV175" s="537"/>
      <c r="AW175" s="537"/>
      <c r="AX175" s="537"/>
      <c r="AY175" s="537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110</v>
      </c>
      <c r="B176" s="537"/>
      <c r="C176" s="537"/>
      <c r="D176" s="537"/>
      <c r="E176" s="537"/>
      <c r="F176" s="537"/>
      <c r="G176" s="537"/>
      <c r="H176" s="537"/>
      <c r="I176" s="537"/>
      <c r="J176" s="537"/>
      <c r="K176" s="537"/>
      <c r="L176" s="537"/>
      <c r="M176" s="537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537"/>
      <c r="AC176" s="537"/>
      <c r="AD176" s="537"/>
      <c r="AE176" s="537"/>
      <c r="AF176" s="537"/>
      <c r="AG176" s="537"/>
      <c r="AH176" s="537"/>
      <c r="AI176" s="537"/>
      <c r="AJ176" s="537"/>
      <c r="AK176" s="537"/>
      <c r="AL176" s="537"/>
      <c r="AM176" s="537"/>
      <c r="AN176" s="537"/>
      <c r="AO176" s="537"/>
      <c r="AP176" s="537"/>
      <c r="AQ176" s="537"/>
      <c r="AR176" s="537"/>
      <c r="AS176" s="537"/>
      <c r="AT176" s="537"/>
      <c r="AU176" s="537"/>
      <c r="AV176" s="537"/>
      <c r="AW176" s="537"/>
      <c r="AX176" s="537"/>
      <c r="AY176" s="537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111</v>
      </c>
      <c r="B177" s="537"/>
      <c r="C177" s="537"/>
      <c r="D177" s="537"/>
      <c r="E177" s="537"/>
      <c r="F177" s="537"/>
      <c r="G177" s="537"/>
      <c r="H177" s="537"/>
      <c r="I177" s="537"/>
      <c r="J177" s="537"/>
      <c r="K177" s="537"/>
      <c r="L177" s="537"/>
      <c r="M177" s="537"/>
      <c r="N177" s="537"/>
      <c r="O177" s="537"/>
      <c r="P177" s="537"/>
      <c r="Q177" s="537"/>
      <c r="R177" s="537"/>
      <c r="S177" s="537"/>
      <c r="T177" s="537"/>
      <c r="U177" s="537"/>
      <c r="V177" s="537"/>
      <c r="W177" s="537"/>
      <c r="X177" s="537"/>
      <c r="Y177" s="537"/>
      <c r="Z177" s="537"/>
      <c r="AA177" s="537"/>
      <c r="AB177" s="537"/>
      <c r="AC177" s="537"/>
      <c r="AD177" s="537"/>
      <c r="AE177" s="537"/>
      <c r="AF177" s="537"/>
      <c r="AG177" s="537"/>
      <c r="AH177" s="537"/>
      <c r="AI177" s="537"/>
      <c r="AJ177" s="537"/>
      <c r="AK177" s="537"/>
      <c r="AL177" s="537"/>
      <c r="AM177" s="537"/>
      <c r="AN177" s="537"/>
      <c r="AO177" s="537"/>
      <c r="AP177" s="537"/>
      <c r="AQ177" s="537"/>
      <c r="AR177" s="537"/>
      <c r="AS177" s="537"/>
      <c r="AT177" s="537"/>
      <c r="AU177" s="537"/>
      <c r="AV177" s="537"/>
      <c r="AW177" s="537"/>
      <c r="AX177" s="537"/>
      <c r="AY177" s="537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112</v>
      </c>
      <c r="B178" s="537"/>
      <c r="C178" s="537"/>
      <c r="D178" s="537"/>
      <c r="E178" s="537"/>
      <c r="F178" s="537"/>
      <c r="G178" s="537"/>
      <c r="H178" s="537"/>
      <c r="I178" s="537"/>
      <c r="J178" s="537"/>
      <c r="K178" s="537"/>
      <c r="L178" s="537"/>
      <c r="M178" s="537"/>
      <c r="N178" s="537"/>
      <c r="O178" s="537"/>
      <c r="P178" s="537"/>
      <c r="Q178" s="537"/>
      <c r="R178" s="537"/>
      <c r="S178" s="537"/>
      <c r="T178" s="537"/>
      <c r="U178" s="537"/>
      <c r="V178" s="537"/>
      <c r="W178" s="537"/>
      <c r="X178" s="537"/>
      <c r="Y178" s="537"/>
      <c r="Z178" s="537"/>
      <c r="AA178" s="537"/>
      <c r="AB178" s="537"/>
      <c r="AC178" s="537"/>
      <c r="AD178" s="537"/>
      <c r="AE178" s="537"/>
      <c r="AF178" s="537"/>
      <c r="AG178" s="537"/>
      <c r="AH178" s="537"/>
      <c r="AI178" s="537"/>
      <c r="AJ178" s="537"/>
      <c r="AK178" s="537"/>
      <c r="AL178" s="537"/>
      <c r="AM178" s="537"/>
      <c r="AN178" s="537"/>
      <c r="AO178" s="537"/>
      <c r="AP178" s="537"/>
      <c r="AQ178" s="537"/>
      <c r="AR178" s="537"/>
      <c r="AS178" s="537"/>
      <c r="AT178" s="537"/>
      <c r="AU178" s="537"/>
      <c r="AV178" s="537"/>
      <c r="AW178" s="537"/>
      <c r="AX178" s="537"/>
      <c r="AY178" s="537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536"/>
      <c r="C179" s="536"/>
      <c r="D179" s="536"/>
      <c r="E179" s="536"/>
      <c r="F179" s="536"/>
      <c r="G179" s="536"/>
      <c r="H179" s="536"/>
      <c r="I179" s="536"/>
      <c r="J179" s="536"/>
      <c r="K179" s="536"/>
      <c r="L179" s="536"/>
      <c r="M179" s="536"/>
      <c r="N179" s="536"/>
      <c r="O179" s="536"/>
      <c r="P179" s="536"/>
      <c r="Q179" s="536"/>
      <c r="R179" s="536"/>
      <c r="S179" s="536"/>
      <c r="T179" s="536"/>
      <c r="U179" s="536"/>
      <c r="V179" s="536"/>
      <c r="W179" s="536"/>
      <c r="X179" s="536"/>
      <c r="Y179" s="536"/>
      <c r="Z179" s="536"/>
      <c r="AA179" s="536"/>
      <c r="AB179" s="536"/>
      <c r="AC179" s="536"/>
      <c r="AD179" s="536"/>
      <c r="AE179" s="536"/>
      <c r="AF179" s="536"/>
      <c r="AG179" s="536"/>
      <c r="AH179" s="536"/>
      <c r="AI179" s="536"/>
      <c r="AJ179" s="536"/>
      <c r="AK179" s="536"/>
      <c r="AL179" s="536"/>
      <c r="AM179" s="536"/>
      <c r="AN179" s="536"/>
      <c r="AO179" s="536"/>
      <c r="AP179" s="537"/>
      <c r="AQ179" s="537"/>
      <c r="AR179" s="537"/>
      <c r="AS179" s="537"/>
      <c r="AT179" s="537"/>
      <c r="AU179" s="537"/>
      <c r="AV179" s="537"/>
      <c r="AW179" s="537"/>
      <c r="AX179" s="537"/>
      <c r="AY179" s="537"/>
      <c r="AZ179" s="6"/>
      <c r="BA179" s="2"/>
      <c r="BB179" s="2"/>
      <c r="BC179" s="6"/>
      <c r="BD179" s="6"/>
      <c r="BE179" s="2"/>
      <c r="BF179" s="6"/>
      <c r="BG179" s="2"/>
    </row>
  </sheetData>
  <mergeCells count="2123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AX132:BC132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X140:BC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  <ignoredErrors>
    <ignoredError sqref="E129:G1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view="pageBreakPreview" zoomScale="80" zoomScaleNormal="77" zoomScaleSheetLayoutView="80" workbookViewId="0">
      <selection activeCell="E32" sqref="E32"/>
    </sheetView>
  </sheetViews>
  <sheetFormatPr defaultRowHeight="10.5"/>
  <cols>
    <col min="1" max="1" width="12.1640625" customWidth="1"/>
    <col min="2" max="2" width="41.6640625" customWidth="1"/>
    <col min="9" max="9" width="9.33203125" style="29" customWidth="1"/>
    <col min="19" max="19" width="9.33203125" style="29"/>
    <col min="257" max="257" width="12.1640625" customWidth="1"/>
    <col min="258" max="258" width="41.6640625" customWidth="1"/>
    <col min="265" max="265" width="9.33203125" customWidth="1"/>
    <col min="513" max="513" width="12.1640625" customWidth="1"/>
    <col min="514" max="514" width="41.6640625" customWidth="1"/>
    <col min="521" max="521" width="9.33203125" customWidth="1"/>
    <col min="769" max="769" width="12.1640625" customWidth="1"/>
    <col min="770" max="770" width="41.6640625" customWidth="1"/>
    <col min="777" max="777" width="9.33203125" customWidth="1"/>
    <col min="1025" max="1025" width="12.1640625" customWidth="1"/>
    <col min="1026" max="1026" width="41.6640625" customWidth="1"/>
    <col min="1033" max="1033" width="9.33203125" customWidth="1"/>
    <col min="1281" max="1281" width="12.1640625" customWidth="1"/>
    <col min="1282" max="1282" width="41.6640625" customWidth="1"/>
    <col min="1289" max="1289" width="9.33203125" customWidth="1"/>
    <col min="1537" max="1537" width="12.1640625" customWidth="1"/>
    <col min="1538" max="1538" width="41.6640625" customWidth="1"/>
    <col min="1545" max="1545" width="9.33203125" customWidth="1"/>
    <col min="1793" max="1793" width="12.1640625" customWidth="1"/>
    <col min="1794" max="1794" width="41.6640625" customWidth="1"/>
    <col min="1801" max="1801" width="9.33203125" customWidth="1"/>
    <col min="2049" max="2049" width="12.1640625" customWidth="1"/>
    <col min="2050" max="2050" width="41.6640625" customWidth="1"/>
    <col min="2057" max="2057" width="9.33203125" customWidth="1"/>
    <col min="2305" max="2305" width="12.1640625" customWidth="1"/>
    <col min="2306" max="2306" width="41.6640625" customWidth="1"/>
    <col min="2313" max="2313" width="9.33203125" customWidth="1"/>
    <col min="2561" max="2561" width="12.1640625" customWidth="1"/>
    <col min="2562" max="2562" width="41.6640625" customWidth="1"/>
    <col min="2569" max="2569" width="9.33203125" customWidth="1"/>
    <col min="2817" max="2817" width="12.1640625" customWidth="1"/>
    <col min="2818" max="2818" width="41.6640625" customWidth="1"/>
    <col min="2825" max="2825" width="9.33203125" customWidth="1"/>
    <col min="3073" max="3073" width="12.1640625" customWidth="1"/>
    <col min="3074" max="3074" width="41.6640625" customWidth="1"/>
    <col min="3081" max="3081" width="9.33203125" customWidth="1"/>
    <col min="3329" max="3329" width="12.1640625" customWidth="1"/>
    <col min="3330" max="3330" width="41.6640625" customWidth="1"/>
    <col min="3337" max="3337" width="9.33203125" customWidth="1"/>
    <col min="3585" max="3585" width="12.1640625" customWidth="1"/>
    <col min="3586" max="3586" width="41.6640625" customWidth="1"/>
    <col min="3593" max="3593" width="9.33203125" customWidth="1"/>
    <col min="3841" max="3841" width="12.1640625" customWidth="1"/>
    <col min="3842" max="3842" width="41.6640625" customWidth="1"/>
    <col min="3849" max="3849" width="9.33203125" customWidth="1"/>
    <col min="4097" max="4097" width="12.1640625" customWidth="1"/>
    <col min="4098" max="4098" width="41.6640625" customWidth="1"/>
    <col min="4105" max="4105" width="9.33203125" customWidth="1"/>
    <col min="4353" max="4353" width="12.1640625" customWidth="1"/>
    <col min="4354" max="4354" width="41.6640625" customWidth="1"/>
    <col min="4361" max="4361" width="9.33203125" customWidth="1"/>
    <col min="4609" max="4609" width="12.1640625" customWidth="1"/>
    <col min="4610" max="4610" width="41.6640625" customWidth="1"/>
    <col min="4617" max="4617" width="9.33203125" customWidth="1"/>
    <col min="4865" max="4865" width="12.1640625" customWidth="1"/>
    <col min="4866" max="4866" width="41.6640625" customWidth="1"/>
    <col min="4873" max="4873" width="9.33203125" customWidth="1"/>
    <col min="5121" max="5121" width="12.1640625" customWidth="1"/>
    <col min="5122" max="5122" width="41.6640625" customWidth="1"/>
    <col min="5129" max="5129" width="9.33203125" customWidth="1"/>
    <col min="5377" max="5377" width="12.1640625" customWidth="1"/>
    <col min="5378" max="5378" width="41.6640625" customWidth="1"/>
    <col min="5385" max="5385" width="9.33203125" customWidth="1"/>
    <col min="5633" max="5633" width="12.1640625" customWidth="1"/>
    <col min="5634" max="5634" width="41.6640625" customWidth="1"/>
    <col min="5641" max="5641" width="9.33203125" customWidth="1"/>
    <col min="5889" max="5889" width="12.1640625" customWidth="1"/>
    <col min="5890" max="5890" width="41.6640625" customWidth="1"/>
    <col min="5897" max="5897" width="9.33203125" customWidth="1"/>
    <col min="6145" max="6145" width="12.1640625" customWidth="1"/>
    <col min="6146" max="6146" width="41.6640625" customWidth="1"/>
    <col min="6153" max="6153" width="9.33203125" customWidth="1"/>
    <col min="6401" max="6401" width="12.1640625" customWidth="1"/>
    <col min="6402" max="6402" width="41.6640625" customWidth="1"/>
    <col min="6409" max="6409" width="9.33203125" customWidth="1"/>
    <col min="6657" max="6657" width="12.1640625" customWidth="1"/>
    <col min="6658" max="6658" width="41.6640625" customWidth="1"/>
    <col min="6665" max="6665" width="9.33203125" customWidth="1"/>
    <col min="6913" max="6913" width="12.1640625" customWidth="1"/>
    <col min="6914" max="6914" width="41.6640625" customWidth="1"/>
    <col min="6921" max="6921" width="9.33203125" customWidth="1"/>
    <col min="7169" max="7169" width="12.1640625" customWidth="1"/>
    <col min="7170" max="7170" width="41.6640625" customWidth="1"/>
    <col min="7177" max="7177" width="9.33203125" customWidth="1"/>
    <col min="7425" max="7425" width="12.1640625" customWidth="1"/>
    <col min="7426" max="7426" width="41.6640625" customWidth="1"/>
    <col min="7433" max="7433" width="9.33203125" customWidth="1"/>
    <col min="7681" max="7681" width="12.1640625" customWidth="1"/>
    <col min="7682" max="7682" width="41.6640625" customWidth="1"/>
    <col min="7689" max="7689" width="9.33203125" customWidth="1"/>
    <col min="7937" max="7937" width="12.1640625" customWidth="1"/>
    <col min="7938" max="7938" width="41.6640625" customWidth="1"/>
    <col min="7945" max="7945" width="9.33203125" customWidth="1"/>
    <col min="8193" max="8193" width="12.1640625" customWidth="1"/>
    <col min="8194" max="8194" width="41.6640625" customWidth="1"/>
    <col min="8201" max="8201" width="9.33203125" customWidth="1"/>
    <col min="8449" max="8449" width="12.1640625" customWidth="1"/>
    <col min="8450" max="8450" width="41.6640625" customWidth="1"/>
    <col min="8457" max="8457" width="9.33203125" customWidth="1"/>
    <col min="8705" max="8705" width="12.1640625" customWidth="1"/>
    <col min="8706" max="8706" width="41.6640625" customWidth="1"/>
    <col min="8713" max="8713" width="9.33203125" customWidth="1"/>
    <col min="8961" max="8961" width="12.1640625" customWidth="1"/>
    <col min="8962" max="8962" width="41.6640625" customWidth="1"/>
    <col min="8969" max="8969" width="9.33203125" customWidth="1"/>
    <col min="9217" max="9217" width="12.1640625" customWidth="1"/>
    <col min="9218" max="9218" width="41.6640625" customWidth="1"/>
    <col min="9225" max="9225" width="9.33203125" customWidth="1"/>
    <col min="9473" max="9473" width="12.1640625" customWidth="1"/>
    <col min="9474" max="9474" width="41.6640625" customWidth="1"/>
    <col min="9481" max="9481" width="9.33203125" customWidth="1"/>
    <col min="9729" max="9729" width="12.1640625" customWidth="1"/>
    <col min="9730" max="9730" width="41.6640625" customWidth="1"/>
    <col min="9737" max="9737" width="9.33203125" customWidth="1"/>
    <col min="9985" max="9985" width="12.1640625" customWidth="1"/>
    <col min="9986" max="9986" width="41.6640625" customWidth="1"/>
    <col min="9993" max="9993" width="9.33203125" customWidth="1"/>
    <col min="10241" max="10241" width="12.1640625" customWidth="1"/>
    <col min="10242" max="10242" width="41.6640625" customWidth="1"/>
    <col min="10249" max="10249" width="9.33203125" customWidth="1"/>
    <col min="10497" max="10497" width="12.1640625" customWidth="1"/>
    <col min="10498" max="10498" width="41.6640625" customWidth="1"/>
    <col min="10505" max="10505" width="9.33203125" customWidth="1"/>
    <col min="10753" max="10753" width="12.1640625" customWidth="1"/>
    <col min="10754" max="10754" width="41.6640625" customWidth="1"/>
    <col min="10761" max="10761" width="9.33203125" customWidth="1"/>
    <col min="11009" max="11009" width="12.1640625" customWidth="1"/>
    <col min="11010" max="11010" width="41.6640625" customWidth="1"/>
    <col min="11017" max="11017" width="9.33203125" customWidth="1"/>
    <col min="11265" max="11265" width="12.1640625" customWidth="1"/>
    <col min="11266" max="11266" width="41.6640625" customWidth="1"/>
    <col min="11273" max="11273" width="9.33203125" customWidth="1"/>
    <col min="11521" max="11521" width="12.1640625" customWidth="1"/>
    <col min="11522" max="11522" width="41.6640625" customWidth="1"/>
    <col min="11529" max="11529" width="9.33203125" customWidth="1"/>
    <col min="11777" max="11777" width="12.1640625" customWidth="1"/>
    <col min="11778" max="11778" width="41.6640625" customWidth="1"/>
    <col min="11785" max="11785" width="9.33203125" customWidth="1"/>
    <col min="12033" max="12033" width="12.1640625" customWidth="1"/>
    <col min="12034" max="12034" width="41.6640625" customWidth="1"/>
    <col min="12041" max="12041" width="9.33203125" customWidth="1"/>
    <col min="12289" max="12289" width="12.1640625" customWidth="1"/>
    <col min="12290" max="12290" width="41.6640625" customWidth="1"/>
    <col min="12297" max="12297" width="9.33203125" customWidth="1"/>
    <col min="12545" max="12545" width="12.1640625" customWidth="1"/>
    <col min="12546" max="12546" width="41.6640625" customWidth="1"/>
    <col min="12553" max="12553" width="9.33203125" customWidth="1"/>
    <col min="12801" max="12801" width="12.1640625" customWidth="1"/>
    <col min="12802" max="12802" width="41.6640625" customWidth="1"/>
    <col min="12809" max="12809" width="9.33203125" customWidth="1"/>
    <col min="13057" max="13057" width="12.1640625" customWidth="1"/>
    <col min="13058" max="13058" width="41.6640625" customWidth="1"/>
    <col min="13065" max="13065" width="9.33203125" customWidth="1"/>
    <col min="13313" max="13313" width="12.1640625" customWidth="1"/>
    <col min="13314" max="13314" width="41.6640625" customWidth="1"/>
    <col min="13321" max="13321" width="9.33203125" customWidth="1"/>
    <col min="13569" max="13569" width="12.1640625" customWidth="1"/>
    <col min="13570" max="13570" width="41.6640625" customWidth="1"/>
    <col min="13577" max="13577" width="9.33203125" customWidth="1"/>
    <col min="13825" max="13825" width="12.1640625" customWidth="1"/>
    <col min="13826" max="13826" width="41.6640625" customWidth="1"/>
    <col min="13833" max="13833" width="9.33203125" customWidth="1"/>
    <col min="14081" max="14081" width="12.1640625" customWidth="1"/>
    <col min="14082" max="14082" width="41.6640625" customWidth="1"/>
    <col min="14089" max="14089" width="9.33203125" customWidth="1"/>
    <col min="14337" max="14337" width="12.1640625" customWidth="1"/>
    <col min="14338" max="14338" width="41.6640625" customWidth="1"/>
    <col min="14345" max="14345" width="9.33203125" customWidth="1"/>
    <col min="14593" max="14593" width="12.1640625" customWidth="1"/>
    <col min="14594" max="14594" width="41.6640625" customWidth="1"/>
    <col min="14601" max="14601" width="9.33203125" customWidth="1"/>
    <col min="14849" max="14849" width="12.1640625" customWidth="1"/>
    <col min="14850" max="14850" width="41.6640625" customWidth="1"/>
    <col min="14857" max="14857" width="9.33203125" customWidth="1"/>
    <col min="15105" max="15105" width="12.1640625" customWidth="1"/>
    <col min="15106" max="15106" width="41.6640625" customWidth="1"/>
    <col min="15113" max="15113" width="9.33203125" customWidth="1"/>
    <col min="15361" max="15361" width="12.1640625" customWidth="1"/>
    <col min="15362" max="15362" width="41.6640625" customWidth="1"/>
    <col min="15369" max="15369" width="9.33203125" customWidth="1"/>
    <col min="15617" max="15617" width="12.1640625" customWidth="1"/>
    <col min="15618" max="15618" width="41.6640625" customWidth="1"/>
    <col min="15625" max="15625" width="9.33203125" customWidth="1"/>
    <col min="15873" max="15873" width="12.1640625" customWidth="1"/>
    <col min="15874" max="15874" width="41.6640625" customWidth="1"/>
    <col min="15881" max="15881" width="9.33203125" customWidth="1"/>
    <col min="16129" max="16129" width="12.1640625" customWidth="1"/>
    <col min="16130" max="16130" width="41.6640625" customWidth="1"/>
    <col min="16137" max="16137" width="9.33203125" customWidth="1"/>
  </cols>
  <sheetData>
    <row r="1" spans="1:33">
      <c r="A1" s="618" t="s">
        <v>330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</row>
    <row r="2" spans="1:33" ht="11.2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</row>
    <row r="3" spans="1:33" ht="19.5" customHeight="1" thickBot="1">
      <c r="A3" s="576" t="s">
        <v>40</v>
      </c>
      <c r="B3" s="579" t="s">
        <v>186</v>
      </c>
      <c r="C3" s="595" t="s">
        <v>331</v>
      </c>
      <c r="D3" s="596"/>
      <c r="E3" s="596"/>
      <c r="F3" s="596"/>
      <c r="G3" s="597"/>
      <c r="H3" s="582" t="s">
        <v>163</v>
      </c>
      <c r="I3" s="596" t="s">
        <v>157</v>
      </c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5" t="s">
        <v>164</v>
      </c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7"/>
    </row>
    <row r="4" spans="1:33" ht="39.75" customHeight="1" thickBot="1">
      <c r="A4" s="577"/>
      <c r="B4" s="580"/>
      <c r="C4" s="598"/>
      <c r="D4" s="599"/>
      <c r="E4" s="599"/>
      <c r="F4" s="599"/>
      <c r="G4" s="600"/>
      <c r="H4" s="583"/>
      <c r="I4" s="585" t="s">
        <v>188</v>
      </c>
      <c r="J4" s="604" t="s">
        <v>162</v>
      </c>
      <c r="K4" s="605"/>
      <c r="L4" s="605"/>
      <c r="M4" s="605"/>
      <c r="N4" s="605"/>
      <c r="O4" s="606"/>
      <c r="P4" s="607" t="s">
        <v>233</v>
      </c>
      <c r="Q4" s="607"/>
      <c r="R4" s="608"/>
      <c r="S4" s="582" t="s">
        <v>134</v>
      </c>
      <c r="T4" s="601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3"/>
    </row>
    <row r="5" spans="1:33" ht="21" customHeight="1" thickBot="1">
      <c r="A5" s="577"/>
      <c r="B5" s="580"/>
      <c r="C5" s="601"/>
      <c r="D5" s="602"/>
      <c r="E5" s="602"/>
      <c r="F5" s="602"/>
      <c r="G5" s="603"/>
      <c r="H5" s="583"/>
      <c r="I5" s="586"/>
      <c r="J5" s="588" t="s">
        <v>195</v>
      </c>
      <c r="K5" s="590" t="s">
        <v>189</v>
      </c>
      <c r="L5" s="591"/>
      <c r="M5" s="592"/>
      <c r="N5" s="593" t="s">
        <v>190</v>
      </c>
      <c r="O5" s="594"/>
      <c r="P5" s="609"/>
      <c r="Q5" s="609"/>
      <c r="R5" s="610"/>
      <c r="S5" s="583"/>
      <c r="T5" s="574" t="s">
        <v>165</v>
      </c>
      <c r="U5" s="575"/>
      <c r="V5" s="620" t="s">
        <v>166</v>
      </c>
      <c r="W5" s="621"/>
      <c r="X5" s="621"/>
      <c r="Y5" s="622"/>
      <c r="Z5" s="620" t="s">
        <v>167</v>
      </c>
      <c r="AA5" s="621"/>
      <c r="AB5" s="621"/>
      <c r="AC5" s="622"/>
      <c r="AD5" s="621" t="s">
        <v>168</v>
      </c>
      <c r="AE5" s="621"/>
      <c r="AF5" s="621"/>
      <c r="AG5" s="622"/>
    </row>
    <row r="6" spans="1:33" ht="154.5" thickBot="1">
      <c r="A6" s="578"/>
      <c r="B6" s="581"/>
      <c r="C6" s="151" t="s">
        <v>169</v>
      </c>
      <c r="D6" s="152" t="s">
        <v>170</v>
      </c>
      <c r="E6" s="153" t="s">
        <v>187</v>
      </c>
      <c r="F6" s="50" t="s">
        <v>332</v>
      </c>
      <c r="G6" s="154" t="s">
        <v>197</v>
      </c>
      <c r="H6" s="584"/>
      <c r="I6" s="587"/>
      <c r="J6" s="589"/>
      <c r="K6" s="155" t="s">
        <v>158</v>
      </c>
      <c r="L6" s="156" t="s">
        <v>159</v>
      </c>
      <c r="M6" s="157" t="s">
        <v>227</v>
      </c>
      <c r="N6" s="151" t="s">
        <v>160</v>
      </c>
      <c r="O6" s="154" t="s">
        <v>161</v>
      </c>
      <c r="P6" s="53" t="s">
        <v>234</v>
      </c>
      <c r="Q6" s="51" t="s">
        <v>230</v>
      </c>
      <c r="R6" s="52" t="s">
        <v>231</v>
      </c>
      <c r="S6" s="584"/>
      <c r="T6" s="158" t="s">
        <v>191</v>
      </c>
      <c r="U6" s="159" t="s">
        <v>196</v>
      </c>
      <c r="V6" s="160" t="s">
        <v>333</v>
      </c>
      <c r="W6" s="158" t="s">
        <v>354</v>
      </c>
      <c r="X6" s="160" t="s">
        <v>334</v>
      </c>
      <c r="Y6" s="159" t="s">
        <v>335</v>
      </c>
      <c r="Z6" s="161" t="s">
        <v>336</v>
      </c>
      <c r="AA6" s="162" t="s">
        <v>193</v>
      </c>
      <c r="AB6" s="161" t="s">
        <v>337</v>
      </c>
      <c r="AC6" s="159" t="s">
        <v>361</v>
      </c>
      <c r="AD6" s="163" t="s">
        <v>338</v>
      </c>
      <c r="AE6" s="164" t="s">
        <v>355</v>
      </c>
      <c r="AF6" s="163" t="s">
        <v>339</v>
      </c>
      <c r="AG6" s="159" t="s">
        <v>357</v>
      </c>
    </row>
    <row r="7" spans="1:33" ht="13.5" thickBot="1">
      <c r="A7" s="353">
        <v>1</v>
      </c>
      <c r="B7" s="18">
        <v>2</v>
      </c>
      <c r="C7" s="165">
        <v>3</v>
      </c>
      <c r="D7" s="165">
        <v>4</v>
      </c>
      <c r="E7" s="19">
        <v>5</v>
      </c>
      <c r="F7" s="19">
        <v>6</v>
      </c>
      <c r="G7" s="355">
        <v>7</v>
      </c>
      <c r="H7" s="18">
        <v>8</v>
      </c>
      <c r="I7" s="126">
        <v>9</v>
      </c>
      <c r="J7" s="18">
        <v>10</v>
      </c>
      <c r="K7" s="123">
        <v>11</v>
      </c>
      <c r="L7" s="166">
        <v>12</v>
      </c>
      <c r="M7" s="167">
        <v>13</v>
      </c>
      <c r="N7" s="123">
        <v>14</v>
      </c>
      <c r="O7" s="354">
        <v>15</v>
      </c>
      <c r="P7" s="18">
        <v>16</v>
      </c>
      <c r="Q7" s="353">
        <v>17</v>
      </c>
      <c r="R7" s="123">
        <v>18</v>
      </c>
      <c r="S7" s="167">
        <v>19</v>
      </c>
      <c r="T7" s="168">
        <v>20</v>
      </c>
      <c r="U7" s="167">
        <v>21</v>
      </c>
      <c r="V7" s="169">
        <v>22</v>
      </c>
      <c r="W7" s="169">
        <v>23</v>
      </c>
      <c r="X7" s="169">
        <v>24</v>
      </c>
      <c r="Y7" s="170">
        <v>25</v>
      </c>
      <c r="Z7" s="359">
        <v>26</v>
      </c>
      <c r="AA7" s="359">
        <v>27</v>
      </c>
      <c r="AB7" s="359">
        <v>28</v>
      </c>
      <c r="AC7" s="167">
        <v>29</v>
      </c>
      <c r="AD7" s="353">
        <v>30</v>
      </c>
      <c r="AE7" s="354">
        <v>31</v>
      </c>
      <c r="AF7" s="354">
        <v>32</v>
      </c>
      <c r="AG7" s="355">
        <v>33</v>
      </c>
    </row>
    <row r="8" spans="1:33" s="30" customFormat="1" ht="54" customHeight="1" thickBot="1">
      <c r="A8" s="171"/>
      <c r="B8" s="172" t="s">
        <v>194</v>
      </c>
      <c r="C8" s="173">
        <v>15</v>
      </c>
      <c r="D8" s="174"/>
      <c r="E8" s="174">
        <v>34</v>
      </c>
      <c r="F8" s="175" t="s">
        <v>360</v>
      </c>
      <c r="G8" s="176">
        <v>20</v>
      </c>
      <c r="H8" s="177">
        <v>5940</v>
      </c>
      <c r="I8" s="178">
        <f>I9</f>
        <v>616</v>
      </c>
      <c r="J8" s="178">
        <f t="shared" ref="J8:L8" si="0">J9</f>
        <v>4064</v>
      </c>
      <c r="K8" s="178">
        <f t="shared" si="0"/>
        <v>1841</v>
      </c>
      <c r="L8" s="178">
        <f t="shared" si="0"/>
        <v>2149</v>
      </c>
      <c r="M8" s="180" t="s">
        <v>356</v>
      </c>
      <c r="N8" s="375">
        <f>N28</f>
        <v>216</v>
      </c>
      <c r="O8" s="374">
        <f>O28</f>
        <v>576</v>
      </c>
      <c r="P8" s="181">
        <v>124</v>
      </c>
      <c r="Q8" s="181">
        <v>32</v>
      </c>
      <c r="R8" s="182">
        <v>96</v>
      </c>
      <c r="S8" s="176">
        <v>216</v>
      </c>
      <c r="T8" s="179">
        <v>612</v>
      </c>
      <c r="U8" s="180">
        <v>792</v>
      </c>
      <c r="V8" s="362">
        <f t="shared" ref="V8:AG8" si="1">V28</f>
        <v>120</v>
      </c>
      <c r="W8" s="363">
        <f t="shared" si="1"/>
        <v>456</v>
      </c>
      <c r="X8" s="364">
        <f t="shared" si="1"/>
        <v>132</v>
      </c>
      <c r="Y8" s="365">
        <f t="shared" si="1"/>
        <v>696</v>
      </c>
      <c r="Z8" s="362">
        <f t="shared" si="1"/>
        <v>68</v>
      </c>
      <c r="AA8" s="363">
        <f t="shared" si="1"/>
        <v>508</v>
      </c>
      <c r="AB8" s="364">
        <f t="shared" si="1"/>
        <v>138</v>
      </c>
      <c r="AC8" s="365">
        <f t="shared" si="1"/>
        <v>726</v>
      </c>
      <c r="AD8" s="362">
        <f t="shared" si="1"/>
        <v>102</v>
      </c>
      <c r="AE8" s="363">
        <f t="shared" si="1"/>
        <v>510</v>
      </c>
      <c r="AF8" s="364">
        <f t="shared" si="1"/>
        <v>56</v>
      </c>
      <c r="AG8" s="365">
        <f t="shared" si="1"/>
        <v>772</v>
      </c>
    </row>
    <row r="9" spans="1:33" s="30" customFormat="1" ht="38.25" customHeight="1" thickBot="1">
      <c r="A9" s="171"/>
      <c r="B9" s="172" t="s">
        <v>206</v>
      </c>
      <c r="C9" s="173">
        <v>15</v>
      </c>
      <c r="D9" s="174"/>
      <c r="E9" s="174">
        <v>28</v>
      </c>
      <c r="F9" s="175" t="s">
        <v>360</v>
      </c>
      <c r="G9" s="176">
        <v>20</v>
      </c>
      <c r="H9" s="177">
        <v>4680</v>
      </c>
      <c r="I9" s="178">
        <f>I29+I36+I40+I60+I61+I62+I67+I68+I73+I74+I75</f>
        <v>616</v>
      </c>
      <c r="J9" s="376">
        <f>J10+J29+J36+J40+J60+J61+J62+J67+J68+J73+J74+J75</f>
        <v>4064</v>
      </c>
      <c r="K9" s="376">
        <f>K10+K29+K36+K40+K60+K61+K62+K67+K68+K73+K74+K75</f>
        <v>1841</v>
      </c>
      <c r="L9" s="376">
        <f>L10+L29+L36+L40+L60+L61+L62+L67+L68+L73+L74+L75</f>
        <v>2149</v>
      </c>
      <c r="M9" s="180" t="s">
        <v>356</v>
      </c>
      <c r="N9" s="174"/>
      <c r="O9" s="180"/>
      <c r="P9" s="181"/>
      <c r="Q9" s="181"/>
      <c r="R9" s="182"/>
      <c r="S9" s="176"/>
      <c r="T9" s="179">
        <v>612</v>
      </c>
      <c r="U9" s="361">
        <v>792</v>
      </c>
      <c r="V9" s="339">
        <f>V28</f>
        <v>120</v>
      </c>
      <c r="W9" s="338">
        <f>W28</f>
        <v>456</v>
      </c>
      <c r="X9" s="338">
        <f t="shared" ref="X9:AG9" si="2">X29+X36+X40+X60+X61+X62+X67+X68+X73+X74+X75</f>
        <v>132</v>
      </c>
      <c r="Y9" s="374">
        <f t="shared" si="2"/>
        <v>624</v>
      </c>
      <c r="Z9" s="339">
        <f t="shared" si="2"/>
        <v>68</v>
      </c>
      <c r="AA9" s="338">
        <f t="shared" si="2"/>
        <v>364</v>
      </c>
      <c r="AB9" s="338">
        <f t="shared" si="2"/>
        <v>138</v>
      </c>
      <c r="AC9" s="374">
        <f t="shared" si="2"/>
        <v>510</v>
      </c>
      <c r="AD9" s="339">
        <f t="shared" si="2"/>
        <v>102</v>
      </c>
      <c r="AE9" s="338">
        <f t="shared" si="2"/>
        <v>402</v>
      </c>
      <c r="AF9" s="338">
        <f t="shared" si="2"/>
        <v>56</v>
      </c>
      <c r="AG9" s="374">
        <f t="shared" si="2"/>
        <v>304</v>
      </c>
    </row>
    <row r="10" spans="1:33" s="30" customFormat="1" ht="13.5" thickBot="1">
      <c r="A10" s="185" t="s">
        <v>171</v>
      </c>
      <c r="B10" s="186" t="s">
        <v>207</v>
      </c>
      <c r="C10" s="187">
        <v>4</v>
      </c>
      <c r="D10" s="188">
        <v>0</v>
      </c>
      <c r="E10" s="132">
        <v>5</v>
      </c>
      <c r="F10" s="132" t="s">
        <v>235</v>
      </c>
      <c r="G10" s="189">
        <v>6</v>
      </c>
      <c r="H10" s="190">
        <v>1476</v>
      </c>
      <c r="I10" s="190"/>
      <c r="J10" s="191">
        <f>J12+J13+J14+J15+J16+J17+J18+J19+J21+J22+J23+J26+J27</f>
        <v>1404</v>
      </c>
      <c r="K10" s="192">
        <f>K12+K13+K14+K15+K16+K17+K18+K19+K21+K22+K23+K26+K27</f>
        <v>728</v>
      </c>
      <c r="L10" s="183">
        <f>L12+L13+L14+L15+L16+L17+L18+L19+L21+L22+L23+L26+L27</f>
        <v>622</v>
      </c>
      <c r="M10" s="184">
        <v>54</v>
      </c>
      <c r="N10" s="193"/>
      <c r="O10" s="194"/>
      <c r="P10" s="195">
        <f t="shared" ref="P10:U10" si="3">P12+P13+P14+P15+P16+P17+P18+P19+P21+P22+P23+P26+P27</f>
        <v>40</v>
      </c>
      <c r="Q10" s="196">
        <f t="shared" si="3"/>
        <v>8</v>
      </c>
      <c r="R10" s="195">
        <f t="shared" si="3"/>
        <v>24</v>
      </c>
      <c r="S10" s="323">
        <f t="shared" si="3"/>
        <v>0</v>
      </c>
      <c r="T10" s="192">
        <f t="shared" si="3"/>
        <v>612</v>
      </c>
      <c r="U10" s="184">
        <f t="shared" si="3"/>
        <v>792</v>
      </c>
      <c r="V10" s="366"/>
      <c r="W10" s="367"/>
      <c r="X10" s="368"/>
      <c r="Y10" s="369"/>
      <c r="Z10" s="370"/>
      <c r="AA10" s="371"/>
      <c r="AB10" s="371"/>
      <c r="AC10" s="372"/>
      <c r="AD10" s="367"/>
      <c r="AE10" s="371"/>
      <c r="AF10" s="371"/>
      <c r="AG10" s="373"/>
    </row>
    <row r="11" spans="1:33" s="30" customFormat="1" ht="13.5" thickBot="1">
      <c r="A11" s="185"/>
      <c r="B11" s="186" t="s">
        <v>340</v>
      </c>
      <c r="C11" s="443"/>
      <c r="D11" s="188"/>
      <c r="E11" s="132"/>
      <c r="F11" s="132"/>
      <c r="G11" s="189"/>
      <c r="H11" s="199">
        <v>896</v>
      </c>
      <c r="I11" s="199"/>
      <c r="J11" s="200">
        <f>J12+J13+J14+J15+J16+J17+J18+J19</f>
        <v>842</v>
      </c>
      <c r="K11" s="201">
        <f>K12+K13+K14+K15+K16+K17+K18+K19</f>
        <v>444</v>
      </c>
      <c r="L11" s="202">
        <f>L12+L13+L14+L15+L16+L17+L18+L19</f>
        <v>398</v>
      </c>
      <c r="M11" s="203">
        <f>M12+M13+M14+M15+M16+M17+M18+M19</f>
        <v>0</v>
      </c>
      <c r="N11" s="204"/>
      <c r="O11" s="205"/>
      <c r="P11" s="206">
        <f t="shared" ref="P11:U11" si="4">P12+P13+P14+P15+P16+P17+P18+P19</f>
        <v>30</v>
      </c>
      <c r="Q11" s="207">
        <f t="shared" si="4"/>
        <v>6</v>
      </c>
      <c r="R11" s="206">
        <f t="shared" si="4"/>
        <v>18</v>
      </c>
      <c r="S11" s="324">
        <f t="shared" si="4"/>
        <v>0</v>
      </c>
      <c r="T11" s="201">
        <f t="shared" si="4"/>
        <v>374</v>
      </c>
      <c r="U11" s="203">
        <f t="shared" si="4"/>
        <v>468</v>
      </c>
      <c r="V11" s="201"/>
      <c r="W11" s="174"/>
      <c r="X11" s="197"/>
      <c r="Y11" s="189"/>
      <c r="Z11" s="173"/>
      <c r="AA11" s="175"/>
      <c r="AB11" s="175"/>
      <c r="AC11" s="180"/>
      <c r="AD11" s="174"/>
      <c r="AE11" s="175"/>
      <c r="AF11" s="175"/>
      <c r="AG11" s="198"/>
    </row>
    <row r="12" spans="1:33" s="30" customFormat="1" ht="12.75">
      <c r="A12" s="437" t="s">
        <v>341</v>
      </c>
      <c r="B12" s="447" t="s">
        <v>172</v>
      </c>
      <c r="C12" s="613" t="s">
        <v>173</v>
      </c>
      <c r="D12" s="357"/>
      <c r="E12" s="208"/>
      <c r="F12" s="357"/>
      <c r="G12" s="409">
        <v>1</v>
      </c>
      <c r="H12" s="210">
        <v>88</v>
      </c>
      <c r="I12" s="211"/>
      <c r="J12" s="212">
        <f t="shared" ref="J12:J17" si="5">T12+U12+V12+W12+X12+Y12+Z12+AA12</f>
        <v>78</v>
      </c>
      <c r="K12" s="213">
        <v>58</v>
      </c>
      <c r="L12" s="357">
        <v>20</v>
      </c>
      <c r="M12" s="214"/>
      <c r="N12" s="215"/>
      <c r="O12" s="209"/>
      <c r="P12" s="216">
        <v>5</v>
      </c>
      <c r="Q12" s="217">
        <v>1</v>
      </c>
      <c r="R12" s="216">
        <v>3</v>
      </c>
      <c r="S12" s="325"/>
      <c r="T12" s="219">
        <v>34</v>
      </c>
      <c r="U12" s="220">
        <v>44</v>
      </c>
      <c r="V12" s="219"/>
      <c r="W12" s="221"/>
      <c r="X12" s="218"/>
      <c r="Y12" s="209"/>
      <c r="Z12" s="124"/>
      <c r="AA12" s="122"/>
      <c r="AB12" s="122"/>
      <c r="AC12" s="222"/>
      <c r="AD12" s="221"/>
      <c r="AE12" s="122"/>
      <c r="AF12" s="122"/>
      <c r="AG12" s="223"/>
    </row>
    <row r="13" spans="1:33" s="30" customFormat="1" ht="12.75">
      <c r="A13" s="438" t="s">
        <v>342</v>
      </c>
      <c r="B13" s="448" t="s">
        <v>174</v>
      </c>
      <c r="C13" s="614"/>
      <c r="D13" s="358"/>
      <c r="E13" s="358"/>
      <c r="F13" s="358"/>
      <c r="G13" s="224"/>
      <c r="H13" s="225">
        <v>81</v>
      </c>
      <c r="I13" s="226"/>
      <c r="J13" s="227">
        <f t="shared" si="5"/>
        <v>73</v>
      </c>
      <c r="K13" s="228">
        <v>63</v>
      </c>
      <c r="L13" s="358">
        <v>10</v>
      </c>
      <c r="M13" s="229"/>
      <c r="N13" s="230"/>
      <c r="O13" s="224"/>
      <c r="P13" s="231">
        <v>5</v>
      </c>
      <c r="Q13" s="232">
        <v>1</v>
      </c>
      <c r="R13" s="231">
        <v>3</v>
      </c>
      <c r="S13" s="326"/>
      <c r="T13" s="234">
        <v>51</v>
      </c>
      <c r="U13" s="235">
        <v>22</v>
      </c>
      <c r="V13" s="234"/>
      <c r="W13" s="236"/>
      <c r="X13" s="233"/>
      <c r="Y13" s="224"/>
      <c r="Z13" s="20"/>
      <c r="AA13" s="28"/>
      <c r="AB13" s="28"/>
      <c r="AC13" s="237"/>
      <c r="AD13" s="236"/>
      <c r="AE13" s="28"/>
      <c r="AF13" s="28"/>
      <c r="AG13" s="238"/>
    </row>
    <row r="14" spans="1:33" s="30" customFormat="1" ht="12.75">
      <c r="A14" s="438" t="s">
        <v>343</v>
      </c>
      <c r="B14" s="448" t="s">
        <v>175</v>
      </c>
      <c r="C14" s="444">
        <v>2</v>
      </c>
      <c r="D14" s="358"/>
      <c r="E14" s="358"/>
      <c r="F14" s="358"/>
      <c r="G14" s="410">
        <v>1</v>
      </c>
      <c r="H14" s="225">
        <v>135</v>
      </c>
      <c r="I14" s="226"/>
      <c r="J14" s="227">
        <f t="shared" si="5"/>
        <v>117</v>
      </c>
      <c r="K14" s="228"/>
      <c r="L14" s="358">
        <v>117</v>
      </c>
      <c r="M14" s="229"/>
      <c r="N14" s="230"/>
      <c r="O14" s="224"/>
      <c r="P14" s="231">
        <v>10</v>
      </c>
      <c r="Q14" s="232">
        <v>2</v>
      </c>
      <c r="R14" s="231">
        <v>6</v>
      </c>
      <c r="S14" s="326"/>
      <c r="T14" s="234">
        <v>51</v>
      </c>
      <c r="U14" s="235">
        <v>66</v>
      </c>
      <c r="V14" s="234"/>
      <c r="W14" s="236"/>
      <c r="X14" s="233"/>
      <c r="Y14" s="224"/>
      <c r="Z14" s="20"/>
      <c r="AA14" s="28"/>
      <c r="AB14" s="28"/>
      <c r="AC14" s="237"/>
      <c r="AD14" s="236"/>
      <c r="AE14" s="28"/>
      <c r="AF14" s="28"/>
      <c r="AG14" s="238"/>
    </row>
    <row r="15" spans="1:33" s="30" customFormat="1" ht="12.75">
      <c r="A15" s="438" t="s">
        <v>344</v>
      </c>
      <c r="B15" s="449" t="s">
        <v>10</v>
      </c>
      <c r="C15" s="444">
        <v>2</v>
      </c>
      <c r="D15" s="358"/>
      <c r="E15" s="358"/>
      <c r="F15" s="358"/>
      <c r="G15" s="410">
        <v>1</v>
      </c>
      <c r="H15" s="225">
        <v>252</v>
      </c>
      <c r="I15" s="226"/>
      <c r="J15" s="227">
        <f t="shared" si="5"/>
        <v>234</v>
      </c>
      <c r="K15" s="228">
        <v>100</v>
      </c>
      <c r="L15" s="358">
        <v>134</v>
      </c>
      <c r="M15" s="229"/>
      <c r="N15" s="230"/>
      <c r="O15" s="224"/>
      <c r="P15" s="231">
        <v>10</v>
      </c>
      <c r="Q15" s="232">
        <v>2</v>
      </c>
      <c r="R15" s="231">
        <v>6</v>
      </c>
      <c r="S15" s="326"/>
      <c r="T15" s="234">
        <v>102</v>
      </c>
      <c r="U15" s="235">
        <v>132</v>
      </c>
      <c r="V15" s="234"/>
      <c r="W15" s="236"/>
      <c r="X15" s="233"/>
      <c r="Y15" s="224"/>
      <c r="Z15" s="20"/>
      <c r="AA15" s="28"/>
      <c r="AB15" s="28"/>
      <c r="AC15" s="237"/>
      <c r="AD15" s="236"/>
      <c r="AE15" s="28"/>
      <c r="AF15" s="28"/>
      <c r="AG15" s="238"/>
    </row>
    <row r="16" spans="1:33" s="30" customFormat="1" ht="12.75">
      <c r="A16" s="438" t="s">
        <v>345</v>
      </c>
      <c r="B16" s="448" t="s">
        <v>3</v>
      </c>
      <c r="C16" s="236"/>
      <c r="D16" s="358"/>
      <c r="E16" s="388">
        <v>2</v>
      </c>
      <c r="F16" s="358"/>
      <c r="G16" s="224"/>
      <c r="H16" s="225">
        <v>117</v>
      </c>
      <c r="I16" s="226"/>
      <c r="J16" s="227">
        <f t="shared" si="5"/>
        <v>117</v>
      </c>
      <c r="K16" s="228">
        <v>117</v>
      </c>
      <c r="L16" s="358"/>
      <c r="M16" s="229"/>
      <c r="N16" s="230"/>
      <c r="O16" s="224"/>
      <c r="P16" s="231"/>
      <c r="Q16" s="232"/>
      <c r="R16" s="231"/>
      <c r="S16" s="326"/>
      <c r="T16" s="234">
        <v>51</v>
      </c>
      <c r="U16" s="235">
        <v>66</v>
      </c>
      <c r="V16" s="234"/>
      <c r="W16" s="236"/>
      <c r="X16" s="233"/>
      <c r="Y16" s="224"/>
      <c r="Z16" s="20"/>
      <c r="AA16" s="28"/>
      <c r="AB16" s="28"/>
      <c r="AC16" s="237"/>
      <c r="AD16" s="236"/>
      <c r="AE16" s="28"/>
      <c r="AF16" s="28"/>
      <c r="AG16" s="238"/>
    </row>
    <row r="17" spans="1:36" s="30" customFormat="1" ht="12.75">
      <c r="A17" s="438" t="s">
        <v>346</v>
      </c>
      <c r="B17" s="448" t="s">
        <v>6</v>
      </c>
      <c r="C17" s="236"/>
      <c r="D17" s="358"/>
      <c r="E17" s="239">
        <v>1.2</v>
      </c>
      <c r="F17" s="358"/>
      <c r="G17" s="224"/>
      <c r="H17" s="225">
        <v>117</v>
      </c>
      <c r="I17" s="226"/>
      <c r="J17" s="227">
        <f t="shared" si="5"/>
        <v>117</v>
      </c>
      <c r="K17" s="228">
        <v>8</v>
      </c>
      <c r="L17" s="358">
        <v>109</v>
      </c>
      <c r="M17" s="229"/>
      <c r="N17" s="230"/>
      <c r="O17" s="224"/>
      <c r="P17" s="231"/>
      <c r="Q17" s="232"/>
      <c r="R17" s="231"/>
      <c r="S17" s="326"/>
      <c r="T17" s="234">
        <v>51</v>
      </c>
      <c r="U17" s="235">
        <v>66</v>
      </c>
      <c r="V17" s="234"/>
      <c r="W17" s="236"/>
      <c r="X17" s="233"/>
      <c r="Y17" s="224"/>
      <c r="Z17" s="20"/>
      <c r="AA17" s="28"/>
      <c r="AB17" s="28"/>
      <c r="AC17" s="237"/>
      <c r="AD17" s="236"/>
      <c r="AE17" s="28"/>
      <c r="AF17" s="28"/>
      <c r="AG17" s="238"/>
      <c r="AJ17" s="240"/>
    </row>
    <row r="18" spans="1:36" s="30" customFormat="1" ht="24" customHeight="1">
      <c r="A18" s="438" t="s">
        <v>347</v>
      </c>
      <c r="B18" s="450" t="s">
        <v>176</v>
      </c>
      <c r="C18" s="236"/>
      <c r="D18" s="358"/>
      <c r="E18" s="388">
        <v>2</v>
      </c>
      <c r="F18" s="358"/>
      <c r="G18" s="224"/>
      <c r="H18" s="225">
        <v>70</v>
      </c>
      <c r="I18" s="226"/>
      <c r="J18" s="227">
        <f>T18+U18+V19+W19+X19+Y19+Z19+AA19</f>
        <v>70</v>
      </c>
      <c r="K18" s="228">
        <v>62</v>
      </c>
      <c r="L18" s="358">
        <v>8</v>
      </c>
      <c r="M18" s="229"/>
      <c r="N18" s="230"/>
      <c r="O18" s="224"/>
      <c r="P18" s="231"/>
      <c r="Q18" s="232"/>
      <c r="R18" s="231"/>
      <c r="S18" s="326"/>
      <c r="T18" s="234">
        <v>34</v>
      </c>
      <c r="U18" s="235">
        <v>36</v>
      </c>
      <c r="V18" s="234"/>
      <c r="W18" s="236"/>
      <c r="X18" s="233"/>
      <c r="Y18" s="224"/>
      <c r="Z18" s="20"/>
      <c r="AA18" s="28"/>
      <c r="AB18" s="28"/>
      <c r="AC18" s="237"/>
      <c r="AD18" s="236"/>
      <c r="AE18" s="28"/>
      <c r="AF18" s="28"/>
      <c r="AG18" s="238"/>
      <c r="AJ18" s="240"/>
    </row>
    <row r="19" spans="1:36" s="260" customFormat="1" ht="18" customHeight="1" thickBot="1">
      <c r="A19" s="439" t="s">
        <v>348</v>
      </c>
      <c r="B19" s="451" t="s">
        <v>359</v>
      </c>
      <c r="C19" s="295"/>
      <c r="D19" s="241"/>
      <c r="E19" s="389">
        <v>2</v>
      </c>
      <c r="F19" s="241"/>
      <c r="G19" s="242"/>
      <c r="H19" s="243">
        <v>36</v>
      </c>
      <c r="I19" s="244"/>
      <c r="J19" s="245">
        <v>36</v>
      </c>
      <c r="K19" s="246">
        <v>36</v>
      </c>
      <c r="L19" s="241"/>
      <c r="M19" s="247"/>
      <c r="N19" s="248"/>
      <c r="O19" s="242"/>
      <c r="P19" s="249"/>
      <c r="Q19" s="250"/>
      <c r="R19" s="249"/>
      <c r="S19" s="327"/>
      <c r="T19" s="252"/>
      <c r="U19" s="253">
        <v>36</v>
      </c>
      <c r="V19" s="254"/>
      <c r="W19" s="255"/>
      <c r="X19" s="256"/>
      <c r="Y19" s="257"/>
      <c r="Z19" s="125"/>
      <c r="AA19" s="54"/>
      <c r="AB19" s="54"/>
      <c r="AC19" s="258"/>
      <c r="AD19" s="255"/>
      <c r="AE19" s="54"/>
      <c r="AF19" s="54"/>
      <c r="AG19" s="259"/>
      <c r="AJ19" s="261"/>
    </row>
    <row r="20" spans="1:36" s="30" customFormat="1" ht="28.5" customHeight="1" thickBot="1">
      <c r="A20" s="185"/>
      <c r="B20" s="452" t="s">
        <v>208</v>
      </c>
      <c r="C20" s="445"/>
      <c r="D20" s="188"/>
      <c r="E20" s="132"/>
      <c r="F20" s="132"/>
      <c r="G20" s="189"/>
      <c r="H20" s="199">
        <v>424</v>
      </c>
      <c r="I20" s="199"/>
      <c r="J20" s="200">
        <f>J21+J22+J23</f>
        <v>406</v>
      </c>
      <c r="K20" s="201">
        <f>K21+K22+K23</f>
        <v>182</v>
      </c>
      <c r="L20" s="202">
        <f>L21+L22+L23</f>
        <v>170</v>
      </c>
      <c r="M20" s="203">
        <v>54</v>
      </c>
      <c r="N20" s="204"/>
      <c r="O20" s="205"/>
      <c r="P20" s="206">
        <v>10</v>
      </c>
      <c r="Q20" s="207">
        <v>2</v>
      </c>
      <c r="R20" s="206">
        <f>R21+R22+R23</f>
        <v>6</v>
      </c>
      <c r="S20" s="324">
        <f>S21+S22+S23</f>
        <v>0</v>
      </c>
      <c r="T20" s="201">
        <f>T21+T22+T23</f>
        <v>170</v>
      </c>
      <c r="U20" s="203">
        <f>U21+U22+U23</f>
        <v>236</v>
      </c>
      <c r="V20" s="262"/>
      <c r="W20" s="236"/>
      <c r="X20" s="233"/>
      <c r="Y20" s="224"/>
      <c r="Z20" s="20"/>
      <c r="AA20" s="28"/>
      <c r="AB20" s="28"/>
      <c r="AC20" s="237"/>
      <c r="AD20" s="236"/>
      <c r="AE20" s="28"/>
      <c r="AF20" s="28"/>
      <c r="AG20" s="238"/>
      <c r="AJ20" s="240"/>
    </row>
    <row r="21" spans="1:36" s="30" customFormat="1" ht="12.75">
      <c r="A21" s="440" t="s">
        <v>349</v>
      </c>
      <c r="B21" s="453" t="s">
        <v>226</v>
      </c>
      <c r="C21" s="446"/>
      <c r="D21" s="263"/>
      <c r="E21" s="357"/>
      <c r="F21" s="357"/>
      <c r="G21" s="209"/>
      <c r="H21" s="210">
        <v>44</v>
      </c>
      <c r="I21" s="210"/>
      <c r="J21" s="212">
        <f>T21+U21+V21+W21+X21+Y21+Z21+AA21</f>
        <v>44</v>
      </c>
      <c r="K21" s="264">
        <v>34</v>
      </c>
      <c r="L21" s="265">
        <v>10</v>
      </c>
      <c r="M21" s="266"/>
      <c r="N21" s="267"/>
      <c r="O21" s="268"/>
      <c r="P21" s="269"/>
      <c r="Q21" s="270"/>
      <c r="R21" s="269"/>
      <c r="S21" s="328"/>
      <c r="T21" s="264"/>
      <c r="U21" s="266">
        <v>44</v>
      </c>
      <c r="V21" s="271"/>
      <c r="W21" s="236"/>
      <c r="X21" s="233"/>
      <c r="Y21" s="224"/>
      <c r="Z21" s="20"/>
      <c r="AA21" s="28"/>
      <c r="AB21" s="28"/>
      <c r="AC21" s="237"/>
      <c r="AD21" s="236"/>
      <c r="AE21" s="28"/>
      <c r="AF21" s="28"/>
      <c r="AG21" s="238"/>
      <c r="AJ21" s="240"/>
    </row>
    <row r="22" spans="1:36" s="30" customFormat="1" ht="12.75">
      <c r="A22" s="438" t="s">
        <v>350</v>
      </c>
      <c r="B22" s="454" t="s">
        <v>203</v>
      </c>
      <c r="C22" s="444">
        <v>2</v>
      </c>
      <c r="D22" s="358"/>
      <c r="E22" s="358"/>
      <c r="F22" s="358" t="s">
        <v>235</v>
      </c>
      <c r="G22" s="410">
        <v>1</v>
      </c>
      <c r="H22" s="225">
        <v>218</v>
      </c>
      <c r="I22" s="226"/>
      <c r="J22" s="227">
        <f>T22+U22+V22+W22+X22+Y22+Z22+AA22</f>
        <v>200</v>
      </c>
      <c r="K22" s="228">
        <v>128</v>
      </c>
      <c r="L22" s="358">
        <v>46</v>
      </c>
      <c r="M22" s="229" t="s">
        <v>228</v>
      </c>
      <c r="N22" s="230"/>
      <c r="O22" s="224"/>
      <c r="P22" s="231">
        <v>10</v>
      </c>
      <c r="Q22" s="232">
        <v>2</v>
      </c>
      <c r="R22" s="231">
        <v>6</v>
      </c>
      <c r="S22" s="326"/>
      <c r="T22" s="234">
        <v>100</v>
      </c>
      <c r="U22" s="235">
        <v>100</v>
      </c>
      <c r="V22" s="254"/>
      <c r="W22" s="236"/>
      <c r="X22" s="233"/>
      <c r="Y22" s="224"/>
      <c r="Z22" s="20"/>
      <c r="AA22" s="28"/>
      <c r="AB22" s="28"/>
      <c r="AC22" s="237"/>
      <c r="AD22" s="236"/>
      <c r="AE22" s="28"/>
      <c r="AF22" s="28"/>
      <c r="AG22" s="238"/>
      <c r="AJ22" s="240"/>
    </row>
    <row r="23" spans="1:36" s="30" customFormat="1" ht="13.5" thickBot="1">
      <c r="A23" s="439" t="s">
        <v>351</v>
      </c>
      <c r="B23" s="455" t="s">
        <v>177</v>
      </c>
      <c r="C23" s="248"/>
      <c r="D23" s="241"/>
      <c r="E23" s="389">
        <v>2</v>
      </c>
      <c r="F23" s="241" t="s">
        <v>235</v>
      </c>
      <c r="G23" s="411">
        <v>1</v>
      </c>
      <c r="H23" s="243">
        <v>162</v>
      </c>
      <c r="I23" s="244"/>
      <c r="J23" s="245">
        <f>T23+U23+V23+W23+X23+Y23+Z23+AA23</f>
        <v>162</v>
      </c>
      <c r="K23" s="246">
        <v>20</v>
      </c>
      <c r="L23" s="241">
        <v>114</v>
      </c>
      <c r="M23" s="247" t="s">
        <v>229</v>
      </c>
      <c r="N23" s="248"/>
      <c r="O23" s="242"/>
      <c r="P23" s="249"/>
      <c r="Q23" s="250"/>
      <c r="R23" s="249"/>
      <c r="S23" s="327"/>
      <c r="T23" s="272">
        <v>70</v>
      </c>
      <c r="U23" s="273">
        <v>92</v>
      </c>
      <c r="V23" s="234"/>
      <c r="W23" s="236"/>
      <c r="X23" s="233"/>
      <c r="Y23" s="224"/>
      <c r="Z23" s="20"/>
      <c r="AA23" s="28"/>
      <c r="AB23" s="28"/>
      <c r="AC23" s="237"/>
      <c r="AD23" s="236"/>
      <c r="AE23" s="28"/>
      <c r="AF23" s="28"/>
      <c r="AG23" s="238"/>
      <c r="AJ23" s="240"/>
    </row>
    <row r="24" spans="1:36" s="30" customFormat="1" ht="26.25" thickBot="1">
      <c r="A24" s="185"/>
      <c r="B24" s="452" t="s">
        <v>209</v>
      </c>
      <c r="C24" s="443"/>
      <c r="D24" s="188"/>
      <c r="E24" s="132"/>
      <c r="F24" s="132"/>
      <c r="G24" s="189"/>
      <c r="H24" s="199">
        <v>156</v>
      </c>
      <c r="I24" s="199">
        <f>I26+I27</f>
        <v>0</v>
      </c>
      <c r="J24" s="200">
        <f>J26+J27</f>
        <v>156</v>
      </c>
      <c r="K24" s="201">
        <f>K26+K27</f>
        <v>102</v>
      </c>
      <c r="L24" s="202">
        <f>L26+L27</f>
        <v>54</v>
      </c>
      <c r="M24" s="203">
        <f>M26+M27</f>
        <v>0</v>
      </c>
      <c r="N24" s="204"/>
      <c r="O24" s="205"/>
      <c r="P24" s="206">
        <f>P26+P27</f>
        <v>0</v>
      </c>
      <c r="Q24" s="207"/>
      <c r="R24" s="206">
        <f>R26+R27</f>
        <v>0</v>
      </c>
      <c r="S24" s="324">
        <f>S26+S27</f>
        <v>0</v>
      </c>
      <c r="T24" s="201">
        <f>T26+T27</f>
        <v>68</v>
      </c>
      <c r="U24" s="203">
        <f>U26+U27</f>
        <v>88</v>
      </c>
      <c r="V24" s="234"/>
      <c r="W24" s="236"/>
      <c r="X24" s="233"/>
      <c r="Y24" s="224"/>
      <c r="Z24" s="20"/>
      <c r="AA24" s="28"/>
      <c r="AB24" s="28"/>
      <c r="AC24" s="237"/>
      <c r="AD24" s="236"/>
      <c r="AE24" s="28"/>
      <c r="AF24" s="28"/>
      <c r="AG24" s="238"/>
      <c r="AJ24" s="240"/>
    </row>
    <row r="25" spans="1:36" s="30" customFormat="1" ht="25.5">
      <c r="A25" s="441" t="s">
        <v>352</v>
      </c>
      <c r="B25" s="456" t="s">
        <v>232</v>
      </c>
      <c r="C25" s="215"/>
      <c r="D25" s="357"/>
      <c r="E25" s="398">
        <v>2</v>
      </c>
      <c r="F25" s="357"/>
      <c r="G25" s="409">
        <v>1</v>
      </c>
      <c r="H25" s="274">
        <v>156</v>
      </c>
      <c r="I25" s="274">
        <f>I26+I27</f>
        <v>0</v>
      </c>
      <c r="J25" s="275">
        <f>J26+J27</f>
        <v>156</v>
      </c>
      <c r="K25" s="276">
        <f>K26+K27</f>
        <v>102</v>
      </c>
      <c r="L25" s="277">
        <f>L26+L27</f>
        <v>54</v>
      </c>
      <c r="M25" s="278">
        <f>M26+M27</f>
        <v>0</v>
      </c>
      <c r="N25" s="279"/>
      <c r="O25" s="280"/>
      <c r="P25" s="281">
        <f>P26+P27</f>
        <v>0</v>
      </c>
      <c r="Q25" s="282"/>
      <c r="R25" s="281">
        <f>R26+R27</f>
        <v>0</v>
      </c>
      <c r="S25" s="329">
        <f>S26+S27</f>
        <v>0</v>
      </c>
      <c r="T25" s="276">
        <f>T26+T27</f>
        <v>68</v>
      </c>
      <c r="U25" s="278">
        <f>U26+U27</f>
        <v>88</v>
      </c>
      <c r="V25" s="234"/>
      <c r="W25" s="236"/>
      <c r="X25" s="233"/>
      <c r="Y25" s="224"/>
      <c r="Z25" s="20"/>
      <c r="AA25" s="28"/>
      <c r="AB25" s="28"/>
      <c r="AC25" s="237"/>
      <c r="AD25" s="236"/>
      <c r="AE25" s="28"/>
      <c r="AF25" s="28"/>
      <c r="AG25" s="238"/>
    </row>
    <row r="26" spans="1:36" s="30" customFormat="1" ht="12.75">
      <c r="A26" s="442"/>
      <c r="B26" s="457" t="s">
        <v>204</v>
      </c>
      <c r="C26" s="290"/>
      <c r="D26" s="283"/>
      <c r="E26" s="283"/>
      <c r="F26" s="283"/>
      <c r="G26" s="284"/>
      <c r="H26" s="285">
        <v>78</v>
      </c>
      <c r="I26" s="286"/>
      <c r="J26" s="287">
        <f>T26+U26+V26+W26+X26+Y26+Z26+AA26</f>
        <v>78</v>
      </c>
      <c r="K26" s="288">
        <v>40</v>
      </c>
      <c r="L26" s="283">
        <v>38</v>
      </c>
      <c r="M26" s="289"/>
      <c r="N26" s="290"/>
      <c r="O26" s="284"/>
      <c r="P26" s="291"/>
      <c r="Q26" s="292"/>
      <c r="R26" s="291"/>
      <c r="S26" s="322"/>
      <c r="T26" s="293">
        <v>34</v>
      </c>
      <c r="U26" s="294">
        <v>44</v>
      </c>
      <c r="V26" s="234"/>
      <c r="W26" s="295"/>
      <c r="X26" s="251"/>
      <c r="Y26" s="242"/>
      <c r="Z26" s="20"/>
      <c r="AA26" s="28"/>
      <c r="AB26" s="28"/>
      <c r="AC26" s="237"/>
      <c r="AD26" s="236"/>
      <c r="AE26" s="28"/>
      <c r="AF26" s="28"/>
      <c r="AG26" s="296"/>
    </row>
    <row r="27" spans="1:36" s="30" customFormat="1" ht="13.5" thickBot="1">
      <c r="A27" s="442"/>
      <c r="B27" s="458" t="s">
        <v>205</v>
      </c>
      <c r="C27" s="290"/>
      <c r="D27" s="283"/>
      <c r="E27" s="283"/>
      <c r="F27" s="283"/>
      <c r="G27" s="284"/>
      <c r="H27" s="297">
        <v>78</v>
      </c>
      <c r="I27" s="298"/>
      <c r="J27" s="287">
        <f>T27+U27+V27+W27+X27+Y27+Z27+AA27</f>
        <v>78</v>
      </c>
      <c r="K27" s="299">
        <v>62</v>
      </c>
      <c r="L27" s="300">
        <v>16</v>
      </c>
      <c r="M27" s="301"/>
      <c r="N27" s="290"/>
      <c r="O27" s="284"/>
      <c r="P27" s="320"/>
      <c r="Q27" s="321"/>
      <c r="R27" s="320"/>
      <c r="S27" s="330"/>
      <c r="T27" s="302">
        <v>34</v>
      </c>
      <c r="U27" s="303">
        <v>44</v>
      </c>
      <c r="V27" s="304"/>
      <c r="W27" s="295"/>
      <c r="X27" s="251"/>
      <c r="Y27" s="242"/>
      <c r="Z27" s="22"/>
      <c r="AA27" s="121"/>
      <c r="AB27" s="121"/>
      <c r="AC27" s="305"/>
      <c r="AD27" s="295"/>
      <c r="AE27" s="121"/>
      <c r="AF27" s="121"/>
      <c r="AG27" s="296"/>
    </row>
    <row r="28" spans="1:36" s="30" customFormat="1" ht="26.25" thickBot="1">
      <c r="A28" s="55" t="s">
        <v>240</v>
      </c>
      <c r="B28" s="136" t="s">
        <v>241</v>
      </c>
      <c r="C28" s="377">
        <v>11</v>
      </c>
      <c r="D28" s="378"/>
      <c r="E28" s="378">
        <v>29</v>
      </c>
      <c r="F28" s="378">
        <v>1</v>
      </c>
      <c r="G28" s="379">
        <v>14</v>
      </c>
      <c r="H28" s="55">
        <f>H29+H36+H40+H58++H79+H80</f>
        <v>4464</v>
      </c>
      <c r="I28" s="55">
        <f>I29+I36+I40+I58++I79+I80</f>
        <v>616</v>
      </c>
      <c r="J28" s="55">
        <f>J29+J36+J40+J59+J66+J72</f>
        <v>2660</v>
      </c>
      <c r="K28" s="55">
        <f>K29+K36+K40+K58</f>
        <v>1113</v>
      </c>
      <c r="L28" s="58">
        <f>L29+L36+L40+L58</f>
        <v>1527</v>
      </c>
      <c r="M28" s="58">
        <f>M29+M36+M40+M58</f>
        <v>20</v>
      </c>
      <c r="N28" s="130">
        <f>N58</f>
        <v>216</v>
      </c>
      <c r="O28" s="130">
        <f>O58</f>
        <v>576</v>
      </c>
      <c r="P28" s="315">
        <f>P29+P36+P40+P58</f>
        <v>92</v>
      </c>
      <c r="Q28" s="317">
        <f>Q29+Q36+Q40+Q58</f>
        <v>22</v>
      </c>
      <c r="R28" s="316">
        <f>R29+R36+R40+R58</f>
        <v>66</v>
      </c>
      <c r="S28" s="331"/>
      <c r="T28" s="130"/>
      <c r="U28" s="130"/>
      <c r="V28" s="130">
        <f t="shared" ref="V28:AG28" si="6">V29+V36+V40+V58+V79+V80</f>
        <v>120</v>
      </c>
      <c r="W28" s="459">
        <f t="shared" si="6"/>
        <v>456</v>
      </c>
      <c r="X28" s="130">
        <f t="shared" si="6"/>
        <v>132</v>
      </c>
      <c r="Y28" s="459">
        <f t="shared" si="6"/>
        <v>696</v>
      </c>
      <c r="Z28" s="130">
        <f t="shared" si="6"/>
        <v>68</v>
      </c>
      <c r="AA28" s="459">
        <f t="shared" si="6"/>
        <v>508</v>
      </c>
      <c r="AB28" s="130">
        <f t="shared" si="6"/>
        <v>138</v>
      </c>
      <c r="AC28" s="459">
        <f t="shared" si="6"/>
        <v>726</v>
      </c>
      <c r="AD28" s="130">
        <f t="shared" si="6"/>
        <v>102</v>
      </c>
      <c r="AE28" s="459">
        <f t="shared" si="6"/>
        <v>510</v>
      </c>
      <c r="AF28" s="130">
        <f t="shared" si="6"/>
        <v>56</v>
      </c>
      <c r="AG28" s="459">
        <f t="shared" si="6"/>
        <v>772</v>
      </c>
    </row>
    <row r="29" spans="1:36" s="30" customFormat="1" ht="17.25" customHeight="1" thickBot="1">
      <c r="A29" s="60" t="s">
        <v>242</v>
      </c>
      <c r="B29" s="137" t="s">
        <v>243</v>
      </c>
      <c r="C29" s="56">
        <v>2</v>
      </c>
      <c r="D29" s="57"/>
      <c r="E29" s="57">
        <v>2</v>
      </c>
      <c r="F29" s="57"/>
      <c r="G29" s="62">
        <v>6</v>
      </c>
      <c r="H29" s="55">
        <f>SUM(H30:H35)</f>
        <v>590</v>
      </c>
      <c r="I29" s="55">
        <f>SUM(I30:I35)</f>
        <v>98</v>
      </c>
      <c r="J29" s="55">
        <f>SUM(J30:J35)</f>
        <v>456</v>
      </c>
      <c r="K29" s="55">
        <f>SUM(K30:K35)</f>
        <v>76</v>
      </c>
      <c r="L29" s="61">
        <f>SUM(L30:L35)</f>
        <v>380</v>
      </c>
      <c r="M29" s="62"/>
      <c r="N29" s="130"/>
      <c r="O29" s="130"/>
      <c r="P29" s="307">
        <f>SUM(P30:P35)</f>
        <v>20</v>
      </c>
      <c r="Q29" s="307">
        <f>SUM(Q30:Q35)</f>
        <v>4</v>
      </c>
      <c r="R29" s="307">
        <f>SUM(R30:R35)</f>
        <v>12</v>
      </c>
      <c r="S29" s="331"/>
      <c r="T29" s="130"/>
      <c r="U29" s="130"/>
      <c r="V29" s="130">
        <f t="shared" ref="V29:AG29" si="7">SUM(V30:V35)</f>
        <v>26</v>
      </c>
      <c r="W29" s="459">
        <f t="shared" si="7"/>
        <v>120</v>
      </c>
      <c r="X29" s="130">
        <f t="shared" si="7"/>
        <v>22</v>
      </c>
      <c r="Y29" s="459">
        <f t="shared" si="7"/>
        <v>118</v>
      </c>
      <c r="Z29" s="130">
        <f t="shared" si="7"/>
        <v>22</v>
      </c>
      <c r="AA29" s="459">
        <f t="shared" si="7"/>
        <v>74</v>
      </c>
      <c r="AB29" s="130">
        <f t="shared" si="7"/>
        <v>12</v>
      </c>
      <c r="AC29" s="459">
        <f t="shared" si="7"/>
        <v>68</v>
      </c>
      <c r="AD29" s="130">
        <f t="shared" si="7"/>
        <v>10</v>
      </c>
      <c r="AE29" s="459">
        <f t="shared" si="7"/>
        <v>46</v>
      </c>
      <c r="AF29" s="130">
        <f t="shared" si="7"/>
        <v>6</v>
      </c>
      <c r="AG29" s="459">
        <f t="shared" si="7"/>
        <v>30</v>
      </c>
    </row>
    <row r="30" spans="1:36" s="30" customFormat="1" ht="15.75" customHeight="1">
      <c r="A30" s="63" t="s">
        <v>244</v>
      </c>
      <c r="B30" s="138" t="s">
        <v>245</v>
      </c>
      <c r="C30" s="394">
        <v>5</v>
      </c>
      <c r="D30" s="65"/>
      <c r="E30" s="65"/>
      <c r="F30" s="65"/>
      <c r="G30" s="146"/>
      <c r="H30" s="66">
        <v>66</v>
      </c>
      <c r="I30" s="63">
        <v>14</v>
      </c>
      <c r="J30" s="66">
        <v>34</v>
      </c>
      <c r="K30" s="66">
        <v>16</v>
      </c>
      <c r="L30" s="95">
        <v>18</v>
      </c>
      <c r="M30" s="96"/>
      <c r="N30" s="131"/>
      <c r="O30" s="131"/>
      <c r="P30" s="419">
        <v>10</v>
      </c>
      <c r="Q30" s="419">
        <v>2</v>
      </c>
      <c r="R30" s="419">
        <v>6</v>
      </c>
      <c r="S30" s="420"/>
      <c r="T30" s="131"/>
      <c r="U30" s="131"/>
      <c r="V30" s="131"/>
      <c r="W30" s="477"/>
      <c r="X30" s="131"/>
      <c r="Y30" s="477"/>
      <c r="Z30" s="131">
        <v>14</v>
      </c>
      <c r="AA30" s="477">
        <v>34</v>
      </c>
      <c r="AB30" s="131"/>
      <c r="AC30" s="491"/>
      <c r="AD30" s="131"/>
      <c r="AE30" s="477"/>
      <c r="AF30" s="131"/>
      <c r="AG30" s="460"/>
    </row>
    <row r="31" spans="1:36" s="30" customFormat="1" ht="12.75">
      <c r="A31" s="63" t="s">
        <v>246</v>
      </c>
      <c r="B31" s="138" t="s">
        <v>3</v>
      </c>
      <c r="C31" s="64"/>
      <c r="D31" s="65"/>
      <c r="E31" s="397">
        <v>3</v>
      </c>
      <c r="F31" s="65"/>
      <c r="G31" s="146"/>
      <c r="H31" s="66">
        <f t="shared" ref="H31" si="8">I31+J31+P31+Q31+R31</f>
        <v>36</v>
      </c>
      <c r="I31" s="63">
        <v>4</v>
      </c>
      <c r="J31" s="66">
        <v>32</v>
      </c>
      <c r="K31" s="66">
        <v>18</v>
      </c>
      <c r="L31" s="95">
        <v>14</v>
      </c>
      <c r="M31" s="96"/>
      <c r="N31" s="112"/>
      <c r="O31" s="112"/>
      <c r="P31" s="308"/>
      <c r="Q31" s="308"/>
      <c r="R31" s="308"/>
      <c r="S31" s="318"/>
      <c r="T31" s="112"/>
      <c r="U31" s="112"/>
      <c r="V31" s="112">
        <v>4</v>
      </c>
      <c r="W31" s="95">
        <v>32</v>
      </c>
      <c r="X31" s="112"/>
      <c r="Y31" s="95"/>
      <c r="Z31" s="112"/>
      <c r="AA31" s="95"/>
      <c r="AB31" s="112"/>
      <c r="AC31" s="93"/>
      <c r="AD31" s="112"/>
      <c r="AE31" s="95"/>
      <c r="AF31" s="112"/>
      <c r="AG31" s="356"/>
    </row>
    <row r="32" spans="1:36" s="30" customFormat="1" ht="12.75">
      <c r="A32" s="63" t="s">
        <v>247</v>
      </c>
      <c r="B32" s="138" t="s">
        <v>248</v>
      </c>
      <c r="C32" s="64"/>
      <c r="D32" s="65"/>
      <c r="E32" s="400" t="s">
        <v>368</v>
      </c>
      <c r="F32" s="65"/>
      <c r="G32" s="146"/>
      <c r="H32" s="66">
        <v>48</v>
      </c>
      <c r="I32" s="63">
        <v>10</v>
      </c>
      <c r="J32" s="66">
        <v>38</v>
      </c>
      <c r="K32" s="66">
        <v>20</v>
      </c>
      <c r="L32" s="95">
        <v>18</v>
      </c>
      <c r="M32" s="96"/>
      <c r="N32" s="113"/>
      <c r="O32" s="113"/>
      <c r="P32" s="309"/>
      <c r="Q32" s="309"/>
      <c r="R32" s="309"/>
      <c r="S32" s="332"/>
      <c r="T32" s="113"/>
      <c r="U32" s="113"/>
      <c r="V32" s="113"/>
      <c r="W32" s="471"/>
      <c r="X32" s="113">
        <v>10</v>
      </c>
      <c r="Y32" s="471">
        <v>38</v>
      </c>
      <c r="Z32" s="113"/>
      <c r="AA32" s="471"/>
      <c r="AB32" s="113"/>
      <c r="AC32" s="492"/>
      <c r="AD32" s="113"/>
      <c r="AE32" s="471"/>
      <c r="AF32" s="113"/>
      <c r="AG32" s="461"/>
    </row>
    <row r="33" spans="1:33" s="30" customFormat="1" ht="14.25" customHeight="1">
      <c r="A33" s="63" t="s">
        <v>249</v>
      </c>
      <c r="B33" s="138" t="s">
        <v>250</v>
      </c>
      <c r="C33" s="396">
        <v>8</v>
      </c>
      <c r="D33" s="65"/>
      <c r="E33" s="65"/>
      <c r="F33" s="65"/>
      <c r="G33" s="146">
        <v>34567</v>
      </c>
      <c r="H33" s="66">
        <v>206</v>
      </c>
      <c r="I33" s="63">
        <v>40</v>
      </c>
      <c r="J33" s="66">
        <v>148</v>
      </c>
      <c r="K33" s="66"/>
      <c r="L33" s="95">
        <v>148</v>
      </c>
      <c r="M33" s="96"/>
      <c r="N33" s="112"/>
      <c r="O33" s="112"/>
      <c r="P33" s="308">
        <v>10</v>
      </c>
      <c r="Q33" s="308">
        <v>2</v>
      </c>
      <c r="R33" s="308">
        <v>6</v>
      </c>
      <c r="S33" s="318"/>
      <c r="T33" s="112"/>
      <c r="U33" s="112"/>
      <c r="V33" s="112">
        <v>8</v>
      </c>
      <c r="W33" s="95">
        <v>24</v>
      </c>
      <c r="X33" s="112">
        <v>8</v>
      </c>
      <c r="Y33" s="95">
        <v>38</v>
      </c>
      <c r="Z33" s="112">
        <v>6</v>
      </c>
      <c r="AA33" s="95">
        <v>18</v>
      </c>
      <c r="AB33" s="112">
        <v>8</v>
      </c>
      <c r="AC33" s="93">
        <v>32</v>
      </c>
      <c r="AD33" s="112">
        <v>6</v>
      </c>
      <c r="AE33" s="95">
        <v>22</v>
      </c>
      <c r="AF33" s="112">
        <v>4</v>
      </c>
      <c r="AG33" s="356">
        <v>14</v>
      </c>
    </row>
    <row r="34" spans="1:33" s="387" customFormat="1" ht="12.75">
      <c r="A34" s="380" t="s">
        <v>251</v>
      </c>
      <c r="B34" s="381" t="s">
        <v>6</v>
      </c>
      <c r="C34" s="382"/>
      <c r="D34" s="383"/>
      <c r="E34" s="383">
        <v>345678</v>
      </c>
      <c r="F34" s="383"/>
      <c r="G34" s="384"/>
      <c r="H34" s="318">
        <f>I34+J34+P34+Q34+R34</f>
        <v>188</v>
      </c>
      <c r="I34" s="380">
        <v>20</v>
      </c>
      <c r="J34" s="318">
        <v>168</v>
      </c>
      <c r="K34" s="318">
        <v>2</v>
      </c>
      <c r="L34" s="319">
        <v>166</v>
      </c>
      <c r="M34" s="385"/>
      <c r="N34" s="386"/>
      <c r="O34" s="386"/>
      <c r="P34" s="386"/>
      <c r="Q34" s="386"/>
      <c r="R34" s="386"/>
      <c r="S34" s="318"/>
      <c r="T34" s="386"/>
      <c r="U34" s="386"/>
      <c r="V34" s="386">
        <v>4</v>
      </c>
      <c r="W34" s="319">
        <v>28</v>
      </c>
      <c r="X34" s="386">
        <v>4</v>
      </c>
      <c r="Y34" s="319">
        <v>42</v>
      </c>
      <c r="Z34" s="386">
        <v>2</v>
      </c>
      <c r="AA34" s="319">
        <v>22</v>
      </c>
      <c r="AB34" s="386">
        <v>4</v>
      </c>
      <c r="AC34" s="493">
        <v>36</v>
      </c>
      <c r="AD34" s="386">
        <v>4</v>
      </c>
      <c r="AE34" s="319">
        <v>24</v>
      </c>
      <c r="AF34" s="386">
        <v>2</v>
      </c>
      <c r="AG34" s="462">
        <v>16</v>
      </c>
    </row>
    <row r="35" spans="1:33" s="30" customFormat="1" ht="13.5" thickBot="1">
      <c r="A35" s="63" t="s">
        <v>252</v>
      </c>
      <c r="B35" s="138" t="s">
        <v>253</v>
      </c>
      <c r="C35" s="64"/>
      <c r="D35" s="65"/>
      <c r="E35" s="65"/>
      <c r="F35" s="65"/>
      <c r="G35" s="413">
        <v>3</v>
      </c>
      <c r="H35" s="66">
        <v>46</v>
      </c>
      <c r="I35" s="63">
        <v>10</v>
      </c>
      <c r="J35" s="66">
        <v>36</v>
      </c>
      <c r="K35" s="66">
        <v>20</v>
      </c>
      <c r="L35" s="95">
        <v>16</v>
      </c>
      <c r="M35" s="96"/>
      <c r="N35" s="118"/>
      <c r="O35" s="118"/>
      <c r="P35" s="310"/>
      <c r="Q35" s="310"/>
      <c r="R35" s="310"/>
      <c r="S35" s="333"/>
      <c r="T35" s="118"/>
      <c r="U35" s="118"/>
      <c r="V35" s="118">
        <v>10</v>
      </c>
      <c r="W35" s="481">
        <v>36</v>
      </c>
      <c r="X35" s="118"/>
      <c r="Y35" s="481"/>
      <c r="Z35" s="118"/>
      <c r="AA35" s="481"/>
      <c r="AB35" s="118"/>
      <c r="AC35" s="494"/>
      <c r="AD35" s="118"/>
      <c r="AE35" s="481"/>
      <c r="AF35" s="118"/>
      <c r="AG35" s="463"/>
    </row>
    <row r="36" spans="1:33" s="30" customFormat="1" ht="26.25" thickBot="1">
      <c r="A36" s="67" t="s">
        <v>254</v>
      </c>
      <c r="B36" s="139" t="s">
        <v>255</v>
      </c>
      <c r="C36" s="68">
        <v>1</v>
      </c>
      <c r="D36" s="69"/>
      <c r="E36" s="69">
        <v>2</v>
      </c>
      <c r="F36" s="69"/>
      <c r="G36" s="72"/>
      <c r="H36" s="70">
        <f>SUM(H37:H39)</f>
        <v>162</v>
      </c>
      <c r="I36" s="70">
        <f>SUM(I37:I39)</f>
        <v>26</v>
      </c>
      <c r="J36" s="70">
        <f>SUM(J37:J39)</f>
        <v>118</v>
      </c>
      <c r="K36" s="70">
        <f>SUM(K37:K39)</f>
        <v>62</v>
      </c>
      <c r="L36" s="71">
        <f>SUM(L37:L39)</f>
        <v>56</v>
      </c>
      <c r="M36" s="72"/>
      <c r="N36" s="128"/>
      <c r="O36" s="128"/>
      <c r="P36" s="311">
        <f>SUM(P37:P39)</f>
        <v>10</v>
      </c>
      <c r="Q36" s="311">
        <f>SUM(Q37:Q39)</f>
        <v>2</v>
      </c>
      <c r="R36" s="311">
        <f>SUM(R37:R39)</f>
        <v>6</v>
      </c>
      <c r="S36" s="334"/>
      <c r="T36" s="128"/>
      <c r="U36" s="128"/>
      <c r="V36" s="128">
        <f t="shared" ref="V36:AG36" si="9">SUM(V37:V39)</f>
        <v>18</v>
      </c>
      <c r="W36" s="464">
        <f t="shared" si="9"/>
        <v>54</v>
      </c>
      <c r="X36" s="128">
        <f t="shared" si="9"/>
        <v>8</v>
      </c>
      <c r="Y36" s="464">
        <f t="shared" si="9"/>
        <v>64</v>
      </c>
      <c r="Z36" s="128">
        <f t="shared" si="9"/>
        <v>0</v>
      </c>
      <c r="AA36" s="464">
        <f t="shared" si="9"/>
        <v>0</v>
      </c>
      <c r="AB36" s="128">
        <f t="shared" si="9"/>
        <v>0</v>
      </c>
      <c r="AC36" s="464">
        <f t="shared" si="9"/>
        <v>0</v>
      </c>
      <c r="AD36" s="128">
        <f t="shared" si="9"/>
        <v>0</v>
      </c>
      <c r="AE36" s="464">
        <f t="shared" si="9"/>
        <v>0</v>
      </c>
      <c r="AF36" s="128">
        <f t="shared" si="9"/>
        <v>0</v>
      </c>
      <c r="AG36" s="464">
        <f t="shared" si="9"/>
        <v>0</v>
      </c>
    </row>
    <row r="37" spans="1:33" s="30" customFormat="1" ht="12.75">
      <c r="A37" s="73" t="s">
        <v>256</v>
      </c>
      <c r="B37" s="140" t="s">
        <v>257</v>
      </c>
      <c r="C37" s="391">
        <v>3</v>
      </c>
      <c r="D37" s="75"/>
      <c r="E37" s="75"/>
      <c r="F37" s="75"/>
      <c r="G37" s="147"/>
      <c r="H37" s="421">
        <v>90</v>
      </c>
      <c r="I37" s="73">
        <v>18</v>
      </c>
      <c r="J37" s="133">
        <v>54</v>
      </c>
      <c r="K37" s="133">
        <v>26</v>
      </c>
      <c r="L37" s="77">
        <v>28</v>
      </c>
      <c r="M37" s="78"/>
      <c r="N37" s="129"/>
      <c r="O37" s="129"/>
      <c r="P37" s="422">
        <v>10</v>
      </c>
      <c r="Q37" s="422">
        <v>2</v>
      </c>
      <c r="R37" s="422">
        <v>6</v>
      </c>
      <c r="S37" s="423"/>
      <c r="T37" s="129"/>
      <c r="U37" s="129"/>
      <c r="V37" s="129">
        <v>18</v>
      </c>
      <c r="W37" s="482">
        <v>54</v>
      </c>
      <c r="X37" s="129"/>
      <c r="Y37" s="482"/>
      <c r="Z37" s="129"/>
      <c r="AA37" s="482"/>
      <c r="AB37" s="129"/>
      <c r="AC37" s="495"/>
      <c r="AD37" s="129"/>
      <c r="AE37" s="482"/>
      <c r="AF37" s="129"/>
      <c r="AG37" s="465"/>
    </row>
    <row r="38" spans="1:33" s="30" customFormat="1" ht="25.5">
      <c r="A38" s="73" t="s">
        <v>258</v>
      </c>
      <c r="B38" s="140" t="s">
        <v>259</v>
      </c>
      <c r="C38" s="74"/>
      <c r="D38" s="75"/>
      <c r="E38" s="400">
        <v>4</v>
      </c>
      <c r="F38" s="75"/>
      <c r="G38" s="147"/>
      <c r="H38" s="76">
        <f>I38+J38+P38+Q38+R38</f>
        <v>36</v>
      </c>
      <c r="I38" s="73">
        <v>4</v>
      </c>
      <c r="J38" s="133">
        <v>32</v>
      </c>
      <c r="K38" s="133">
        <v>18</v>
      </c>
      <c r="L38" s="77">
        <v>14</v>
      </c>
      <c r="M38" s="78"/>
      <c r="N38" s="114"/>
      <c r="O38" s="114"/>
      <c r="P38" s="308"/>
      <c r="Q38" s="308"/>
      <c r="R38" s="308"/>
      <c r="S38" s="318"/>
      <c r="T38" s="114"/>
      <c r="U38" s="114"/>
      <c r="V38" s="114"/>
      <c r="W38" s="77"/>
      <c r="X38" s="114">
        <v>4</v>
      </c>
      <c r="Y38" s="77">
        <v>32</v>
      </c>
      <c r="Z38" s="114"/>
      <c r="AA38" s="77"/>
      <c r="AB38" s="114"/>
      <c r="AC38" s="496">
        <v>0</v>
      </c>
      <c r="AD38" s="114"/>
      <c r="AE38" s="77"/>
      <c r="AF38" s="114"/>
      <c r="AG38" s="466"/>
    </row>
    <row r="39" spans="1:33" s="30" customFormat="1" ht="26.25" thickBot="1">
      <c r="A39" s="79" t="s">
        <v>260</v>
      </c>
      <c r="B39" s="141" t="s">
        <v>261</v>
      </c>
      <c r="C39" s="80"/>
      <c r="D39" s="81"/>
      <c r="E39" s="401">
        <v>4</v>
      </c>
      <c r="F39" s="81"/>
      <c r="G39" s="148"/>
      <c r="H39" s="76">
        <f>I39+J39+P39+Q39+R39</f>
        <v>36</v>
      </c>
      <c r="I39" s="79">
        <v>4</v>
      </c>
      <c r="J39" s="133">
        <v>32</v>
      </c>
      <c r="K39" s="134">
        <v>18</v>
      </c>
      <c r="L39" s="82">
        <v>14</v>
      </c>
      <c r="M39" s="83"/>
      <c r="N39" s="115"/>
      <c r="O39" s="115"/>
      <c r="P39" s="312"/>
      <c r="Q39" s="312"/>
      <c r="R39" s="312"/>
      <c r="S39" s="335"/>
      <c r="T39" s="115"/>
      <c r="U39" s="115"/>
      <c r="V39" s="115"/>
      <c r="W39" s="82"/>
      <c r="X39" s="115">
        <v>4</v>
      </c>
      <c r="Y39" s="82">
        <v>32</v>
      </c>
      <c r="Z39" s="115"/>
      <c r="AA39" s="82"/>
      <c r="AB39" s="115"/>
      <c r="AC39" s="497"/>
      <c r="AD39" s="115"/>
      <c r="AE39" s="82"/>
      <c r="AF39" s="115"/>
      <c r="AG39" s="467"/>
    </row>
    <row r="40" spans="1:33" s="30" customFormat="1" ht="13.5" thickBot="1">
      <c r="A40" s="67" t="s">
        <v>262</v>
      </c>
      <c r="B40" s="139" t="s">
        <v>263</v>
      </c>
      <c r="C40" s="68">
        <v>4</v>
      </c>
      <c r="D40" s="69"/>
      <c r="E40" s="69">
        <v>11</v>
      </c>
      <c r="F40" s="69"/>
      <c r="G40" s="72">
        <v>4</v>
      </c>
      <c r="H40" s="70">
        <f>SUM(H41:H56)+H57</f>
        <v>986</v>
      </c>
      <c r="I40" s="70">
        <f>SUM(I41:I56)+I57</f>
        <v>162</v>
      </c>
      <c r="J40" s="70">
        <f>SUM(J41:J56)+J57</f>
        <v>764</v>
      </c>
      <c r="K40" s="70">
        <f>SUM(K41:K56)+K57</f>
        <v>425</v>
      </c>
      <c r="L40" s="71">
        <f>SUM(L41:L56)+L57</f>
        <v>339</v>
      </c>
      <c r="M40" s="72"/>
      <c r="N40" s="128"/>
      <c r="O40" s="128"/>
      <c r="P40" s="311">
        <f>SUM(P41:P56)</f>
        <v>28</v>
      </c>
      <c r="Q40" s="311">
        <f>SUM(Q41:Q56)</f>
        <v>8</v>
      </c>
      <c r="R40" s="311">
        <f>SUM(R41:R56)</f>
        <v>24</v>
      </c>
      <c r="S40" s="334"/>
      <c r="T40" s="128"/>
      <c r="U40" s="128"/>
      <c r="V40" s="360">
        <f>SUM(V41:V56)+V57</f>
        <v>76</v>
      </c>
      <c r="W40" s="514">
        <f>SUM(W41:W56)+W57</f>
        <v>282</v>
      </c>
      <c r="X40" s="128">
        <f t="shared" ref="X40:AG40" si="10">SUM(X41:X56)</f>
        <v>32</v>
      </c>
      <c r="Y40" s="468">
        <f t="shared" si="10"/>
        <v>220</v>
      </c>
      <c r="Z40" s="128">
        <f t="shared" si="10"/>
        <v>0</v>
      </c>
      <c r="AA40" s="468">
        <f t="shared" si="10"/>
        <v>0</v>
      </c>
      <c r="AB40" s="128">
        <f t="shared" si="10"/>
        <v>28</v>
      </c>
      <c r="AC40" s="468">
        <f t="shared" si="10"/>
        <v>108</v>
      </c>
      <c r="AD40" s="128">
        <f t="shared" si="10"/>
        <v>22</v>
      </c>
      <c r="AE40" s="468">
        <f t="shared" si="10"/>
        <v>122</v>
      </c>
      <c r="AF40" s="128">
        <f t="shared" si="10"/>
        <v>4</v>
      </c>
      <c r="AG40" s="468">
        <f t="shared" si="10"/>
        <v>32</v>
      </c>
    </row>
    <row r="41" spans="1:33" s="30" customFormat="1" ht="12.75">
      <c r="A41" s="84" t="s">
        <v>264</v>
      </c>
      <c r="B41" s="142" t="s">
        <v>265</v>
      </c>
      <c r="C41" s="392">
        <v>4</v>
      </c>
      <c r="D41" s="85"/>
      <c r="E41" s="85"/>
      <c r="F41" s="85"/>
      <c r="G41" s="414">
        <v>3</v>
      </c>
      <c r="H41" s="86">
        <v>90</v>
      </c>
      <c r="I41" s="84">
        <v>20</v>
      </c>
      <c r="J41" s="86">
        <v>58</v>
      </c>
      <c r="K41" s="86">
        <v>40</v>
      </c>
      <c r="L41" s="424">
        <v>18</v>
      </c>
      <c r="M41" s="425"/>
      <c r="N41" s="129"/>
      <c r="O41" s="129"/>
      <c r="P41" s="422">
        <v>4</v>
      </c>
      <c r="Q41" s="422">
        <v>2</v>
      </c>
      <c r="R41" s="422">
        <v>6</v>
      </c>
      <c r="S41" s="423"/>
      <c r="T41" s="129"/>
      <c r="U41" s="129"/>
      <c r="V41" s="129">
        <v>10</v>
      </c>
      <c r="W41" s="482">
        <v>38</v>
      </c>
      <c r="X41" s="129">
        <v>10</v>
      </c>
      <c r="Y41" s="482">
        <v>20</v>
      </c>
      <c r="Z41" s="129"/>
      <c r="AA41" s="482"/>
      <c r="AB41" s="129"/>
      <c r="AC41" s="495"/>
      <c r="AD41" s="129"/>
      <c r="AE41" s="482"/>
      <c r="AF41" s="129"/>
      <c r="AG41" s="465"/>
    </row>
    <row r="42" spans="1:33" s="30" customFormat="1" ht="12.75">
      <c r="A42" s="73" t="s">
        <v>266</v>
      </c>
      <c r="B42" s="140" t="s">
        <v>267</v>
      </c>
      <c r="C42" s="74"/>
      <c r="D42" s="75"/>
      <c r="E42" s="400">
        <v>4</v>
      </c>
      <c r="F42" s="75"/>
      <c r="G42" s="413">
        <v>3</v>
      </c>
      <c r="H42" s="86">
        <v>88</v>
      </c>
      <c r="I42" s="73">
        <v>18</v>
      </c>
      <c r="J42" s="86">
        <v>70</v>
      </c>
      <c r="K42" s="133">
        <v>52</v>
      </c>
      <c r="L42" s="77">
        <v>18</v>
      </c>
      <c r="M42" s="78"/>
      <c r="N42" s="114"/>
      <c r="O42" s="114"/>
      <c r="P42" s="308"/>
      <c r="Q42" s="308"/>
      <c r="R42" s="308"/>
      <c r="S42" s="318"/>
      <c r="T42" s="114"/>
      <c r="U42" s="114"/>
      <c r="V42" s="114">
        <v>8</v>
      </c>
      <c r="W42" s="77">
        <v>30</v>
      </c>
      <c r="X42" s="114">
        <v>10</v>
      </c>
      <c r="Y42" s="77">
        <v>40</v>
      </c>
      <c r="Z42" s="114"/>
      <c r="AA42" s="77"/>
      <c r="AB42" s="114"/>
      <c r="AC42" s="496"/>
      <c r="AD42" s="114"/>
      <c r="AE42" s="77"/>
      <c r="AF42" s="114"/>
      <c r="AG42" s="466"/>
    </row>
    <row r="43" spans="1:33" s="30" customFormat="1" ht="12.75">
      <c r="A43" s="73" t="s">
        <v>268</v>
      </c>
      <c r="B43" s="140" t="s">
        <v>269</v>
      </c>
      <c r="C43" s="74"/>
      <c r="D43" s="75"/>
      <c r="E43" s="397">
        <v>3</v>
      </c>
      <c r="F43" s="75"/>
      <c r="G43" s="147"/>
      <c r="H43" s="86">
        <v>48</v>
      </c>
      <c r="I43" s="73">
        <v>10</v>
      </c>
      <c r="J43" s="86">
        <v>38</v>
      </c>
      <c r="K43" s="133">
        <v>12</v>
      </c>
      <c r="L43" s="77">
        <v>26</v>
      </c>
      <c r="M43" s="78"/>
      <c r="N43" s="116"/>
      <c r="O43" s="116"/>
      <c r="P43" s="426"/>
      <c r="Q43" s="426"/>
      <c r="R43" s="426"/>
      <c r="S43" s="427"/>
      <c r="T43" s="116"/>
      <c r="U43" s="116"/>
      <c r="V43" s="114">
        <v>10</v>
      </c>
      <c r="W43" s="77">
        <v>38</v>
      </c>
      <c r="X43" s="116"/>
      <c r="Y43" s="483"/>
      <c r="Z43" s="116"/>
      <c r="AA43" s="483"/>
      <c r="AB43" s="116"/>
      <c r="AC43" s="498"/>
      <c r="AD43" s="116"/>
      <c r="AE43" s="483"/>
      <c r="AF43" s="116"/>
      <c r="AG43" s="469"/>
    </row>
    <row r="44" spans="1:33" s="387" customFormat="1" ht="25.5">
      <c r="A44" s="380" t="s">
        <v>270</v>
      </c>
      <c r="B44" s="381" t="s">
        <v>271</v>
      </c>
      <c r="C44" s="393">
        <v>4</v>
      </c>
      <c r="D44" s="383"/>
      <c r="E44" s="383"/>
      <c r="F44" s="383"/>
      <c r="G44" s="413">
        <v>3</v>
      </c>
      <c r="H44" s="150">
        <v>128</v>
      </c>
      <c r="I44" s="380">
        <v>26</v>
      </c>
      <c r="J44" s="150">
        <v>90</v>
      </c>
      <c r="K44" s="318">
        <v>48</v>
      </c>
      <c r="L44" s="319">
        <v>42</v>
      </c>
      <c r="M44" s="385"/>
      <c r="N44" s="386"/>
      <c r="O44" s="386"/>
      <c r="P44" s="308">
        <v>4</v>
      </c>
      <c r="Q44" s="308">
        <v>2</v>
      </c>
      <c r="R44" s="308">
        <v>6</v>
      </c>
      <c r="S44" s="318"/>
      <c r="T44" s="386"/>
      <c r="U44" s="386"/>
      <c r="V44" s="386">
        <v>22</v>
      </c>
      <c r="W44" s="319">
        <v>62</v>
      </c>
      <c r="X44" s="386">
        <v>4</v>
      </c>
      <c r="Y44" s="319">
        <v>28</v>
      </c>
      <c r="Z44" s="386"/>
      <c r="AA44" s="319"/>
      <c r="AB44" s="386"/>
      <c r="AC44" s="493"/>
      <c r="AD44" s="386"/>
      <c r="AE44" s="319"/>
      <c r="AF44" s="386"/>
      <c r="AG44" s="462"/>
    </row>
    <row r="45" spans="1:33" s="30" customFormat="1" ht="25.5">
      <c r="A45" s="73" t="s">
        <v>272</v>
      </c>
      <c r="B45" s="140" t="s">
        <v>273</v>
      </c>
      <c r="C45" s="395">
        <v>6</v>
      </c>
      <c r="D45" s="75"/>
      <c r="E45" s="75"/>
      <c r="F45" s="75"/>
      <c r="G45" s="147"/>
      <c r="H45" s="150">
        <v>50</v>
      </c>
      <c r="I45" s="380">
        <v>10</v>
      </c>
      <c r="J45" s="150">
        <v>22</v>
      </c>
      <c r="K45" s="318">
        <v>10</v>
      </c>
      <c r="L45" s="319">
        <v>12</v>
      </c>
      <c r="M45" s="78"/>
      <c r="N45" s="117"/>
      <c r="O45" s="117"/>
      <c r="P45" s="309">
        <v>10</v>
      </c>
      <c r="Q45" s="309">
        <v>2</v>
      </c>
      <c r="R45" s="309">
        <v>6</v>
      </c>
      <c r="S45" s="332"/>
      <c r="T45" s="117"/>
      <c r="U45" s="117"/>
      <c r="V45" s="117"/>
      <c r="W45" s="484"/>
      <c r="X45" s="117"/>
      <c r="Y45" s="484"/>
      <c r="Z45" s="117"/>
      <c r="AA45" s="484"/>
      <c r="AB45" s="117">
        <v>10</v>
      </c>
      <c r="AC45" s="499">
        <v>22</v>
      </c>
      <c r="AD45" s="117"/>
      <c r="AE45" s="484"/>
      <c r="AF45" s="117"/>
      <c r="AG45" s="470"/>
    </row>
    <row r="46" spans="1:33" s="30" customFormat="1" ht="12.75">
      <c r="A46" s="73" t="s">
        <v>274</v>
      </c>
      <c r="B46" s="140" t="s">
        <v>275</v>
      </c>
      <c r="C46" s="74"/>
      <c r="D46" s="75"/>
      <c r="E46" s="400">
        <v>4</v>
      </c>
      <c r="F46" s="75"/>
      <c r="G46" s="147"/>
      <c r="H46" s="150">
        <f t="shared" ref="H46:H56" si="11">I46+J46+P46+Q46+R46</f>
        <v>68</v>
      </c>
      <c r="I46" s="380"/>
      <c r="J46" s="150">
        <f>SUM(K46:L46)</f>
        <v>68</v>
      </c>
      <c r="K46" s="318">
        <v>42</v>
      </c>
      <c r="L46" s="319">
        <v>26</v>
      </c>
      <c r="M46" s="78"/>
      <c r="N46" s="117"/>
      <c r="O46" s="117"/>
      <c r="P46" s="309"/>
      <c r="Q46" s="309"/>
      <c r="R46" s="309"/>
      <c r="S46" s="332"/>
      <c r="T46" s="117"/>
      <c r="U46" s="117"/>
      <c r="V46" s="117"/>
      <c r="W46" s="484"/>
      <c r="X46" s="117"/>
      <c r="Y46" s="484">
        <v>68</v>
      </c>
      <c r="Z46" s="117"/>
      <c r="AA46" s="484"/>
      <c r="AB46" s="117"/>
      <c r="AC46" s="499"/>
      <c r="AD46" s="117"/>
      <c r="AE46" s="484"/>
      <c r="AF46" s="117"/>
      <c r="AG46" s="470"/>
    </row>
    <row r="47" spans="1:33" s="30" customFormat="1" ht="12.75">
      <c r="A47" s="73" t="s">
        <v>276</v>
      </c>
      <c r="B47" s="140" t="s">
        <v>277</v>
      </c>
      <c r="C47" s="74"/>
      <c r="D47" s="75"/>
      <c r="E47" s="403">
        <v>6</v>
      </c>
      <c r="F47" s="75"/>
      <c r="G47" s="147"/>
      <c r="H47" s="150">
        <f t="shared" si="11"/>
        <v>32</v>
      </c>
      <c r="I47" s="380">
        <v>4</v>
      </c>
      <c r="J47" s="150">
        <f>SUM(K47:L47)</f>
        <v>28</v>
      </c>
      <c r="K47" s="318">
        <v>16</v>
      </c>
      <c r="L47" s="319">
        <v>12</v>
      </c>
      <c r="M47" s="78"/>
      <c r="N47" s="117"/>
      <c r="O47" s="117"/>
      <c r="P47" s="309"/>
      <c r="Q47" s="309"/>
      <c r="R47" s="309"/>
      <c r="S47" s="332"/>
      <c r="T47" s="117"/>
      <c r="U47" s="117"/>
      <c r="V47" s="117"/>
      <c r="W47" s="484"/>
      <c r="X47" s="117"/>
      <c r="Y47" s="484"/>
      <c r="Z47" s="117"/>
      <c r="AA47" s="484"/>
      <c r="AB47" s="117">
        <v>4</v>
      </c>
      <c r="AC47" s="499">
        <v>28</v>
      </c>
      <c r="AD47" s="117"/>
      <c r="AE47" s="484"/>
      <c r="AF47" s="117"/>
      <c r="AG47" s="470"/>
    </row>
    <row r="48" spans="1:33" s="30" customFormat="1" ht="12.75">
      <c r="A48" s="73" t="s">
        <v>278</v>
      </c>
      <c r="B48" s="140" t="s">
        <v>279</v>
      </c>
      <c r="C48" s="391">
        <v>3</v>
      </c>
      <c r="D48" s="75"/>
      <c r="E48" s="75"/>
      <c r="F48" s="75"/>
      <c r="G48" s="147"/>
      <c r="H48" s="150">
        <v>86</v>
      </c>
      <c r="I48" s="380">
        <v>18</v>
      </c>
      <c r="J48" s="150">
        <v>50</v>
      </c>
      <c r="K48" s="318">
        <v>20</v>
      </c>
      <c r="L48" s="319">
        <v>30</v>
      </c>
      <c r="M48" s="78"/>
      <c r="N48" s="114"/>
      <c r="O48" s="114"/>
      <c r="P48" s="308">
        <v>10</v>
      </c>
      <c r="Q48" s="308">
        <v>2</v>
      </c>
      <c r="R48" s="308">
        <v>6</v>
      </c>
      <c r="S48" s="318"/>
      <c r="T48" s="114"/>
      <c r="U48" s="114"/>
      <c r="V48" s="114">
        <v>18</v>
      </c>
      <c r="W48" s="77">
        <v>50</v>
      </c>
      <c r="X48" s="114"/>
      <c r="Y48" s="77"/>
      <c r="Z48" s="114"/>
      <c r="AA48" s="77"/>
      <c r="AB48" s="114"/>
      <c r="AC48" s="496"/>
      <c r="AD48" s="114"/>
      <c r="AE48" s="77"/>
      <c r="AF48" s="114"/>
      <c r="AG48" s="466"/>
    </row>
    <row r="49" spans="1:33" s="30" customFormat="1" ht="32.25" customHeight="1">
      <c r="A49" s="63" t="s">
        <v>280</v>
      </c>
      <c r="B49" s="138" t="s">
        <v>281</v>
      </c>
      <c r="C49" s="64"/>
      <c r="D49" s="65"/>
      <c r="E49" s="400">
        <v>4</v>
      </c>
      <c r="F49" s="65"/>
      <c r="G49" s="146"/>
      <c r="H49" s="150">
        <f t="shared" si="11"/>
        <v>36</v>
      </c>
      <c r="I49" s="380">
        <v>4</v>
      </c>
      <c r="J49" s="150">
        <v>32</v>
      </c>
      <c r="K49" s="318">
        <v>18</v>
      </c>
      <c r="L49" s="319">
        <v>14</v>
      </c>
      <c r="M49" s="96"/>
      <c r="N49" s="113"/>
      <c r="O49" s="113"/>
      <c r="P49" s="309"/>
      <c r="Q49" s="309"/>
      <c r="R49" s="309"/>
      <c r="S49" s="332"/>
      <c r="T49" s="113"/>
      <c r="U49" s="113"/>
      <c r="V49" s="113"/>
      <c r="W49" s="471"/>
      <c r="X49" s="113">
        <v>4</v>
      </c>
      <c r="Y49" s="471">
        <v>32</v>
      </c>
      <c r="Z49" s="113"/>
      <c r="AA49" s="471"/>
      <c r="AB49" s="113"/>
      <c r="AC49" s="492"/>
      <c r="AD49" s="113"/>
      <c r="AE49" s="471"/>
      <c r="AF49" s="113"/>
      <c r="AG49" s="461"/>
    </row>
    <row r="50" spans="1:33" s="30" customFormat="1" ht="15.75" customHeight="1">
      <c r="A50" s="63" t="s">
        <v>282</v>
      </c>
      <c r="B50" s="138" t="s">
        <v>283</v>
      </c>
      <c r="C50" s="64"/>
      <c r="D50" s="65"/>
      <c r="E50" s="340">
        <v>7</v>
      </c>
      <c r="F50" s="65"/>
      <c r="G50" s="146"/>
      <c r="H50" s="86">
        <v>72</v>
      </c>
      <c r="I50" s="63">
        <v>14</v>
      </c>
      <c r="J50" s="87">
        <v>58</v>
      </c>
      <c r="K50" s="66">
        <v>32</v>
      </c>
      <c r="L50" s="95">
        <v>26</v>
      </c>
      <c r="M50" s="96"/>
      <c r="N50" s="113"/>
      <c r="O50" s="113"/>
      <c r="P50" s="309"/>
      <c r="Q50" s="309"/>
      <c r="R50" s="309"/>
      <c r="S50" s="332"/>
      <c r="T50" s="113"/>
      <c r="U50" s="113"/>
      <c r="V50" s="113"/>
      <c r="W50" s="471"/>
      <c r="X50" s="113"/>
      <c r="Y50" s="471"/>
      <c r="Z50" s="113"/>
      <c r="AA50" s="471"/>
      <c r="AB50" s="113"/>
      <c r="AC50" s="492"/>
      <c r="AD50" s="113">
        <v>14</v>
      </c>
      <c r="AE50" s="471">
        <v>58</v>
      </c>
      <c r="AF50" s="113"/>
      <c r="AG50" s="461"/>
    </row>
    <row r="51" spans="1:33" s="30" customFormat="1" ht="16.5" customHeight="1">
      <c r="A51" s="63" t="s">
        <v>284</v>
      </c>
      <c r="B51" s="138" t="s">
        <v>285</v>
      </c>
      <c r="C51" s="64"/>
      <c r="D51" s="65"/>
      <c r="E51" s="403">
        <v>6</v>
      </c>
      <c r="F51" s="65"/>
      <c r="G51" s="146"/>
      <c r="H51" s="86">
        <v>72</v>
      </c>
      <c r="I51" s="63">
        <v>14</v>
      </c>
      <c r="J51" s="87">
        <v>58</v>
      </c>
      <c r="K51" s="66">
        <v>32</v>
      </c>
      <c r="L51" s="95">
        <v>26</v>
      </c>
      <c r="M51" s="96"/>
      <c r="N51" s="113"/>
      <c r="O51" s="113"/>
      <c r="P51" s="309"/>
      <c r="Q51" s="309"/>
      <c r="R51" s="309"/>
      <c r="S51" s="332"/>
      <c r="T51" s="113"/>
      <c r="U51" s="113"/>
      <c r="V51" s="113"/>
      <c r="W51" s="471"/>
      <c r="X51" s="113"/>
      <c r="Y51" s="471"/>
      <c r="Z51" s="113"/>
      <c r="AA51" s="471"/>
      <c r="AB51" s="113">
        <v>14</v>
      </c>
      <c r="AC51" s="492">
        <v>58</v>
      </c>
      <c r="AD51" s="113"/>
      <c r="AE51" s="471"/>
      <c r="AF51" s="113"/>
      <c r="AG51" s="461"/>
    </row>
    <row r="52" spans="1:33" s="30" customFormat="1" ht="25.5">
      <c r="A52" s="63" t="s">
        <v>286</v>
      </c>
      <c r="B52" s="138" t="s">
        <v>287</v>
      </c>
      <c r="C52" s="64"/>
      <c r="D52" s="65"/>
      <c r="E52" s="340">
        <v>7</v>
      </c>
      <c r="F52" s="65"/>
      <c r="G52" s="146"/>
      <c r="H52" s="86">
        <f t="shared" si="11"/>
        <v>36</v>
      </c>
      <c r="I52" s="63">
        <v>4</v>
      </c>
      <c r="J52" s="87">
        <v>32</v>
      </c>
      <c r="K52" s="66">
        <v>18</v>
      </c>
      <c r="L52" s="95">
        <v>14</v>
      </c>
      <c r="M52" s="96"/>
      <c r="N52" s="113"/>
      <c r="O52" s="113"/>
      <c r="P52" s="309"/>
      <c r="Q52" s="309"/>
      <c r="R52" s="309"/>
      <c r="S52" s="332"/>
      <c r="T52" s="113">
        <f>T53</f>
        <v>0</v>
      </c>
      <c r="U52" s="113">
        <f>U53</f>
        <v>0</v>
      </c>
      <c r="V52" s="113"/>
      <c r="W52" s="471"/>
      <c r="X52" s="113"/>
      <c r="Y52" s="471"/>
      <c r="Z52" s="113"/>
      <c r="AA52" s="471"/>
      <c r="AB52" s="113"/>
      <c r="AC52" s="492"/>
      <c r="AD52" s="113">
        <v>4</v>
      </c>
      <c r="AE52" s="471">
        <v>32</v>
      </c>
      <c r="AF52" s="113"/>
      <c r="AG52" s="461"/>
    </row>
    <row r="53" spans="1:33" s="30" customFormat="1" ht="25.5">
      <c r="A53" s="63" t="s">
        <v>288</v>
      </c>
      <c r="B53" s="138" t="s">
        <v>289</v>
      </c>
      <c r="C53" s="64"/>
      <c r="D53" s="65"/>
      <c r="E53" s="340">
        <v>7</v>
      </c>
      <c r="F53" s="65"/>
      <c r="G53" s="146"/>
      <c r="H53" s="86">
        <f t="shared" si="11"/>
        <v>36</v>
      </c>
      <c r="I53" s="63">
        <v>4</v>
      </c>
      <c r="J53" s="87">
        <v>32</v>
      </c>
      <c r="K53" s="66">
        <v>16</v>
      </c>
      <c r="L53" s="95">
        <v>16</v>
      </c>
      <c r="M53" s="96"/>
      <c r="N53" s="118"/>
      <c r="O53" s="118"/>
      <c r="P53" s="310"/>
      <c r="Q53" s="310"/>
      <c r="R53" s="310"/>
      <c r="S53" s="333"/>
      <c r="T53" s="118"/>
      <c r="U53" s="118"/>
      <c r="V53" s="118"/>
      <c r="W53" s="481"/>
      <c r="X53" s="118"/>
      <c r="Y53" s="481"/>
      <c r="Z53" s="118"/>
      <c r="AA53" s="481"/>
      <c r="AB53" s="118"/>
      <c r="AC53" s="494"/>
      <c r="AD53" s="118">
        <v>4</v>
      </c>
      <c r="AE53" s="481">
        <v>32</v>
      </c>
      <c r="AF53" s="118"/>
      <c r="AG53" s="463"/>
    </row>
    <row r="54" spans="1:33" s="30" customFormat="1" ht="43.5" customHeight="1">
      <c r="A54" s="63" t="s">
        <v>290</v>
      </c>
      <c r="B54" s="138" t="s">
        <v>367</v>
      </c>
      <c r="C54" s="64"/>
      <c r="D54" s="65"/>
      <c r="E54" s="400" t="s">
        <v>368</v>
      </c>
      <c r="F54" s="65"/>
      <c r="G54" s="146"/>
      <c r="H54" s="86">
        <f t="shared" si="11"/>
        <v>36</v>
      </c>
      <c r="I54" s="63">
        <v>4</v>
      </c>
      <c r="J54" s="87">
        <v>32</v>
      </c>
      <c r="K54" s="66">
        <v>32</v>
      </c>
      <c r="L54" s="95"/>
      <c r="M54" s="96"/>
      <c r="N54" s="118"/>
      <c r="O54" s="118"/>
      <c r="P54" s="310"/>
      <c r="Q54" s="310"/>
      <c r="R54" s="310"/>
      <c r="S54" s="333"/>
      <c r="T54" s="118"/>
      <c r="U54" s="118"/>
      <c r="V54" s="118">
        <v>4</v>
      </c>
      <c r="W54" s="481">
        <v>32</v>
      </c>
      <c r="X54" s="118"/>
      <c r="Y54" s="481"/>
      <c r="Z54" s="118"/>
      <c r="AA54" s="481"/>
      <c r="AB54" s="118"/>
      <c r="AC54" s="494"/>
      <c r="AD54" s="118"/>
      <c r="AE54" s="481"/>
      <c r="AF54" s="118"/>
      <c r="AG54" s="481"/>
    </row>
    <row r="55" spans="1:33" s="30" customFormat="1" ht="26.25" customHeight="1">
      <c r="A55" s="63" t="s">
        <v>291</v>
      </c>
      <c r="B55" s="518" t="s">
        <v>363</v>
      </c>
      <c r="C55" s="64"/>
      <c r="D55" s="65"/>
      <c r="E55" s="405">
        <v>8</v>
      </c>
      <c r="F55" s="65"/>
      <c r="G55" s="146"/>
      <c r="H55" s="86">
        <f t="shared" si="11"/>
        <v>36</v>
      </c>
      <c r="I55" s="63">
        <v>4</v>
      </c>
      <c r="J55" s="87">
        <v>32</v>
      </c>
      <c r="K55" s="66">
        <v>6</v>
      </c>
      <c r="L55" s="95">
        <v>26</v>
      </c>
      <c r="M55" s="96"/>
      <c r="N55" s="118"/>
      <c r="O55" s="118"/>
      <c r="P55" s="310"/>
      <c r="Q55" s="310"/>
      <c r="R55" s="310"/>
      <c r="S55" s="333"/>
      <c r="T55" s="118"/>
      <c r="U55" s="118"/>
      <c r="V55" s="118"/>
      <c r="W55" s="481"/>
      <c r="X55" s="118"/>
      <c r="Y55" s="481"/>
      <c r="Z55" s="118"/>
      <c r="AA55" s="481"/>
      <c r="AB55" s="118"/>
      <c r="AC55" s="494"/>
      <c r="AD55" s="118"/>
      <c r="AE55" s="481"/>
      <c r="AF55" s="118">
        <v>4</v>
      </c>
      <c r="AG55" s="481">
        <v>32</v>
      </c>
    </row>
    <row r="56" spans="1:33" s="30" customFormat="1" ht="27.75" customHeight="1">
      <c r="A56" s="343" t="s">
        <v>292</v>
      </c>
      <c r="B56" s="518" t="s">
        <v>364</v>
      </c>
      <c r="C56" s="88"/>
      <c r="D56" s="89"/>
      <c r="E56" s="89"/>
      <c r="F56" s="89"/>
      <c r="G56" s="415">
        <v>4</v>
      </c>
      <c r="H56" s="342">
        <f t="shared" si="11"/>
        <v>36</v>
      </c>
      <c r="I56" s="428">
        <v>4</v>
      </c>
      <c r="J56" s="135">
        <v>32</v>
      </c>
      <c r="K56" s="135">
        <v>6</v>
      </c>
      <c r="L56" s="90">
        <v>26</v>
      </c>
      <c r="M56" s="91"/>
      <c r="N56" s="118"/>
      <c r="O56" s="118"/>
      <c r="P56" s="310"/>
      <c r="Q56" s="310"/>
      <c r="R56" s="310"/>
      <c r="S56" s="333"/>
      <c r="T56" s="118"/>
      <c r="U56" s="118"/>
      <c r="V56" s="118"/>
      <c r="W56" s="481"/>
      <c r="X56" s="118">
        <v>4</v>
      </c>
      <c r="Y56" s="481">
        <v>32</v>
      </c>
      <c r="Z56" s="118"/>
      <c r="AA56" s="481"/>
      <c r="AB56" s="118"/>
      <c r="AC56" s="494"/>
      <c r="AD56" s="118"/>
      <c r="AE56" s="481"/>
      <c r="AF56" s="118"/>
      <c r="AG56" s="463"/>
    </row>
    <row r="57" spans="1:33" s="30" customFormat="1" ht="12.75">
      <c r="A57" s="65" t="s">
        <v>358</v>
      </c>
      <c r="B57" s="351" t="s">
        <v>362</v>
      </c>
      <c r="C57" s="65"/>
      <c r="D57" s="65"/>
      <c r="E57" s="397">
        <v>3</v>
      </c>
      <c r="F57" s="65"/>
      <c r="G57" s="65"/>
      <c r="H57" s="429">
        <v>36</v>
      </c>
      <c r="I57" s="65">
        <v>4</v>
      </c>
      <c r="J57" s="92">
        <v>32</v>
      </c>
      <c r="K57" s="92">
        <v>25</v>
      </c>
      <c r="L57" s="92">
        <v>7</v>
      </c>
      <c r="M57" s="92"/>
      <c r="N57" s="352"/>
      <c r="O57" s="352"/>
      <c r="P57" s="430"/>
      <c r="Q57" s="430"/>
      <c r="R57" s="430"/>
      <c r="S57" s="431"/>
      <c r="T57" s="352"/>
      <c r="U57" s="352"/>
      <c r="V57" s="352">
        <v>4</v>
      </c>
      <c r="W57" s="471">
        <v>32</v>
      </c>
      <c r="X57" s="352"/>
      <c r="Y57" s="471"/>
      <c r="Z57" s="352"/>
      <c r="AA57" s="471"/>
      <c r="AB57" s="352"/>
      <c r="AC57" s="471"/>
      <c r="AD57" s="352"/>
      <c r="AE57" s="471"/>
      <c r="AF57" s="352"/>
      <c r="AG57" s="471"/>
    </row>
    <row r="58" spans="1:33" s="30" customFormat="1" ht="27" customHeight="1" thickBot="1">
      <c r="A58" s="344" t="s">
        <v>293</v>
      </c>
      <c r="B58" s="345" t="s">
        <v>294</v>
      </c>
      <c r="C58" s="346">
        <v>4</v>
      </c>
      <c r="D58" s="347"/>
      <c r="E58" s="347">
        <v>14</v>
      </c>
      <c r="F58" s="347">
        <v>1</v>
      </c>
      <c r="G58" s="348">
        <v>4</v>
      </c>
      <c r="H58" s="349">
        <f t="shared" ref="H58:N58" si="12">H59+H66+H72</f>
        <v>2366</v>
      </c>
      <c r="I58" s="349">
        <f t="shared" si="12"/>
        <v>330</v>
      </c>
      <c r="J58" s="349">
        <f t="shared" si="12"/>
        <v>1322</v>
      </c>
      <c r="K58" s="349">
        <f t="shared" si="12"/>
        <v>550</v>
      </c>
      <c r="L58" s="350">
        <f t="shared" si="12"/>
        <v>752</v>
      </c>
      <c r="M58" s="350">
        <f t="shared" si="12"/>
        <v>20</v>
      </c>
      <c r="N58" s="127">
        <f t="shared" si="12"/>
        <v>216</v>
      </c>
      <c r="O58" s="127">
        <f>O59+O66+O72+O79</f>
        <v>576</v>
      </c>
      <c r="P58" s="313">
        <f>P59+P66+P72</f>
        <v>34</v>
      </c>
      <c r="Q58" s="313">
        <f>Q59+Q66+Q72</f>
        <v>8</v>
      </c>
      <c r="R58" s="313">
        <f>R59+R66+R72</f>
        <v>24</v>
      </c>
      <c r="S58" s="336"/>
      <c r="T58" s="127"/>
      <c r="U58" s="127"/>
      <c r="V58" s="127"/>
      <c r="W58" s="472"/>
      <c r="X58" s="127">
        <f t="shared" ref="X58:AG58" si="13">X59+X66+X72</f>
        <v>70</v>
      </c>
      <c r="Y58" s="472">
        <f t="shared" si="13"/>
        <v>294</v>
      </c>
      <c r="Z58" s="127">
        <f t="shared" si="13"/>
        <v>46</v>
      </c>
      <c r="AA58" s="472">
        <f t="shared" si="13"/>
        <v>434</v>
      </c>
      <c r="AB58" s="127">
        <f t="shared" si="13"/>
        <v>98</v>
      </c>
      <c r="AC58" s="472">
        <f t="shared" si="13"/>
        <v>550</v>
      </c>
      <c r="AD58" s="127">
        <f t="shared" si="13"/>
        <v>70</v>
      </c>
      <c r="AE58" s="472">
        <f t="shared" si="13"/>
        <v>342</v>
      </c>
      <c r="AF58" s="127">
        <f t="shared" si="13"/>
        <v>46</v>
      </c>
      <c r="AG58" s="472">
        <f t="shared" si="13"/>
        <v>350</v>
      </c>
    </row>
    <row r="59" spans="1:33" s="30" customFormat="1" ht="24.75" customHeight="1" thickBot="1">
      <c r="A59" s="60" t="s">
        <v>295</v>
      </c>
      <c r="B59" s="137" t="s">
        <v>296</v>
      </c>
      <c r="C59" s="56">
        <v>2</v>
      </c>
      <c r="D59" s="57"/>
      <c r="E59" s="57">
        <v>4</v>
      </c>
      <c r="F59" s="57"/>
      <c r="G59" s="62"/>
      <c r="H59" s="55">
        <f>SUM(H60:H65)</f>
        <v>772</v>
      </c>
      <c r="I59" s="55">
        <f>SUM(I60:I65)</f>
        <v>106</v>
      </c>
      <c r="J59" s="55">
        <f>SUM(J60:J62)</f>
        <v>420</v>
      </c>
      <c r="K59" s="55">
        <f>SUM(K60:K62)</f>
        <v>174</v>
      </c>
      <c r="L59" s="61">
        <f>SUM(L60:L62)</f>
        <v>246</v>
      </c>
      <c r="M59" s="62"/>
      <c r="N59" s="127">
        <f>SUM(N60:N65)</f>
        <v>72</v>
      </c>
      <c r="O59" s="127">
        <f>SUM(O60:O65)</f>
        <v>144</v>
      </c>
      <c r="P59" s="313">
        <f>SUM(P60:P65)</f>
        <v>14</v>
      </c>
      <c r="Q59" s="313">
        <f>SUM(Q60:Q65)</f>
        <v>4</v>
      </c>
      <c r="R59" s="313">
        <f>SUM(R60:R65)</f>
        <v>12</v>
      </c>
      <c r="S59" s="336"/>
      <c r="T59" s="127"/>
      <c r="U59" s="127"/>
      <c r="V59" s="127"/>
      <c r="W59" s="472"/>
      <c r="X59" s="127">
        <f t="shared" ref="X59:AG59" si="14">SUM(X60:X65)</f>
        <v>70</v>
      </c>
      <c r="Y59" s="472">
        <f t="shared" si="14"/>
        <v>294</v>
      </c>
      <c r="Z59" s="127">
        <f t="shared" si="14"/>
        <v>36</v>
      </c>
      <c r="AA59" s="472">
        <f t="shared" si="14"/>
        <v>342</v>
      </c>
      <c r="AB59" s="127">
        <f t="shared" si="14"/>
        <v>0</v>
      </c>
      <c r="AC59" s="472">
        <f t="shared" si="14"/>
        <v>0</v>
      </c>
      <c r="AD59" s="127">
        <f t="shared" si="14"/>
        <v>0</v>
      </c>
      <c r="AE59" s="472">
        <f t="shared" si="14"/>
        <v>0</v>
      </c>
      <c r="AF59" s="127">
        <f t="shared" si="14"/>
        <v>0</v>
      </c>
      <c r="AG59" s="472">
        <f t="shared" si="14"/>
        <v>0</v>
      </c>
    </row>
    <row r="60" spans="1:33" s="30" customFormat="1" ht="25.5">
      <c r="A60" s="63" t="s">
        <v>297</v>
      </c>
      <c r="B60" s="138" t="s">
        <v>298</v>
      </c>
      <c r="C60" s="64"/>
      <c r="D60" s="65"/>
      <c r="E60" s="402">
        <v>5</v>
      </c>
      <c r="F60" s="65"/>
      <c r="G60" s="146"/>
      <c r="H60" s="66">
        <v>266</v>
      </c>
      <c r="I60" s="63">
        <v>54</v>
      </c>
      <c r="J60" s="66">
        <v>212</v>
      </c>
      <c r="K60" s="66">
        <v>86</v>
      </c>
      <c r="L60" s="95">
        <v>126</v>
      </c>
      <c r="M60" s="96"/>
      <c r="N60" s="111"/>
      <c r="O60" s="111"/>
      <c r="P60" s="432"/>
      <c r="Q60" s="432"/>
      <c r="R60" s="432"/>
      <c r="S60" s="433"/>
      <c r="T60" s="111"/>
      <c r="U60" s="111"/>
      <c r="V60" s="111"/>
      <c r="W60" s="485"/>
      <c r="X60" s="111">
        <v>42</v>
      </c>
      <c r="Y60" s="485">
        <v>114</v>
      </c>
      <c r="Z60" s="111">
        <v>12</v>
      </c>
      <c r="AA60" s="485">
        <v>98</v>
      </c>
      <c r="AB60" s="111"/>
      <c r="AC60" s="500"/>
      <c r="AD60" s="111"/>
      <c r="AE60" s="485"/>
      <c r="AF60" s="111"/>
      <c r="AG60" s="473"/>
    </row>
    <row r="61" spans="1:33" s="30" customFormat="1" ht="12.75">
      <c r="A61" s="63" t="s">
        <v>299</v>
      </c>
      <c r="B61" s="138" t="s">
        <v>300</v>
      </c>
      <c r="C61" s="408">
        <v>4</v>
      </c>
      <c r="D61" s="65"/>
      <c r="E61" s="383"/>
      <c r="F61" s="65"/>
      <c r="G61" s="146"/>
      <c r="H61" s="66">
        <v>148</v>
      </c>
      <c r="I61" s="63">
        <v>28</v>
      </c>
      <c r="J61" s="66">
        <v>108</v>
      </c>
      <c r="K61" s="66">
        <v>42</v>
      </c>
      <c r="L61" s="95">
        <v>66</v>
      </c>
      <c r="M61" s="96"/>
      <c r="N61" s="113"/>
      <c r="O61" s="113"/>
      <c r="P61" s="309">
        <v>4</v>
      </c>
      <c r="Q61" s="309">
        <v>2</v>
      </c>
      <c r="R61" s="309">
        <v>6</v>
      </c>
      <c r="S61" s="332"/>
      <c r="T61" s="113"/>
      <c r="U61" s="113"/>
      <c r="V61" s="113"/>
      <c r="W61" s="471"/>
      <c r="X61" s="113">
        <v>28</v>
      </c>
      <c r="Y61" s="471">
        <v>108</v>
      </c>
      <c r="Z61" s="113"/>
      <c r="AA61" s="471"/>
      <c r="AB61" s="113"/>
      <c r="AC61" s="492"/>
      <c r="AD61" s="113"/>
      <c r="AE61" s="471"/>
      <c r="AF61" s="113"/>
      <c r="AG61" s="461"/>
    </row>
    <row r="62" spans="1:33" s="30" customFormat="1" ht="12.75">
      <c r="A62" s="63" t="s">
        <v>301</v>
      </c>
      <c r="B62" s="138" t="s">
        <v>302</v>
      </c>
      <c r="C62" s="64"/>
      <c r="D62" s="65"/>
      <c r="E62" s="402">
        <v>5</v>
      </c>
      <c r="F62" s="65"/>
      <c r="G62" s="146"/>
      <c r="H62" s="66">
        <v>124</v>
      </c>
      <c r="I62" s="63">
        <v>24</v>
      </c>
      <c r="J62" s="66">
        <v>100</v>
      </c>
      <c r="K62" s="66">
        <v>46</v>
      </c>
      <c r="L62" s="95">
        <v>54</v>
      </c>
      <c r="M62" s="96"/>
      <c r="N62" s="113"/>
      <c r="O62" s="113"/>
      <c r="P62" s="309"/>
      <c r="Q62" s="309"/>
      <c r="R62" s="309"/>
      <c r="S62" s="332"/>
      <c r="T62" s="113"/>
      <c r="U62" s="113"/>
      <c r="V62" s="113"/>
      <c r="W62" s="471"/>
      <c r="X62" s="113"/>
      <c r="Y62" s="471"/>
      <c r="Z62" s="113">
        <v>24</v>
      </c>
      <c r="AA62" s="471">
        <v>100</v>
      </c>
      <c r="AB62" s="113"/>
      <c r="AC62" s="492"/>
      <c r="AD62" s="113"/>
      <c r="AE62" s="471"/>
      <c r="AF62" s="113"/>
      <c r="AG62" s="461"/>
    </row>
    <row r="63" spans="1:33" s="30" customFormat="1" ht="12.75">
      <c r="A63" s="63" t="s">
        <v>303</v>
      </c>
      <c r="B63" s="138" t="s">
        <v>23</v>
      </c>
      <c r="C63" s="64"/>
      <c r="D63" s="65"/>
      <c r="E63" s="400">
        <v>4</v>
      </c>
      <c r="F63" s="92"/>
      <c r="G63" s="356" t="s">
        <v>304</v>
      </c>
      <c r="H63" s="66">
        <f>J63</f>
        <v>72</v>
      </c>
      <c r="I63" s="94" t="s">
        <v>305</v>
      </c>
      <c r="J63" s="66">
        <f>N63+O63</f>
        <v>72</v>
      </c>
      <c r="K63" s="66" t="s">
        <v>306</v>
      </c>
      <c r="L63" s="611">
        <f>U63/36</f>
        <v>0</v>
      </c>
      <c r="M63" s="612"/>
      <c r="N63" s="113">
        <v>72</v>
      </c>
      <c r="O63" s="113"/>
      <c r="P63" s="309"/>
      <c r="Q63" s="309"/>
      <c r="R63" s="309"/>
      <c r="S63" s="332"/>
      <c r="T63" s="113"/>
      <c r="U63" s="113"/>
      <c r="V63" s="113"/>
      <c r="W63" s="471"/>
      <c r="X63" s="113"/>
      <c r="Y63" s="471">
        <v>72</v>
      </c>
      <c r="Z63" s="113"/>
      <c r="AA63" s="471"/>
      <c r="AB63" s="113"/>
      <c r="AC63" s="492"/>
      <c r="AD63" s="113"/>
      <c r="AE63" s="471"/>
      <c r="AF63" s="113"/>
      <c r="AG63" s="461"/>
    </row>
    <row r="64" spans="1:33" s="30" customFormat="1" ht="12.75">
      <c r="A64" s="63" t="s">
        <v>307</v>
      </c>
      <c r="B64" s="138" t="s">
        <v>25</v>
      </c>
      <c r="C64" s="64"/>
      <c r="D64" s="65"/>
      <c r="E64" s="402">
        <v>5</v>
      </c>
      <c r="F64" s="92"/>
      <c r="G64" s="356" t="s">
        <v>304</v>
      </c>
      <c r="H64" s="66">
        <f>J64</f>
        <v>144</v>
      </c>
      <c r="I64" s="94" t="s">
        <v>305</v>
      </c>
      <c r="J64" s="66">
        <f>N64+O64</f>
        <v>144</v>
      </c>
      <c r="K64" s="66" t="s">
        <v>306</v>
      </c>
      <c r="L64" s="611">
        <f>V64/36</f>
        <v>0</v>
      </c>
      <c r="M64" s="612"/>
      <c r="N64" s="113"/>
      <c r="O64" s="113">
        <v>144</v>
      </c>
      <c r="P64" s="309"/>
      <c r="Q64" s="309"/>
      <c r="R64" s="309"/>
      <c r="S64" s="332"/>
      <c r="T64" s="113"/>
      <c r="U64" s="113"/>
      <c r="V64" s="113"/>
      <c r="W64" s="471"/>
      <c r="X64" s="113"/>
      <c r="Y64" s="471"/>
      <c r="Z64" s="113"/>
      <c r="AA64" s="471">
        <v>144</v>
      </c>
      <c r="AB64" s="113"/>
      <c r="AC64" s="492"/>
      <c r="AD64" s="113"/>
      <c r="AE64" s="471"/>
      <c r="AF64" s="113"/>
      <c r="AG64" s="461"/>
    </row>
    <row r="65" spans="1:33" s="30" customFormat="1" ht="13.5" thickBot="1">
      <c r="A65" s="63" t="s">
        <v>308</v>
      </c>
      <c r="B65" s="143" t="s">
        <v>309</v>
      </c>
      <c r="C65" s="394">
        <v>5</v>
      </c>
      <c r="D65" s="93"/>
      <c r="E65" s="93"/>
      <c r="F65" s="93"/>
      <c r="G65" s="356"/>
      <c r="H65" s="66">
        <f>J65+P65+Q65+R65</f>
        <v>18</v>
      </c>
      <c r="I65" s="66"/>
      <c r="J65" s="66"/>
      <c r="K65" s="66"/>
      <c r="L65" s="93"/>
      <c r="M65" s="356"/>
      <c r="N65" s="113"/>
      <c r="O65" s="113"/>
      <c r="P65" s="309">
        <v>10</v>
      </c>
      <c r="Q65" s="309">
        <v>2</v>
      </c>
      <c r="R65" s="309">
        <v>6</v>
      </c>
      <c r="S65" s="332"/>
      <c r="T65" s="113"/>
      <c r="U65" s="113"/>
      <c r="V65" s="113"/>
      <c r="W65" s="471"/>
      <c r="X65" s="113"/>
      <c r="Y65" s="471"/>
      <c r="Z65" s="113"/>
      <c r="AA65" s="471"/>
      <c r="AB65" s="113"/>
      <c r="AC65" s="492"/>
      <c r="AD65" s="113"/>
      <c r="AE65" s="471"/>
      <c r="AF65" s="113"/>
      <c r="AG65" s="461"/>
    </row>
    <row r="66" spans="1:33" s="30" customFormat="1" ht="16.5" customHeight="1" thickBot="1">
      <c r="A66" s="60" t="s">
        <v>310</v>
      </c>
      <c r="B66" s="137" t="s">
        <v>311</v>
      </c>
      <c r="C66" s="56">
        <v>1</v>
      </c>
      <c r="D66" s="57"/>
      <c r="E66" s="57">
        <v>4</v>
      </c>
      <c r="F66" s="57"/>
      <c r="G66" s="62">
        <v>1</v>
      </c>
      <c r="H66" s="55">
        <f>SUM(H67:H71)</f>
        <v>628</v>
      </c>
      <c r="I66" s="55">
        <f>SUM(I67:I71)</f>
        <v>78</v>
      </c>
      <c r="J66" s="55">
        <f>SUM(J67:J68)</f>
        <v>316</v>
      </c>
      <c r="K66" s="56">
        <f>SUM(K67:K68)</f>
        <v>130</v>
      </c>
      <c r="L66" s="61">
        <f>SUM(L67:L68)</f>
        <v>186</v>
      </c>
      <c r="M66" s="62"/>
      <c r="N66" s="127">
        <f>SUM(N67:N71)</f>
        <v>72</v>
      </c>
      <c r="O66" s="127">
        <f>SUM(O67:O71)</f>
        <v>144</v>
      </c>
      <c r="P66" s="313">
        <f>SUM(P67:P71)</f>
        <v>10</v>
      </c>
      <c r="Q66" s="313">
        <f>SUM(Q67:Q71)</f>
        <v>2</v>
      </c>
      <c r="R66" s="313">
        <f>SUM(R67:R71)</f>
        <v>6</v>
      </c>
      <c r="S66" s="336"/>
      <c r="T66" s="127"/>
      <c r="U66" s="127"/>
      <c r="V66" s="127"/>
      <c r="W66" s="472"/>
      <c r="X66" s="127"/>
      <c r="Y66" s="472"/>
      <c r="Z66" s="127">
        <f t="shared" ref="Z66:AG66" si="15">SUM(Z67:Z71)</f>
        <v>10</v>
      </c>
      <c r="AA66" s="472">
        <f t="shared" si="15"/>
        <v>92</v>
      </c>
      <c r="AB66" s="127">
        <f t="shared" si="15"/>
        <v>68</v>
      </c>
      <c r="AC66" s="472">
        <f t="shared" si="15"/>
        <v>440</v>
      </c>
      <c r="AD66" s="127">
        <f t="shared" si="15"/>
        <v>0</v>
      </c>
      <c r="AE66" s="472">
        <f t="shared" si="15"/>
        <v>0</v>
      </c>
      <c r="AF66" s="127">
        <f t="shared" si="15"/>
        <v>0</v>
      </c>
      <c r="AG66" s="472">
        <f t="shared" si="15"/>
        <v>0</v>
      </c>
    </row>
    <row r="67" spans="1:33" s="30" customFormat="1" ht="24.75" customHeight="1">
      <c r="A67" s="97" t="s">
        <v>312</v>
      </c>
      <c r="B67" s="144" t="s">
        <v>313</v>
      </c>
      <c r="C67" s="98"/>
      <c r="D67" s="99"/>
      <c r="E67" s="404">
        <v>6</v>
      </c>
      <c r="F67" s="99"/>
      <c r="G67" s="416">
        <v>5</v>
      </c>
      <c r="H67" s="87">
        <v>214</v>
      </c>
      <c r="I67" s="97">
        <v>42</v>
      </c>
      <c r="J67" s="87">
        <v>172</v>
      </c>
      <c r="K67" s="87">
        <v>46</v>
      </c>
      <c r="L67" s="434">
        <v>126</v>
      </c>
      <c r="M67" s="435"/>
      <c r="N67" s="111"/>
      <c r="O67" s="111"/>
      <c r="P67" s="432"/>
      <c r="Q67" s="432"/>
      <c r="R67" s="432"/>
      <c r="S67" s="433"/>
      <c r="T67" s="111"/>
      <c r="U67" s="111"/>
      <c r="V67" s="111"/>
      <c r="W67" s="485"/>
      <c r="X67" s="111"/>
      <c r="Y67" s="485"/>
      <c r="Z67" s="111">
        <v>10</v>
      </c>
      <c r="AA67" s="485">
        <v>92</v>
      </c>
      <c r="AB67" s="111">
        <v>32</v>
      </c>
      <c r="AC67" s="500">
        <v>80</v>
      </c>
      <c r="AD67" s="111"/>
      <c r="AE67" s="485"/>
      <c r="AF67" s="111"/>
      <c r="AG67" s="473"/>
    </row>
    <row r="68" spans="1:33" s="30" customFormat="1" ht="17.25" customHeight="1">
      <c r="A68" s="63" t="s">
        <v>314</v>
      </c>
      <c r="B68" s="138" t="s">
        <v>315</v>
      </c>
      <c r="C68" s="64"/>
      <c r="D68" s="65"/>
      <c r="E68" s="403">
        <v>6</v>
      </c>
      <c r="F68" s="65"/>
      <c r="G68" s="146"/>
      <c r="H68" s="87">
        <v>180</v>
      </c>
      <c r="I68" s="63">
        <v>36</v>
      </c>
      <c r="J68" s="66">
        <v>144</v>
      </c>
      <c r="K68" s="66">
        <v>84</v>
      </c>
      <c r="L68" s="95">
        <v>60</v>
      </c>
      <c r="M68" s="96"/>
      <c r="N68" s="113"/>
      <c r="O68" s="113"/>
      <c r="P68" s="309"/>
      <c r="Q68" s="309"/>
      <c r="R68" s="309"/>
      <c r="S68" s="332"/>
      <c r="T68" s="113"/>
      <c r="U68" s="113"/>
      <c r="V68" s="113"/>
      <c r="W68" s="471"/>
      <c r="X68" s="113"/>
      <c r="Y68" s="471"/>
      <c r="Z68" s="113"/>
      <c r="AA68" s="471"/>
      <c r="AB68" s="113">
        <v>36</v>
      </c>
      <c r="AC68" s="492">
        <v>144</v>
      </c>
      <c r="AD68" s="113"/>
      <c r="AE68" s="471"/>
      <c r="AF68" s="113"/>
      <c r="AG68" s="461"/>
    </row>
    <row r="69" spans="1:33" s="30" customFormat="1" ht="12.75">
      <c r="A69" s="63" t="s">
        <v>316</v>
      </c>
      <c r="B69" s="138" t="s">
        <v>23</v>
      </c>
      <c r="C69" s="64"/>
      <c r="D69" s="65"/>
      <c r="E69" s="403">
        <v>6</v>
      </c>
      <c r="F69" s="92"/>
      <c r="G69" s="356" t="s">
        <v>304</v>
      </c>
      <c r="H69" s="87">
        <f>J69</f>
        <v>72</v>
      </c>
      <c r="I69" s="94" t="s">
        <v>305</v>
      </c>
      <c r="J69" s="66">
        <f>N69+O69</f>
        <v>72</v>
      </c>
      <c r="K69" s="66" t="s">
        <v>306</v>
      </c>
      <c r="L69" s="611">
        <f>W69/36</f>
        <v>0</v>
      </c>
      <c r="M69" s="612"/>
      <c r="N69" s="113">
        <v>72</v>
      </c>
      <c r="O69" s="113"/>
      <c r="P69" s="309"/>
      <c r="Q69" s="309"/>
      <c r="R69" s="309"/>
      <c r="S69" s="332"/>
      <c r="T69" s="113"/>
      <c r="U69" s="113"/>
      <c r="V69" s="113"/>
      <c r="W69" s="471"/>
      <c r="X69" s="113"/>
      <c r="Y69" s="471"/>
      <c r="Z69" s="113"/>
      <c r="AA69" s="471"/>
      <c r="AB69" s="113"/>
      <c r="AC69" s="492">
        <v>72</v>
      </c>
      <c r="AD69" s="113"/>
      <c r="AE69" s="471"/>
      <c r="AF69" s="113"/>
      <c r="AG69" s="461"/>
    </row>
    <row r="70" spans="1:33" s="30" customFormat="1" ht="12.75">
      <c r="A70" s="63" t="s">
        <v>317</v>
      </c>
      <c r="B70" s="138" t="s">
        <v>25</v>
      </c>
      <c r="C70" s="64"/>
      <c r="D70" s="65"/>
      <c r="E70" s="403">
        <v>6</v>
      </c>
      <c r="F70" s="92"/>
      <c r="G70" s="356" t="s">
        <v>304</v>
      </c>
      <c r="H70" s="87">
        <f>J70</f>
        <v>144</v>
      </c>
      <c r="I70" s="94" t="s">
        <v>305</v>
      </c>
      <c r="J70" s="66">
        <f>N70+O70</f>
        <v>144</v>
      </c>
      <c r="K70" s="66" t="s">
        <v>306</v>
      </c>
      <c r="L70" s="611">
        <f>W70/36</f>
        <v>0</v>
      </c>
      <c r="M70" s="612"/>
      <c r="N70" s="113"/>
      <c r="O70" s="113">
        <v>144</v>
      </c>
      <c r="P70" s="309"/>
      <c r="Q70" s="309"/>
      <c r="R70" s="309"/>
      <c r="S70" s="332"/>
      <c r="T70" s="113"/>
      <c r="U70" s="113"/>
      <c r="V70" s="113"/>
      <c r="W70" s="471"/>
      <c r="X70" s="113"/>
      <c r="Y70" s="471"/>
      <c r="Z70" s="113"/>
      <c r="AA70" s="471"/>
      <c r="AB70" s="113"/>
      <c r="AC70" s="492">
        <v>144</v>
      </c>
      <c r="AD70" s="113"/>
      <c r="AE70" s="471"/>
      <c r="AF70" s="113"/>
      <c r="AG70" s="461"/>
    </row>
    <row r="71" spans="1:33" s="30" customFormat="1" ht="31.5" customHeight="1" thickBot="1">
      <c r="A71" s="63" t="s">
        <v>318</v>
      </c>
      <c r="B71" s="143" t="s">
        <v>309</v>
      </c>
      <c r="C71" s="395">
        <v>6</v>
      </c>
      <c r="D71" s="93"/>
      <c r="E71" s="93"/>
      <c r="F71" s="93"/>
      <c r="G71" s="356"/>
      <c r="H71" s="87">
        <f>J71+P71+Q71+R71</f>
        <v>18</v>
      </c>
      <c r="I71" s="66"/>
      <c r="J71" s="66"/>
      <c r="K71" s="66"/>
      <c r="L71" s="93"/>
      <c r="M71" s="356"/>
      <c r="N71" s="113"/>
      <c r="O71" s="113"/>
      <c r="P71" s="309">
        <v>10</v>
      </c>
      <c r="Q71" s="309">
        <v>2</v>
      </c>
      <c r="R71" s="309">
        <v>6</v>
      </c>
      <c r="S71" s="332"/>
      <c r="T71" s="113"/>
      <c r="U71" s="113"/>
      <c r="V71" s="113"/>
      <c r="W71" s="471"/>
      <c r="X71" s="113"/>
      <c r="Y71" s="471"/>
      <c r="Z71" s="113"/>
      <c r="AA71" s="471"/>
      <c r="AB71" s="113"/>
      <c r="AC71" s="492"/>
      <c r="AD71" s="113"/>
      <c r="AE71" s="471"/>
      <c r="AF71" s="113"/>
      <c r="AG71" s="461"/>
    </row>
    <row r="72" spans="1:33" s="30" customFormat="1" ht="39.75" customHeight="1" thickBot="1">
      <c r="A72" s="60" t="s">
        <v>319</v>
      </c>
      <c r="B72" s="137" t="s">
        <v>320</v>
      </c>
      <c r="C72" s="56">
        <v>1</v>
      </c>
      <c r="D72" s="57"/>
      <c r="E72" s="57">
        <v>5</v>
      </c>
      <c r="F72" s="57">
        <v>1</v>
      </c>
      <c r="G72" s="62">
        <v>3</v>
      </c>
      <c r="H72" s="55">
        <f>SUM(H73:H78)</f>
        <v>966</v>
      </c>
      <c r="I72" s="55">
        <f>SUM(I73:I78)</f>
        <v>146</v>
      </c>
      <c r="J72" s="55">
        <f>SUM(J73:J75)</f>
        <v>586</v>
      </c>
      <c r="K72" s="55">
        <f>SUM(K73:K75)</f>
        <v>246</v>
      </c>
      <c r="L72" s="58">
        <f>SUM(L73:L75)</f>
        <v>320</v>
      </c>
      <c r="M72" s="62">
        <f>SUM(M73:M75)</f>
        <v>20</v>
      </c>
      <c r="N72" s="127">
        <f>SUM(N73:N78)</f>
        <v>72</v>
      </c>
      <c r="O72" s="127">
        <f>SUM(O73:O78)</f>
        <v>144</v>
      </c>
      <c r="P72" s="313">
        <f>SUM(P73:P78)</f>
        <v>10</v>
      </c>
      <c r="Q72" s="313">
        <f>SUM(Q73:Q78)</f>
        <v>2</v>
      </c>
      <c r="R72" s="313">
        <f>SUM(R73:R78)</f>
        <v>6</v>
      </c>
      <c r="S72" s="336"/>
      <c r="T72" s="127"/>
      <c r="U72" s="127"/>
      <c r="V72" s="127"/>
      <c r="W72" s="472"/>
      <c r="X72" s="127"/>
      <c r="Y72" s="472"/>
      <c r="Z72" s="127"/>
      <c r="AA72" s="472">
        <f>SUM(AA73:AA75)</f>
        <v>0</v>
      </c>
      <c r="AB72" s="127">
        <f t="shared" ref="AB72:AG72" si="16">SUM(AB73:AB78)</f>
        <v>30</v>
      </c>
      <c r="AC72" s="474">
        <f t="shared" si="16"/>
        <v>110</v>
      </c>
      <c r="AD72" s="127">
        <f t="shared" si="16"/>
        <v>70</v>
      </c>
      <c r="AE72" s="474">
        <f t="shared" si="16"/>
        <v>342</v>
      </c>
      <c r="AF72" s="127">
        <f t="shared" si="16"/>
        <v>46</v>
      </c>
      <c r="AG72" s="474">
        <f t="shared" si="16"/>
        <v>350</v>
      </c>
    </row>
    <row r="73" spans="1:33" s="30" customFormat="1" ht="25.5">
      <c r="A73" s="97" t="s">
        <v>321</v>
      </c>
      <c r="B73" s="144" t="s">
        <v>322</v>
      </c>
      <c r="C73" s="98"/>
      <c r="D73" s="99"/>
      <c r="E73" s="406">
        <v>8</v>
      </c>
      <c r="F73" s="417">
        <v>7</v>
      </c>
      <c r="G73" s="149">
        <v>6.7</v>
      </c>
      <c r="H73" s="87">
        <v>349</v>
      </c>
      <c r="I73" s="97">
        <v>69</v>
      </c>
      <c r="J73" s="87">
        <v>280</v>
      </c>
      <c r="K73" s="87">
        <v>96</v>
      </c>
      <c r="L73" s="434">
        <v>164</v>
      </c>
      <c r="M73" s="435">
        <v>20</v>
      </c>
      <c r="N73" s="111"/>
      <c r="O73" s="111"/>
      <c r="P73" s="432"/>
      <c r="Q73" s="432"/>
      <c r="R73" s="432"/>
      <c r="S73" s="433"/>
      <c r="T73" s="111"/>
      <c r="U73" s="111"/>
      <c r="V73" s="111"/>
      <c r="W73" s="485"/>
      <c r="X73" s="111"/>
      <c r="Y73" s="485"/>
      <c r="Z73" s="111"/>
      <c r="AA73" s="485"/>
      <c r="AB73" s="111">
        <v>30</v>
      </c>
      <c r="AC73" s="500">
        <v>110</v>
      </c>
      <c r="AD73" s="111">
        <v>26</v>
      </c>
      <c r="AE73" s="485">
        <v>94</v>
      </c>
      <c r="AF73" s="111">
        <v>13</v>
      </c>
      <c r="AG73" s="473">
        <v>76</v>
      </c>
    </row>
    <row r="74" spans="1:33" s="30" customFormat="1" ht="12.75">
      <c r="A74" s="63" t="s">
        <v>323</v>
      </c>
      <c r="B74" s="138" t="s">
        <v>324</v>
      </c>
      <c r="C74" s="64"/>
      <c r="D74" s="65"/>
      <c r="E74" s="405">
        <v>8</v>
      </c>
      <c r="F74" s="65"/>
      <c r="G74" s="341">
        <v>7</v>
      </c>
      <c r="H74" s="87">
        <v>260</v>
      </c>
      <c r="I74" s="63">
        <v>52</v>
      </c>
      <c r="J74" s="87">
        <v>208</v>
      </c>
      <c r="K74" s="66">
        <v>100</v>
      </c>
      <c r="L74" s="95">
        <v>108</v>
      </c>
      <c r="M74" s="96"/>
      <c r="N74" s="113"/>
      <c r="O74" s="113"/>
      <c r="P74" s="309"/>
      <c r="Q74" s="309"/>
      <c r="R74" s="309"/>
      <c r="S74" s="332"/>
      <c r="T74" s="113"/>
      <c r="U74" s="113"/>
      <c r="V74" s="113"/>
      <c r="W74" s="471"/>
      <c r="X74" s="113"/>
      <c r="Y74" s="471"/>
      <c r="Z74" s="113"/>
      <c r="AA74" s="471"/>
      <c r="AB74" s="113"/>
      <c r="AC74" s="492"/>
      <c r="AD74" s="113">
        <v>44</v>
      </c>
      <c r="AE74" s="471">
        <v>140</v>
      </c>
      <c r="AF74" s="113">
        <v>8</v>
      </c>
      <c r="AG74" s="461">
        <v>68</v>
      </c>
    </row>
    <row r="75" spans="1:33" s="387" customFormat="1" ht="25.5">
      <c r="A75" s="380" t="s">
        <v>325</v>
      </c>
      <c r="B75" s="381" t="s">
        <v>326</v>
      </c>
      <c r="C75" s="382"/>
      <c r="D75" s="383"/>
      <c r="E75" s="405">
        <v>8</v>
      </c>
      <c r="F75" s="383"/>
      <c r="G75" s="384"/>
      <c r="H75" s="150">
        <v>123</v>
      </c>
      <c r="I75" s="380">
        <v>25</v>
      </c>
      <c r="J75" s="150">
        <v>98</v>
      </c>
      <c r="K75" s="318">
        <v>50</v>
      </c>
      <c r="L75" s="319">
        <v>48</v>
      </c>
      <c r="M75" s="385"/>
      <c r="N75" s="436"/>
      <c r="O75" s="436"/>
      <c r="P75" s="436"/>
      <c r="Q75" s="436"/>
      <c r="R75" s="436"/>
      <c r="S75" s="332"/>
      <c r="T75" s="436"/>
      <c r="U75" s="436"/>
      <c r="V75" s="436"/>
      <c r="W75" s="486"/>
      <c r="X75" s="436"/>
      <c r="Y75" s="486"/>
      <c r="Z75" s="436"/>
      <c r="AA75" s="486"/>
      <c r="AB75" s="436"/>
      <c r="AC75" s="501"/>
      <c r="AD75" s="436"/>
      <c r="AE75" s="486"/>
      <c r="AF75" s="436">
        <v>25</v>
      </c>
      <c r="AG75" s="475">
        <v>98</v>
      </c>
    </row>
    <row r="76" spans="1:33" s="30" customFormat="1" ht="12.75">
      <c r="A76" s="63" t="s">
        <v>327</v>
      </c>
      <c r="B76" s="138" t="s">
        <v>23</v>
      </c>
      <c r="C76" s="64"/>
      <c r="D76" s="65"/>
      <c r="E76" s="340">
        <v>7</v>
      </c>
      <c r="F76" s="92"/>
      <c r="G76" s="66" t="s">
        <v>304</v>
      </c>
      <c r="H76" s="87">
        <f>N76+O76</f>
        <v>72</v>
      </c>
      <c r="I76" s="94" t="s">
        <v>305</v>
      </c>
      <c r="J76" s="66">
        <f>36*L76</f>
        <v>0</v>
      </c>
      <c r="K76" s="66" t="s">
        <v>306</v>
      </c>
      <c r="L76" s="611">
        <f>X76/36</f>
        <v>0</v>
      </c>
      <c r="M76" s="612"/>
      <c r="N76" s="113">
        <v>72</v>
      </c>
      <c r="O76" s="113"/>
      <c r="P76" s="309"/>
      <c r="Q76" s="309"/>
      <c r="R76" s="309"/>
      <c r="S76" s="332"/>
      <c r="T76" s="113"/>
      <c r="U76" s="113"/>
      <c r="V76" s="113"/>
      <c r="W76" s="471"/>
      <c r="X76" s="113"/>
      <c r="Y76" s="471"/>
      <c r="Z76" s="113"/>
      <c r="AA76" s="471"/>
      <c r="AB76" s="113"/>
      <c r="AC76" s="492"/>
      <c r="AD76" s="113"/>
      <c r="AE76" s="471">
        <v>72</v>
      </c>
      <c r="AF76" s="113"/>
      <c r="AG76" s="461"/>
    </row>
    <row r="77" spans="1:33" s="30" customFormat="1" ht="12.75">
      <c r="A77" s="63" t="s">
        <v>328</v>
      </c>
      <c r="B77" s="138" t="s">
        <v>25</v>
      </c>
      <c r="C77" s="64"/>
      <c r="D77" s="65"/>
      <c r="E77" s="405">
        <v>8</v>
      </c>
      <c r="F77" s="92"/>
      <c r="G77" s="66" t="s">
        <v>304</v>
      </c>
      <c r="H77" s="87">
        <f>N77+O77</f>
        <v>144</v>
      </c>
      <c r="I77" s="94" t="s">
        <v>305</v>
      </c>
      <c r="J77" s="66">
        <f>36*L77</f>
        <v>144</v>
      </c>
      <c r="K77" s="66" t="s">
        <v>306</v>
      </c>
      <c r="L77" s="611">
        <v>4</v>
      </c>
      <c r="M77" s="612"/>
      <c r="N77" s="113"/>
      <c r="O77" s="113">
        <v>144</v>
      </c>
      <c r="P77" s="309"/>
      <c r="Q77" s="309"/>
      <c r="R77" s="309"/>
      <c r="S77" s="332"/>
      <c r="T77" s="113"/>
      <c r="U77" s="113"/>
      <c r="V77" s="113"/>
      <c r="W77" s="471"/>
      <c r="X77" s="113"/>
      <c r="Y77" s="471"/>
      <c r="Z77" s="113"/>
      <c r="AA77" s="471"/>
      <c r="AB77" s="113"/>
      <c r="AC77" s="492"/>
      <c r="AD77" s="113"/>
      <c r="AE77" s="471">
        <v>36</v>
      </c>
      <c r="AF77" s="113"/>
      <c r="AG77" s="461">
        <v>108</v>
      </c>
    </row>
    <row r="78" spans="1:33" s="30" customFormat="1" ht="13.5" thickBot="1">
      <c r="A78" s="63" t="s">
        <v>329</v>
      </c>
      <c r="B78" s="143" t="s">
        <v>309</v>
      </c>
      <c r="C78" s="396">
        <v>8</v>
      </c>
      <c r="D78" s="93"/>
      <c r="E78" s="93"/>
      <c r="F78" s="93"/>
      <c r="G78" s="356"/>
      <c r="H78" s="87">
        <f>P78+Q78+R78</f>
        <v>18</v>
      </c>
      <c r="I78" s="66"/>
      <c r="J78" s="66"/>
      <c r="K78" s="66"/>
      <c r="L78" s="93"/>
      <c r="M78" s="356"/>
      <c r="N78" s="113"/>
      <c r="O78" s="113"/>
      <c r="P78" s="309">
        <v>10</v>
      </c>
      <c r="Q78" s="309">
        <v>2</v>
      </c>
      <c r="R78" s="309">
        <v>6</v>
      </c>
      <c r="S78" s="332"/>
      <c r="T78" s="113"/>
      <c r="U78" s="113"/>
      <c r="V78" s="113"/>
      <c r="W78" s="471"/>
      <c r="X78" s="113"/>
      <c r="Y78" s="471"/>
      <c r="Z78" s="113"/>
      <c r="AA78" s="471"/>
      <c r="AB78" s="113"/>
      <c r="AC78" s="492"/>
      <c r="AD78" s="113"/>
      <c r="AE78" s="471"/>
      <c r="AF78" s="113"/>
      <c r="AG78" s="461"/>
    </row>
    <row r="79" spans="1:33" s="30" customFormat="1" ht="26.25" thickBot="1">
      <c r="A79" s="59" t="s">
        <v>178</v>
      </c>
      <c r="B79" s="145" t="s">
        <v>61</v>
      </c>
      <c r="C79" s="100"/>
      <c r="D79" s="101"/>
      <c r="E79" s="407">
        <v>8</v>
      </c>
      <c r="F79" s="102"/>
      <c r="G79" s="110"/>
      <c r="H79" s="59">
        <v>144</v>
      </c>
      <c r="I79" s="59"/>
      <c r="J79" s="59"/>
      <c r="K79" s="59"/>
      <c r="L79" s="103"/>
      <c r="M79" s="104"/>
      <c r="N79" s="120"/>
      <c r="O79" s="120">
        <v>144</v>
      </c>
      <c r="P79" s="314"/>
      <c r="Q79" s="314"/>
      <c r="R79" s="314"/>
      <c r="S79" s="337"/>
      <c r="T79" s="120"/>
      <c r="U79" s="120"/>
      <c r="V79" s="120"/>
      <c r="W79" s="487"/>
      <c r="X79" s="120"/>
      <c r="Y79" s="487"/>
      <c r="Z79" s="120"/>
      <c r="AA79" s="487"/>
      <c r="AB79" s="120"/>
      <c r="AC79" s="502"/>
      <c r="AD79" s="120"/>
      <c r="AE79" s="487"/>
      <c r="AF79" s="120"/>
      <c r="AG79" s="476">
        <v>144</v>
      </c>
    </row>
    <row r="80" spans="1:33" s="30" customFormat="1" ht="13.5" thickBot="1">
      <c r="A80" s="59" t="s">
        <v>179</v>
      </c>
      <c r="B80" s="145" t="s">
        <v>62</v>
      </c>
      <c r="C80" s="105"/>
      <c r="D80" s="106"/>
      <c r="E80" s="102"/>
      <c r="F80" s="102"/>
      <c r="G80" s="110"/>
      <c r="H80" s="59">
        <v>216</v>
      </c>
      <c r="I80" s="59"/>
      <c r="J80" s="109"/>
      <c r="K80" s="109"/>
      <c r="L80" s="107"/>
      <c r="M80" s="108"/>
      <c r="N80" s="120"/>
      <c r="O80" s="120"/>
      <c r="P80" s="314"/>
      <c r="Q80" s="314"/>
      <c r="R80" s="314"/>
      <c r="S80" s="337">
        <v>216</v>
      </c>
      <c r="T80" s="120"/>
      <c r="U80" s="120"/>
      <c r="V80" s="120"/>
      <c r="W80" s="487"/>
      <c r="X80" s="120"/>
      <c r="Y80" s="487"/>
      <c r="Z80" s="120"/>
      <c r="AA80" s="487"/>
      <c r="AB80" s="120"/>
      <c r="AC80" s="502"/>
      <c r="AD80" s="120"/>
      <c r="AE80" s="487"/>
      <c r="AF80" s="120"/>
      <c r="AG80" s="476">
        <v>216</v>
      </c>
    </row>
    <row r="81" spans="1:33" s="30" customFormat="1" ht="12.75" customHeight="1">
      <c r="A81" s="623"/>
      <c r="B81" s="623"/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5" t="s">
        <v>180</v>
      </c>
      <c r="O81" s="626"/>
      <c r="P81" s="626"/>
      <c r="Q81" s="626"/>
      <c r="R81" s="626"/>
      <c r="S81" s="627"/>
      <c r="T81" s="131">
        <f>T9</f>
        <v>612</v>
      </c>
      <c r="U81" s="131">
        <f>U9</f>
        <v>792</v>
      </c>
      <c r="V81" s="131">
        <f t="shared" ref="V81:AG81" si="17">V9</f>
        <v>120</v>
      </c>
      <c r="W81" s="477">
        <f t="shared" si="17"/>
        <v>456</v>
      </c>
      <c r="X81" s="131">
        <f t="shared" si="17"/>
        <v>132</v>
      </c>
      <c r="Y81" s="477">
        <f t="shared" si="17"/>
        <v>624</v>
      </c>
      <c r="Z81" s="131">
        <f t="shared" si="17"/>
        <v>68</v>
      </c>
      <c r="AA81" s="477">
        <f t="shared" si="17"/>
        <v>364</v>
      </c>
      <c r="AB81" s="131">
        <f t="shared" si="17"/>
        <v>138</v>
      </c>
      <c r="AC81" s="477">
        <f t="shared" si="17"/>
        <v>510</v>
      </c>
      <c r="AD81" s="131">
        <f t="shared" si="17"/>
        <v>102</v>
      </c>
      <c r="AE81" s="477">
        <f t="shared" si="17"/>
        <v>402</v>
      </c>
      <c r="AF81" s="131">
        <f t="shared" si="17"/>
        <v>56</v>
      </c>
      <c r="AG81" s="477">
        <f t="shared" si="17"/>
        <v>304</v>
      </c>
    </row>
    <row r="82" spans="1:33" s="30" customFormat="1" ht="12.75" customHeight="1">
      <c r="A82" s="624"/>
      <c r="B82" s="624"/>
      <c r="C82" s="624"/>
      <c r="D82" s="624"/>
      <c r="E82" s="624"/>
      <c r="F82" s="624"/>
      <c r="G82" s="624"/>
      <c r="H82" s="624"/>
      <c r="I82" s="624"/>
      <c r="J82" s="624"/>
      <c r="K82" s="624"/>
      <c r="L82" s="624"/>
      <c r="M82" s="624"/>
      <c r="N82" s="628" t="s">
        <v>181</v>
      </c>
      <c r="O82" s="629"/>
      <c r="P82" s="629"/>
      <c r="Q82" s="629"/>
      <c r="R82" s="629"/>
      <c r="S82" s="630"/>
      <c r="T82" s="113"/>
      <c r="U82" s="113">
        <v>72</v>
      </c>
      <c r="V82" s="113"/>
      <c r="W82" s="471">
        <v>36</v>
      </c>
      <c r="X82" s="113"/>
      <c r="Y82" s="471">
        <v>36</v>
      </c>
      <c r="Z82" s="113"/>
      <c r="AA82" s="471">
        <v>36</v>
      </c>
      <c r="AB82" s="113"/>
      <c r="AC82" s="492">
        <v>36</v>
      </c>
      <c r="AD82" s="113"/>
      <c r="AE82" s="471"/>
      <c r="AF82" s="113"/>
      <c r="AG82" s="461">
        <v>36</v>
      </c>
    </row>
    <row r="83" spans="1:33" s="30" customFormat="1" ht="12.75">
      <c r="A83" s="624"/>
      <c r="B83" s="624"/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8" t="s">
        <v>182</v>
      </c>
      <c r="O83" s="629"/>
      <c r="P83" s="629"/>
      <c r="Q83" s="629"/>
      <c r="R83" s="629"/>
      <c r="S83" s="630"/>
      <c r="T83" s="113"/>
      <c r="U83" s="113"/>
      <c r="V83" s="113"/>
      <c r="W83" s="471"/>
      <c r="X83" s="113"/>
      <c r="Y83" s="471">
        <f>Y63</f>
        <v>72</v>
      </c>
      <c r="Z83" s="113"/>
      <c r="AA83" s="471"/>
      <c r="AB83" s="113"/>
      <c r="AC83" s="492">
        <f>AC69</f>
        <v>72</v>
      </c>
      <c r="AD83" s="113"/>
      <c r="AE83" s="471">
        <f>AE76</f>
        <v>72</v>
      </c>
      <c r="AF83" s="113"/>
      <c r="AG83" s="461"/>
    </row>
    <row r="84" spans="1:33" s="30" customFormat="1" ht="12.75" customHeight="1">
      <c r="A84" s="624"/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628" t="s">
        <v>183</v>
      </c>
      <c r="O84" s="629"/>
      <c r="P84" s="629"/>
      <c r="Q84" s="629"/>
      <c r="R84" s="629"/>
      <c r="S84" s="630"/>
      <c r="T84" s="113"/>
      <c r="U84" s="113"/>
      <c r="V84" s="113"/>
      <c r="W84" s="471"/>
      <c r="X84" s="113"/>
      <c r="Y84" s="471"/>
      <c r="Z84" s="113"/>
      <c r="AA84" s="471">
        <f>AA64</f>
        <v>144</v>
      </c>
      <c r="AB84" s="113"/>
      <c r="AC84" s="492">
        <f>AC70</f>
        <v>144</v>
      </c>
      <c r="AD84" s="113"/>
      <c r="AE84" s="471">
        <f>AE77</f>
        <v>36</v>
      </c>
      <c r="AF84" s="113"/>
      <c r="AG84" s="461">
        <f>AG77+AG79</f>
        <v>252</v>
      </c>
    </row>
    <row r="85" spans="1:33" s="30" customFormat="1" ht="12.75">
      <c r="A85" s="624"/>
      <c r="B85" s="624"/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8" t="s">
        <v>184</v>
      </c>
      <c r="O85" s="629"/>
      <c r="P85" s="629"/>
      <c r="Q85" s="629"/>
      <c r="R85" s="629"/>
      <c r="S85" s="630"/>
      <c r="T85" s="113"/>
      <c r="U85" s="390">
        <v>4</v>
      </c>
      <c r="V85" s="113"/>
      <c r="W85" s="515">
        <v>2</v>
      </c>
      <c r="X85" s="113"/>
      <c r="Y85" s="511">
        <v>3</v>
      </c>
      <c r="Z85" s="113"/>
      <c r="AA85" s="507">
        <v>2</v>
      </c>
      <c r="AB85" s="113"/>
      <c r="AC85" s="503">
        <v>2</v>
      </c>
      <c r="AD85" s="113"/>
      <c r="AE85" s="471">
        <v>0</v>
      </c>
      <c r="AF85" s="113"/>
      <c r="AG85" s="478">
        <v>2</v>
      </c>
    </row>
    <row r="86" spans="1:33" s="30" customFormat="1" ht="12.75">
      <c r="A86" s="624"/>
      <c r="B86" s="624"/>
      <c r="C86" s="624"/>
      <c r="D86" s="624"/>
      <c r="E86" s="624"/>
      <c r="F86" s="624"/>
      <c r="G86" s="624"/>
      <c r="H86" s="624"/>
      <c r="I86" s="624"/>
      <c r="J86" s="624"/>
      <c r="K86" s="624"/>
      <c r="L86" s="624"/>
      <c r="M86" s="624"/>
      <c r="N86" s="628" t="s">
        <v>185</v>
      </c>
      <c r="O86" s="629"/>
      <c r="P86" s="629"/>
      <c r="Q86" s="629"/>
      <c r="R86" s="629"/>
      <c r="S86" s="630"/>
      <c r="T86" s="113"/>
      <c r="V86" s="113"/>
      <c r="W86" s="471"/>
      <c r="X86" s="113"/>
      <c r="Y86" s="471"/>
      <c r="Z86" s="113"/>
      <c r="AA86" s="471"/>
      <c r="AB86" s="113"/>
      <c r="AC86" s="492"/>
      <c r="AD86" s="113"/>
      <c r="AE86" s="471"/>
      <c r="AF86" s="113"/>
      <c r="AG86" s="461"/>
    </row>
    <row r="87" spans="1:33" s="30" customFormat="1" ht="13.5" customHeight="1" thickBot="1">
      <c r="A87" s="624"/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31" t="s">
        <v>192</v>
      </c>
      <c r="O87" s="632"/>
      <c r="P87" s="632"/>
      <c r="Q87" s="632"/>
      <c r="R87" s="632"/>
      <c r="S87" s="633"/>
      <c r="T87" s="119"/>
      <c r="U87" s="399">
        <v>5</v>
      </c>
      <c r="V87" s="119"/>
      <c r="W87" s="516">
        <v>3</v>
      </c>
      <c r="X87" s="119"/>
      <c r="Y87" s="512">
        <v>7</v>
      </c>
      <c r="Z87" s="119"/>
      <c r="AA87" s="508">
        <v>3</v>
      </c>
      <c r="AB87" s="119"/>
      <c r="AC87" s="504">
        <v>6</v>
      </c>
      <c r="AD87" s="119"/>
      <c r="AE87" s="488">
        <v>4</v>
      </c>
      <c r="AF87" s="119"/>
      <c r="AG87" s="479">
        <v>6</v>
      </c>
    </row>
    <row r="88" spans="1:33" s="30" customFormat="1" ht="14.25" customHeight="1" thickBot="1">
      <c r="A88" s="306"/>
      <c r="B88" s="306"/>
      <c r="C88" s="306"/>
      <c r="D88" s="306"/>
      <c r="E88" s="306"/>
      <c r="F88" s="306"/>
      <c r="G88" s="306"/>
      <c r="H88" s="306"/>
      <c r="I88" s="32"/>
      <c r="J88" s="306"/>
      <c r="K88" s="306"/>
      <c r="L88" s="306"/>
      <c r="M88" s="306"/>
      <c r="N88" s="615" t="s">
        <v>353</v>
      </c>
      <c r="O88" s="616"/>
      <c r="P88" s="616"/>
      <c r="Q88" s="616"/>
      <c r="R88" s="616"/>
      <c r="S88" s="617"/>
      <c r="T88" s="31"/>
      <c r="U88" s="418" t="s">
        <v>235</v>
      </c>
      <c r="V88" s="31"/>
      <c r="W88" s="509"/>
      <c r="X88" s="31"/>
      <c r="Y88" s="509"/>
      <c r="Z88" s="31"/>
      <c r="AA88" s="509"/>
      <c r="AB88" s="31"/>
      <c r="AC88" s="505"/>
      <c r="AD88" s="24"/>
      <c r="AE88" s="489">
        <v>1</v>
      </c>
      <c r="AF88" s="31"/>
      <c r="AG88" s="480"/>
    </row>
    <row r="89" spans="1:33" ht="13.5" customHeight="1" thickBot="1">
      <c r="A89" s="306"/>
      <c r="B89" s="306"/>
      <c r="C89" s="306"/>
      <c r="D89" s="306"/>
      <c r="E89" s="306"/>
      <c r="F89" s="306"/>
      <c r="G89" s="306"/>
      <c r="H89" s="306"/>
      <c r="I89" s="32"/>
      <c r="J89" s="306"/>
      <c r="K89" s="306"/>
      <c r="L89" s="306"/>
      <c r="M89" s="306"/>
      <c r="N89" s="615" t="s">
        <v>198</v>
      </c>
      <c r="O89" s="616"/>
      <c r="P89" s="616"/>
      <c r="Q89" s="616"/>
      <c r="R89" s="616"/>
      <c r="S89" s="617"/>
      <c r="T89" s="412">
        <v>6</v>
      </c>
      <c r="U89" s="19"/>
      <c r="V89" s="19"/>
      <c r="W89" s="517">
        <v>5</v>
      </c>
      <c r="X89" s="19"/>
      <c r="Y89" s="513">
        <v>1</v>
      </c>
      <c r="Z89" s="19"/>
      <c r="AA89" s="510">
        <v>2</v>
      </c>
      <c r="AB89" s="19"/>
      <c r="AC89" s="506">
        <v>2</v>
      </c>
      <c r="AD89" s="123"/>
      <c r="AE89" s="490">
        <v>3</v>
      </c>
      <c r="AF89" s="19"/>
      <c r="AG89" s="519">
        <v>1</v>
      </c>
    </row>
    <row r="95" spans="1:33"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3" ht="12.75">
      <c r="U96" s="21"/>
      <c r="V96" s="21"/>
      <c r="W96" s="21"/>
      <c r="X96" s="21"/>
      <c r="Y96" s="21"/>
      <c r="Z96" s="21"/>
      <c r="AA96" s="21"/>
      <c r="AB96" s="21"/>
      <c r="AC96" s="21"/>
      <c r="AD96" s="21"/>
    </row>
  </sheetData>
  <mergeCells count="35">
    <mergeCell ref="N88:S88"/>
    <mergeCell ref="N89:S89"/>
    <mergeCell ref="A1:AG2"/>
    <mergeCell ref="T3:AG4"/>
    <mergeCell ref="Z5:AC5"/>
    <mergeCell ref="AD5:AG5"/>
    <mergeCell ref="A81:M87"/>
    <mergeCell ref="N81:S81"/>
    <mergeCell ref="N82:S82"/>
    <mergeCell ref="N83:S83"/>
    <mergeCell ref="N84:S84"/>
    <mergeCell ref="N85:S85"/>
    <mergeCell ref="N86:S86"/>
    <mergeCell ref="V5:Y5"/>
    <mergeCell ref="N87:S87"/>
    <mergeCell ref="L70:M70"/>
    <mergeCell ref="L76:M76"/>
    <mergeCell ref="L77:M77"/>
    <mergeCell ref="C12:C13"/>
    <mergeCell ref="L63:M63"/>
    <mergeCell ref="L64:M64"/>
    <mergeCell ref="L69:M69"/>
    <mergeCell ref="T5:U5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P4:R5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2023-01-24T11:52:22Z</dcterms:modified>
</cp:coreProperties>
</file>