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todKab\Desktop\1 Новый методический портал\ГП\23.02.03 Техническое обслуживание и ремонт автомобильного транспорта\ЗАОЧНОЕ\"/>
    </mc:Choice>
  </mc:AlternateContent>
  <bookViews>
    <workbookView xWindow="0" yWindow="0" windowWidth="21615" windowHeight="9315"/>
  </bookViews>
  <sheets>
    <sheet name="Тит с печ" sheetId="11" r:id="rId1"/>
    <sheet name="Тит" sheetId="9" r:id="rId2"/>
    <sheet name="КУГ" sheetId="10" r:id="rId3"/>
    <sheet name="Сводные данные" sheetId="5" r:id="rId4"/>
    <sheet name="План" sheetId="1" r:id="rId5"/>
    <sheet name="Кабинеты" sheetId="6" r:id="rId6"/>
    <sheet name="Пояснительая записка" sheetId="7" r:id="rId7"/>
  </sheets>
  <externalReferences>
    <externalReference r:id="rId8"/>
  </externalReferences>
  <definedNames>
    <definedName name="Допустимое_уменьшение_нагрузки_меньше_32_часов_для_некоторых_циклов">[1]Рабочий!$AA$12</definedName>
    <definedName name="МаксКолЗачВГоду">[1]Нормы!$B$12</definedName>
    <definedName name="МаксКолЭкзВГоду">[1]Нормы!$B$11</definedName>
    <definedName name="ОбязУчебНагрузка">[1]Нормы!$B$3</definedName>
    <definedName name="ОтклонениеПоЦиклам">[1]План!$EB$6</definedName>
    <definedName name="Сроки_МинКолЧасовПоДисц">[1]Нормы!$B$6</definedName>
  </definedNames>
  <calcPr calcId="162913"/>
</workbook>
</file>

<file path=xl/calcChain.xml><?xml version="1.0" encoding="utf-8"?>
<calcChain xmlns="http://schemas.openxmlformats.org/spreadsheetml/2006/main">
  <c r="G39" i="1" l="1"/>
  <c r="G30" i="1"/>
  <c r="K39" i="1"/>
  <c r="L39" i="1"/>
  <c r="M39" i="1"/>
  <c r="N39" i="1"/>
  <c r="O39" i="1"/>
  <c r="Y39" i="1" s="1"/>
  <c r="P39" i="1"/>
  <c r="Q39" i="1"/>
  <c r="R39" i="1"/>
  <c r="S39" i="1"/>
  <c r="T39" i="1"/>
  <c r="U39" i="1"/>
  <c r="V39" i="1"/>
  <c r="W39" i="1"/>
  <c r="J35" i="1"/>
  <c r="K35" i="1"/>
  <c r="L35" i="1"/>
  <c r="M35" i="1"/>
  <c r="N35" i="1"/>
  <c r="O35" i="1"/>
  <c r="O29" i="1" s="1"/>
  <c r="O17" i="1" s="1"/>
  <c r="P35" i="1"/>
  <c r="Q35" i="1"/>
  <c r="Q29" i="1" s="1"/>
  <c r="Q17" i="1" s="1"/>
  <c r="R35" i="1"/>
  <c r="S35" i="1"/>
  <c r="T35" i="1"/>
  <c r="U35" i="1"/>
  <c r="V35" i="1"/>
  <c r="W35" i="1"/>
  <c r="W29" i="1" s="1"/>
  <c r="W17" i="1" s="1"/>
  <c r="W43" i="1" s="1"/>
  <c r="G13" i="1"/>
  <c r="K13" i="1"/>
  <c r="L13" i="1"/>
  <c r="M13" i="1"/>
  <c r="N13" i="1"/>
  <c r="O13" i="1"/>
  <c r="Y13" i="1" s="1"/>
  <c r="P13" i="1"/>
  <c r="Q13" i="1"/>
  <c r="Q43" i="1" s="1"/>
  <c r="R13" i="1"/>
  <c r="S13" i="1"/>
  <c r="T13" i="1"/>
  <c r="U13" i="1"/>
  <c r="V13" i="1"/>
  <c r="W13" i="1"/>
  <c r="J16" i="1"/>
  <c r="I16" i="1"/>
  <c r="H16" i="1"/>
  <c r="E16" i="1"/>
  <c r="F16" i="1" s="1"/>
  <c r="J28" i="1"/>
  <c r="I28" i="1"/>
  <c r="H28" i="1"/>
  <c r="F28" i="1"/>
  <c r="E28" i="1"/>
  <c r="G18" i="1"/>
  <c r="G17" i="1" s="1"/>
  <c r="G43" i="1" s="1"/>
  <c r="K18" i="1"/>
  <c r="L18" i="1"/>
  <c r="L17" i="1" s="1"/>
  <c r="M18" i="1"/>
  <c r="N18" i="1"/>
  <c r="O18" i="1"/>
  <c r="P18" i="1"/>
  <c r="Q18" i="1"/>
  <c r="R18" i="1"/>
  <c r="R17" i="1" s="1"/>
  <c r="R43" i="1" s="1"/>
  <c r="S18" i="1"/>
  <c r="T18" i="1"/>
  <c r="T17" i="1" s="1"/>
  <c r="T43" i="1" s="1"/>
  <c r="U18" i="1"/>
  <c r="V18" i="1"/>
  <c r="V17" i="1" s="1"/>
  <c r="V43" i="1" s="1"/>
  <c r="W18" i="1"/>
  <c r="J40" i="1"/>
  <c r="J39" i="1" s="1"/>
  <c r="I40" i="1"/>
  <c r="I39" i="1"/>
  <c r="H40" i="1"/>
  <c r="H39" i="1"/>
  <c r="E40" i="1"/>
  <c r="E39" i="1"/>
  <c r="G35" i="1"/>
  <c r="I36" i="1"/>
  <c r="I35" i="1" s="1"/>
  <c r="I29" i="1" s="1"/>
  <c r="H36" i="1"/>
  <c r="H35" i="1" s="1"/>
  <c r="H29" i="1" s="1"/>
  <c r="H17" i="1" s="1"/>
  <c r="E36" i="1"/>
  <c r="F36" i="1" s="1"/>
  <c r="F35" i="1" s="1"/>
  <c r="M30" i="1"/>
  <c r="N30" i="1"/>
  <c r="N29" i="1" s="1"/>
  <c r="O30" i="1"/>
  <c r="P30" i="1"/>
  <c r="P29" i="1" s="1"/>
  <c r="P17" i="1" s="1"/>
  <c r="Q30" i="1"/>
  <c r="R30" i="1"/>
  <c r="S30" i="1"/>
  <c r="T30" i="1"/>
  <c r="U30" i="1"/>
  <c r="V30" i="1"/>
  <c r="W30" i="1"/>
  <c r="I32" i="1"/>
  <c r="H32" i="1"/>
  <c r="J31" i="1"/>
  <c r="I31" i="1"/>
  <c r="I30" i="1"/>
  <c r="H31" i="1"/>
  <c r="H30" i="1"/>
  <c r="E32" i="1"/>
  <c r="E31" i="1"/>
  <c r="F31" i="1" s="1"/>
  <c r="F30" i="1" s="1"/>
  <c r="E20" i="1"/>
  <c r="E21" i="1"/>
  <c r="F21" i="1" s="1"/>
  <c r="E22" i="1"/>
  <c r="E23" i="1"/>
  <c r="E24" i="1"/>
  <c r="E25" i="1"/>
  <c r="E26" i="1"/>
  <c r="E27" i="1"/>
  <c r="E19" i="1"/>
  <c r="J20" i="1"/>
  <c r="J21" i="1"/>
  <c r="J22" i="1"/>
  <c r="J23" i="1"/>
  <c r="J24" i="1"/>
  <c r="J25" i="1"/>
  <c r="J26" i="1"/>
  <c r="J27" i="1"/>
  <c r="J19" i="1"/>
  <c r="J18" i="1" s="1"/>
  <c r="I20" i="1"/>
  <c r="I21" i="1"/>
  <c r="I18" i="1" s="1"/>
  <c r="I17" i="1" s="1"/>
  <c r="I22" i="1"/>
  <c r="I23" i="1"/>
  <c r="I24" i="1"/>
  <c r="I25" i="1"/>
  <c r="I26" i="1"/>
  <c r="I27" i="1"/>
  <c r="I19" i="1"/>
  <c r="H20" i="1"/>
  <c r="H21" i="1"/>
  <c r="H22" i="1"/>
  <c r="F22" i="1" s="1"/>
  <c r="H23" i="1"/>
  <c r="H24" i="1"/>
  <c r="H25" i="1"/>
  <c r="H26" i="1"/>
  <c r="H27" i="1"/>
  <c r="H19" i="1"/>
  <c r="F19" i="1" s="1"/>
  <c r="F18" i="1" s="1"/>
  <c r="J15" i="1"/>
  <c r="I15" i="1"/>
  <c r="H15" i="1"/>
  <c r="H14" i="1"/>
  <c r="J14" i="1"/>
  <c r="I14" i="1"/>
  <c r="I13" i="1" s="1"/>
  <c r="J10" i="1"/>
  <c r="J11" i="1"/>
  <c r="J12" i="1"/>
  <c r="J9" i="1"/>
  <c r="J8" i="1" s="1"/>
  <c r="I10" i="1"/>
  <c r="I11" i="1"/>
  <c r="I12" i="1"/>
  <c r="I9" i="1"/>
  <c r="E15" i="1"/>
  <c r="E14" i="1"/>
  <c r="F14" i="1" s="1"/>
  <c r="F13" i="1" s="1"/>
  <c r="H10" i="1"/>
  <c r="H8" i="1" s="1"/>
  <c r="H11" i="1"/>
  <c r="F11" i="1"/>
  <c r="H12" i="1"/>
  <c r="F12" i="1"/>
  <c r="H9" i="1"/>
  <c r="F9" i="1"/>
  <c r="F8" i="1" s="1"/>
  <c r="M8" i="1"/>
  <c r="N8" i="1"/>
  <c r="O8" i="1"/>
  <c r="P8" i="1"/>
  <c r="P43" i="1" s="1"/>
  <c r="Q8" i="1"/>
  <c r="R8" i="1"/>
  <c r="S8" i="1"/>
  <c r="T8" i="1"/>
  <c r="U8" i="1"/>
  <c r="V8" i="1"/>
  <c r="W8" i="1"/>
  <c r="L8" i="1"/>
  <c r="Y8" i="1" s="1"/>
  <c r="G8" i="1"/>
  <c r="AP10" i="5"/>
  <c r="AP9" i="5"/>
  <c r="Y11" i="5"/>
  <c r="AP8" i="5"/>
  <c r="K11" i="5"/>
  <c r="AP7" i="5"/>
  <c r="Y6" i="1"/>
  <c r="K30" i="1"/>
  <c r="K29" i="1" s="1"/>
  <c r="K17" i="1" s="1"/>
  <c r="L30" i="1"/>
  <c r="Y9" i="1"/>
  <c r="Y10" i="1"/>
  <c r="Y11" i="1"/>
  <c r="Y12" i="1"/>
  <c r="Y14" i="1"/>
  <c r="Y15" i="1"/>
  <c r="Y19" i="1"/>
  <c r="Y20" i="1"/>
  <c r="Y21" i="1"/>
  <c r="Y22" i="1"/>
  <c r="Y23" i="1"/>
  <c r="Y24" i="1"/>
  <c r="Y25" i="1"/>
  <c r="Y26" i="1"/>
  <c r="Y27" i="1"/>
  <c r="Y31" i="1"/>
  <c r="Y32" i="1"/>
  <c r="Y34" i="1"/>
  <c r="Y36" i="1"/>
  <c r="Y37" i="1"/>
  <c r="Y38" i="1"/>
  <c r="Y40" i="1"/>
  <c r="Y42" i="1"/>
  <c r="Y52" i="1"/>
  <c r="Y51" i="1"/>
  <c r="Y50" i="1"/>
  <c r="B11" i="5"/>
  <c r="Z11" i="5"/>
  <c r="AI11" i="5"/>
  <c r="E8" i="1"/>
  <c r="T29" i="1"/>
  <c r="L29" i="1"/>
  <c r="M29" i="1"/>
  <c r="M17" i="1" s="1"/>
  <c r="M43" i="1" s="1"/>
  <c r="V29" i="1"/>
  <c r="S29" i="1"/>
  <c r="S17" i="1" s="1"/>
  <c r="S43" i="1" s="1"/>
  <c r="G29" i="1"/>
  <c r="U29" i="1"/>
  <c r="U17" i="1" s="1"/>
  <c r="R29" i="1"/>
  <c r="E18" i="1"/>
  <c r="J13" i="1"/>
  <c r="H18" i="1"/>
  <c r="F32" i="1"/>
  <c r="F40" i="1"/>
  <c r="F39" i="1" s="1"/>
  <c r="H13" i="1"/>
  <c r="F24" i="1"/>
  <c r="F20" i="1"/>
  <c r="F26" i="1"/>
  <c r="F15" i="1"/>
  <c r="F25" i="1"/>
  <c r="Y35" i="1"/>
  <c r="F27" i="1"/>
  <c r="F23" i="1"/>
  <c r="Y47" i="1"/>
  <c r="Y48" i="1"/>
  <c r="J30" i="1"/>
  <c r="J29" i="1" s="1"/>
  <c r="E35" i="1"/>
  <c r="E30" i="1"/>
  <c r="F10" i="1"/>
  <c r="Y18" i="1"/>
  <c r="E29" i="1"/>
  <c r="E17" i="1"/>
  <c r="AP11" i="5" l="1"/>
  <c r="I8" i="1"/>
  <c r="I43" i="1" s="1"/>
  <c r="H43" i="1"/>
  <c r="J17" i="1"/>
  <c r="J43" i="1" s="1"/>
  <c r="F29" i="1"/>
  <c r="F17" i="1" s="1"/>
  <c r="F43" i="1" s="1"/>
  <c r="N17" i="1"/>
  <c r="N43" i="1" s="1"/>
  <c r="Y29" i="1"/>
  <c r="R46" i="1"/>
  <c r="Y17" i="1"/>
  <c r="L43" i="1"/>
  <c r="U43" i="1"/>
  <c r="U46" i="1" s="1"/>
  <c r="K43" i="1"/>
  <c r="Y30" i="1"/>
  <c r="O43" i="1"/>
  <c r="O46" i="1" s="1"/>
  <c r="E13" i="1"/>
  <c r="E43" i="1" s="1"/>
  <c r="Y43" i="1" l="1"/>
  <c r="L46" i="1"/>
  <c r="Y46" i="1" s="1"/>
  <c r="Z46" i="1" s="1"/>
</calcChain>
</file>

<file path=xl/sharedStrings.xml><?xml version="1.0" encoding="utf-8"?>
<sst xmlns="http://schemas.openxmlformats.org/spreadsheetml/2006/main" count="439" uniqueCount="272">
  <si>
    <t>Индекс</t>
  </si>
  <si>
    <t>Всего</t>
  </si>
  <si>
    <t>1 курс</t>
  </si>
  <si>
    <t>2 курс</t>
  </si>
  <si>
    <t>3 курс</t>
  </si>
  <si>
    <t>4 курс</t>
  </si>
  <si>
    <t>ОГСЭ.01</t>
  </si>
  <si>
    <t>Основы философии</t>
  </si>
  <si>
    <t>ОГСЭ.02</t>
  </si>
  <si>
    <t>История</t>
  </si>
  <si>
    <t>ОГСЭ.03</t>
  </si>
  <si>
    <t>Иностранный язык</t>
  </si>
  <si>
    <t>ОГСЭ.04</t>
  </si>
  <si>
    <t>Физическая культкра</t>
  </si>
  <si>
    <t>ЕН.00</t>
  </si>
  <si>
    <t>ЕН.01</t>
  </si>
  <si>
    <t>ЕН.02</t>
  </si>
  <si>
    <t>Общепрофессиональные дисциплины</t>
  </si>
  <si>
    <t>Безопасность жизнедеятельности</t>
  </si>
  <si>
    <t>ПМ.00</t>
  </si>
  <si>
    <t>Профессиональные модули</t>
  </si>
  <si>
    <t>ПМ.01</t>
  </si>
  <si>
    <t>ПМ.02</t>
  </si>
  <si>
    <t>ПМ.03</t>
  </si>
  <si>
    <t>Математика</t>
  </si>
  <si>
    <t>Математический и общий естественно-научный цикл</t>
  </si>
  <si>
    <t>Учебная практика</t>
  </si>
  <si>
    <t>ОГСЭ.00</t>
  </si>
  <si>
    <t>Общий гуманитарный и социально-экономический цикл</t>
  </si>
  <si>
    <t>П.00</t>
  </si>
  <si>
    <t>Профессиональный цикл</t>
  </si>
  <si>
    <t>ОП.00</t>
  </si>
  <si>
    <t>ОП.01</t>
  </si>
  <si>
    <t>Инженерная графика</t>
  </si>
  <si>
    <t>ОП.02</t>
  </si>
  <si>
    <t>ОП.03</t>
  </si>
  <si>
    <t>ОП.04</t>
  </si>
  <si>
    <t>ОП.05</t>
  </si>
  <si>
    <t>ОП.06</t>
  </si>
  <si>
    <t>ОП.07</t>
  </si>
  <si>
    <t>ОП.08</t>
  </si>
  <si>
    <t>ОП.09</t>
  </si>
  <si>
    <t>Техническая механика</t>
  </si>
  <si>
    <t>Материаловедение</t>
  </si>
  <si>
    <t>Охрана труда</t>
  </si>
  <si>
    <t>МДК.01.01</t>
  </si>
  <si>
    <t>МДК.01.02</t>
  </si>
  <si>
    <t>МДК.02.01</t>
  </si>
  <si>
    <t>МДК.03.01</t>
  </si>
  <si>
    <t>Производственная практика</t>
  </si>
  <si>
    <t>Каникулы</t>
  </si>
  <si>
    <t>Курсы</t>
  </si>
  <si>
    <t>2курс</t>
  </si>
  <si>
    <t>Наименование циклов, разделов, дисциплин, профессиональных модулей, МДК, практик</t>
  </si>
  <si>
    <t>Формы промежуточной аттестации</t>
  </si>
  <si>
    <t>Обязательная аудиторная</t>
  </si>
  <si>
    <t>в том числе</t>
  </si>
  <si>
    <t>Учебная нагрузка обучающихся (час.)</t>
  </si>
  <si>
    <t>УП.01</t>
  </si>
  <si>
    <t>УП.02</t>
  </si>
  <si>
    <t>ПП.02</t>
  </si>
  <si>
    <t>УП.03</t>
  </si>
  <si>
    <t>ПДП</t>
  </si>
  <si>
    <t>Преддипломная практика</t>
  </si>
  <si>
    <t>ГИА</t>
  </si>
  <si>
    <t>Государственная итоговая аттестация</t>
  </si>
  <si>
    <t>1. Программа базовой подготовки</t>
  </si>
  <si>
    <t>1.1. Дипломный проект</t>
  </si>
  <si>
    <t>Выполнение дипломного проекта с 18 мая по 14 июня  (всего 4 недели)</t>
  </si>
  <si>
    <t>Защита дипломного проекта с 15 июня по 28 июня  (всего 2 недели)</t>
  </si>
  <si>
    <t>4 нед.</t>
  </si>
  <si>
    <t>6 нед.</t>
  </si>
  <si>
    <t>1. Сводные данные по бюджету времени (в неделях)</t>
  </si>
  <si>
    <t>Всего                                    (по курсам)</t>
  </si>
  <si>
    <t>Распределение обязательной нагрузки по курсам и семестрам (часов в семестр)</t>
  </si>
  <si>
    <t xml:space="preserve">Всего </t>
  </si>
  <si>
    <t>дисциплин и МДК</t>
  </si>
  <si>
    <t>учебной практики</t>
  </si>
  <si>
    <t>производственной практики</t>
  </si>
  <si>
    <t>преддипломной практики</t>
  </si>
  <si>
    <t>экзаменов</t>
  </si>
  <si>
    <t>дифференцированных зачетов</t>
  </si>
  <si>
    <t>зачетов</t>
  </si>
  <si>
    <t>Практикоориентированность</t>
  </si>
  <si>
    <t>ЛПЗ</t>
  </si>
  <si>
    <t>УП</t>
  </si>
  <si>
    <t>ПП</t>
  </si>
  <si>
    <t>КР</t>
  </si>
  <si>
    <t>УН</t>
  </si>
  <si>
    <t>№</t>
  </si>
  <si>
    <t>Наименование</t>
  </si>
  <si>
    <t>Кабинеты:</t>
  </si>
  <si>
    <t>Социально-экономических дисциплин</t>
  </si>
  <si>
    <t>Иностранного языка</t>
  </si>
  <si>
    <t>Математики</t>
  </si>
  <si>
    <t>Инженерной графики</t>
  </si>
  <si>
    <t>Безопасности жизнедеятельности и охраны труда</t>
  </si>
  <si>
    <t>Технической механики</t>
  </si>
  <si>
    <t>Материаловедения</t>
  </si>
  <si>
    <t>Лаборатории:</t>
  </si>
  <si>
    <t>Электротехники и электроники</t>
  </si>
  <si>
    <t>Мастерские:</t>
  </si>
  <si>
    <t>Слесарная</t>
  </si>
  <si>
    <t>Спортивный комплекс:</t>
  </si>
  <si>
    <t>Спортивный зал</t>
  </si>
  <si>
    <t>Открытый стадион широкого профиля с элементами полосы препятствий</t>
  </si>
  <si>
    <t xml:space="preserve">Стрелковый тир (место для стрельбы) </t>
  </si>
  <si>
    <t>Залы:</t>
  </si>
  <si>
    <t>Библиотека, читальный зал с выходом в сеть Интернет</t>
  </si>
  <si>
    <t>Актовый зал</t>
  </si>
  <si>
    <t>ПП.03</t>
  </si>
  <si>
    <t xml:space="preserve">Производственная практика </t>
  </si>
  <si>
    <t>Организация учебного процесса</t>
  </si>
  <si>
    <t xml:space="preserve">Промежуточная аттестация в форме зачета или дифференцированного зачета проводится за счет часов, отведенных на освоение соответствующей учебной дисциплины, междисциплинарного курса или практики. </t>
  </si>
  <si>
    <t xml:space="preserve">Промежуточная аттестация в форме экзамена проводится по учебной дисциплине или междисциплинарному курсу в день, освобожденный от других форм учебной нагрузки. </t>
  </si>
  <si>
    <t>Промежуточная аттестация в форме квалификационного экзамена проводится по профессиональному модулю в  день, освобожденный от других форм учебной нагрузки.</t>
  </si>
  <si>
    <t xml:space="preserve">Количество экзаменов, в том числе квалификационных,  в каждом учебном году не превышает  8, а количество зачетов и дифференцированных зачетов – 10  (в их количество не входит дисциплина «Физическая культура»). </t>
  </si>
  <si>
    <t xml:space="preserve">Промежуточная аттестация проводятся в форме зачета, дифференцированного зачета, экзамена и квалификационного экзамена. </t>
  </si>
  <si>
    <t>2. Сводные данные по бюджету времени (в неделях)</t>
  </si>
  <si>
    <t>3. План учебного процесса</t>
  </si>
  <si>
    <t xml:space="preserve">4. Перечень кабинетов, лабораторий, мастерских для подготовки по специальности СПО </t>
  </si>
  <si>
    <t>1. Пояснительная записка</t>
  </si>
  <si>
    <t>4</t>
  </si>
  <si>
    <t>Информатика</t>
  </si>
  <si>
    <t>Электротехника и электроника</t>
  </si>
  <si>
    <t>Правила безопасности дорожного движения</t>
  </si>
  <si>
    <t>Правовое  обеспечение профессиональной деятельности</t>
  </si>
  <si>
    <t>Метрология, стандартизация и сертификация</t>
  </si>
  <si>
    <t>Техническое обслуживание и ремонт автотранспорта</t>
  </si>
  <si>
    <t>Устройство автомобилей</t>
  </si>
  <si>
    <t>Техническое обслуживание и ремонт автомобильного транспорта</t>
  </si>
  <si>
    <t>Организация деятельности коллектива исполнителей</t>
  </si>
  <si>
    <t>Управление коллективом исполнителей</t>
  </si>
  <si>
    <t>ПП.01</t>
  </si>
  <si>
    <t>кол-во недель</t>
  </si>
  <si>
    <t>ТО+практика</t>
  </si>
  <si>
    <t>ОП.10</t>
  </si>
  <si>
    <t>Экономика отрасли</t>
  </si>
  <si>
    <t>-/3/-</t>
  </si>
  <si>
    <t>Информатики</t>
  </si>
  <si>
    <t>Правил безопасности дорожного движения</t>
  </si>
  <si>
    <t>Устройства автомобилей</t>
  </si>
  <si>
    <t>Технического обслуживания и ремонтаавтомобилей</t>
  </si>
  <si>
    <t>Методический</t>
  </si>
  <si>
    <t>Метрологии, стандартизации и сертификации</t>
  </si>
  <si>
    <t>Двигателей внутреннего сгорания</t>
  </si>
  <si>
    <t>Электрооборудования автомобилей</t>
  </si>
  <si>
    <t>Автомобильных эксплуатационных материалов</t>
  </si>
  <si>
    <t>Технического обслуживания автомобилей</t>
  </si>
  <si>
    <t>Ремонта автомобилей</t>
  </si>
  <si>
    <t>Технических средств обучения</t>
  </si>
  <si>
    <t>Токарно-механические</t>
  </si>
  <si>
    <t>Кузнечно-сварочные</t>
  </si>
  <si>
    <t>Демонтажно-монтажные</t>
  </si>
  <si>
    <t>Производственная практика (преддипломная)</t>
  </si>
  <si>
    <t>Государстственная итоговая аттестация</t>
  </si>
  <si>
    <t>Количество контрольных работ по дисциплине, МДК</t>
  </si>
  <si>
    <t>Обязательная  при очной форме обучения</t>
  </si>
  <si>
    <t>Самостоятельная</t>
  </si>
  <si>
    <t xml:space="preserve">всего </t>
  </si>
  <si>
    <t>обзорные и установочные занятия</t>
  </si>
  <si>
    <t>лабораторные и практические занятия</t>
  </si>
  <si>
    <t>курсовые работы (проекты)</t>
  </si>
  <si>
    <t>Консультации из расчета 4 часа в год на каждого обучающегося</t>
  </si>
  <si>
    <t>контрольные работы</t>
  </si>
  <si>
    <t>Максимальная</t>
  </si>
  <si>
    <t>Выполнение работ по  одной или нескольким профессиям рабочих, служащих:  "Слесарь по ремонту автомобилей"</t>
  </si>
  <si>
    <t>Слесарь по ремонту автомобилей</t>
  </si>
  <si>
    <t>ЕН. 03</t>
  </si>
  <si>
    <t>Экологичкские требования на автомобильном транспорте</t>
  </si>
  <si>
    <t>1</t>
  </si>
  <si>
    <t>3</t>
  </si>
  <si>
    <t>10</t>
  </si>
  <si>
    <t>2</t>
  </si>
  <si>
    <t>6</t>
  </si>
  <si>
    <t>16</t>
  </si>
  <si>
    <t>24</t>
  </si>
  <si>
    <t>ДЗ</t>
  </si>
  <si>
    <t>Э</t>
  </si>
  <si>
    <t>-/4/6</t>
  </si>
  <si>
    <t>ДЗ,Э</t>
  </si>
  <si>
    <r>
      <rPr>
        <b/>
        <sz val="8"/>
        <rFont val="Calibri"/>
        <family val="2"/>
        <charset val="204"/>
      </rPr>
      <t>−</t>
    </r>
    <r>
      <rPr>
        <b/>
        <sz val="8"/>
        <rFont val="Times New Roman"/>
        <family val="1"/>
        <charset val="204"/>
      </rPr>
      <t>/1/1</t>
    </r>
  </si>
  <si>
    <t>ДЗ,ДЗ</t>
  </si>
  <si>
    <r>
      <rPr>
        <b/>
        <sz val="8"/>
        <rFont val="Calibri"/>
        <family val="2"/>
        <charset val="204"/>
      </rPr>
      <t>−</t>
    </r>
    <r>
      <rPr>
        <b/>
        <sz val="8"/>
        <rFont val="Times New Roman"/>
        <family val="1"/>
        <charset val="204"/>
      </rPr>
      <t>/3/2</t>
    </r>
  </si>
  <si>
    <t>-/5/4</t>
  </si>
  <si>
    <t>-/9/10</t>
  </si>
  <si>
    <t>З,З,З,ДЗ</t>
  </si>
  <si>
    <t>ДЗ,ДЗ,ДЗ,ДЗ</t>
  </si>
  <si>
    <t>3/6/1</t>
  </si>
  <si>
    <t>3/18/11</t>
  </si>
  <si>
    <t>Максимальный объем аудиторной нагрузки обучающихся в год составляет 160 часов (обязательные учебные занятия). Максимальная учебная  нагрузка обучающихся 54 часа в неделю и включает все виды аудиторной  и внеаудиторной учебной нагрузки.</t>
  </si>
  <si>
    <t xml:space="preserve">Выполнение курсового проета (работы) рассматривается как вид учебной деятельности по дисциплине,  профессиональному модулю и реализуется в пределах времени, отведенного на их изучение. На весь период обучения запланировано два курсовых проета (работы) по профессиональному модулю ПМ.01 Техническое обслуживание и ремонт автотранспорта и ПМ.02 Организация деятельности коллектива исполнителей. На выполнение курсового  проекта (работы) отводится по 20 часов на каждый профессиональный модуль. </t>
  </si>
  <si>
    <t xml:space="preserve">Консультации предусматрены  в объеме 4 часов на одного обучающегося на каждый учебный год. Формы проведения консультаций: групповые и индивидуальные,  письменные и устные. </t>
  </si>
  <si>
    <t xml:space="preserve"> Формирование вариативной части ОПОП</t>
  </si>
  <si>
    <r>
      <t>1. Новые  учебные дисциплины:</t>
    </r>
    <r>
      <rPr>
        <sz val="1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 Экологические требования на автомобильном транспорте, Экономика отрасли.</t>
    </r>
  </si>
  <si>
    <t>2. Увеличение объема времени дисциплин циклов  ОП и профессиональных модулей.</t>
  </si>
  <si>
    <t>Вариативная часть учебных циклов ППССЗ  использована на:</t>
  </si>
  <si>
    <t xml:space="preserve"> Формы проведения консультаций</t>
  </si>
  <si>
    <t>Формы проведения промежуточной аттестации</t>
  </si>
  <si>
    <t xml:space="preserve"> Формы проведения государственной итоговой аттестации</t>
  </si>
  <si>
    <t>Государственная итоговая аттестация включает подготовку  (4 недели) и защиту (2 недели) выпускной квалификационной работы (дипломный проект), тематика которой соответствует содержанию одного или нескольких профессиональных модулей.</t>
  </si>
  <si>
    <t xml:space="preserve"> Получение рабочих профессий</t>
  </si>
  <si>
    <t>Согласно перечня профессий рабочих, должностей служащих, рекомендуемых к освоению в рамках  программы подготовки специалистов среднего звена, обучающиеся проходят  профессиональную подготовку по профессии 18511 Слесарь по ремонту автомобилей.</t>
  </si>
  <si>
    <t xml:space="preserve">1. График учебного процесса </t>
  </si>
  <si>
    <t>к
у
р
с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</si>
  <si>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</si>
  <si>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</si>
  <si>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</si>
  <si>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</si>
  <si>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</si>
  <si>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</si>
  <si>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</si>
  <si>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</si>
  <si>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</si>
  <si>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</si>
  <si>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</si>
  <si>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</si>
  <si>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 xml:space="preserve">1 - 7 </t>
  </si>
  <si>
    <t>8 - 14</t>
  </si>
  <si>
    <t>15 - 21</t>
  </si>
  <si>
    <t>22 - 28</t>
  </si>
  <si>
    <t>29 - 5</t>
  </si>
  <si>
    <t>6 - 12</t>
  </si>
  <si>
    <t>13 - 19</t>
  </si>
  <si>
    <t>20 - 26</t>
  </si>
  <si>
    <t xml:space="preserve">27 - 2 </t>
  </si>
  <si>
    <t>3 - 9</t>
  </si>
  <si>
    <t>10 - 16</t>
  </si>
  <si>
    <t>17 - 23</t>
  </si>
  <si>
    <t>24 - 30</t>
  </si>
  <si>
    <t>1 - 7</t>
  </si>
  <si>
    <t>29 - 4</t>
  </si>
  <si>
    <t>5 - 11</t>
  </si>
  <si>
    <t>12 - 18</t>
  </si>
  <si>
    <t>19 - 25</t>
  </si>
  <si>
    <t>26 - 1</t>
  </si>
  <si>
    <t>2 - 8</t>
  </si>
  <si>
    <t>9 - 15</t>
  </si>
  <si>
    <t>16 - 22</t>
  </si>
  <si>
    <t>23 - 1</t>
  </si>
  <si>
    <t>23 - 29</t>
  </si>
  <si>
    <t>30 - 5</t>
  </si>
  <si>
    <t>27 - 3</t>
  </si>
  <si>
    <t>4 - 10</t>
  </si>
  <si>
    <t>11 - 17</t>
  </si>
  <si>
    <t>18 - 24</t>
  </si>
  <si>
    <t>25 - 31</t>
  </si>
  <si>
    <t>27 - 2</t>
  </si>
  <si>
    <t xml:space="preserve">10 - 16 </t>
  </si>
  <si>
    <t xml:space="preserve">24 - 31 </t>
  </si>
  <si>
    <t>::</t>
  </si>
  <si>
    <t>═</t>
  </si>
  <si>
    <t>П</t>
  </si>
  <si>
    <t>У</t>
  </si>
  <si>
    <t>Х</t>
  </si>
  <si>
    <t>∆</t>
  </si>
  <si>
    <t>III</t>
  </si>
  <si>
    <t>самостоятельное  обучение</t>
  </si>
  <si>
    <t>производственная   практика  (преддипломная)</t>
  </si>
  <si>
    <t>государственная  итоговая  аттестация</t>
  </si>
  <si>
    <t>лабораторно-экзаменационная  сессия</t>
  </si>
  <si>
    <t>каникулы</t>
  </si>
  <si>
    <t>подготовка  к  государственной  (итоговой)  аттестации</t>
  </si>
  <si>
    <t>производственная практика (по профилю специальности)</t>
  </si>
  <si>
    <t>учебная практика</t>
  </si>
  <si>
    <r>
      <rPr>
        <sz val="14"/>
        <rFont val="Times New Roman"/>
        <family val="1"/>
        <charset val="204"/>
      </rPr>
      <t>Каждая сессия предполагает и обучение, и промежуточную аттестацию.
Практика может быть концентрированная или рассредоточенная.
На графике сроки сессии чуть больше чем 30 дней (на 1-2 курсе), 40 дней (на 3-4 курсе).
1 сессия = 3 нед. = 21 день 
2 сессия = 1 нед. (7 дней ) + 2 дня (на пятой неделе)</t>
    </r>
    <r>
      <rPr>
        <sz val="10"/>
        <rFont val="Times New Roman"/>
        <family val="1"/>
        <charset val="204"/>
      </rPr>
      <t xml:space="preserve">
</t>
    </r>
  </si>
  <si>
    <t>Учебный план по специальности 23.02.03 Техническое обслуживание и ремонт автомобильного транспорта ,базовой подготовки, разработан в соответствии с  Федеральным государственным образовательным стандартом среднего профессионального образования , утвержденного приказом Министерства образования и науки Российской Федерации  № 383 от 22 апреля 2014 года, зарегистрированного Минюстом России 27 июня 2014года, регистрационный номер 32878.</t>
  </si>
  <si>
    <t xml:space="preserve"> Начало учебных занятий на всех курсах - 1 сентября, окончание учебных занятий на каждом курсе в соответствии с графиком учебного процесса. Продолжительность  учебной недели – шестидневная. Для всех видов аудиторных занятий академический час устанавливается продолжительностью 45 минут.</t>
  </si>
  <si>
    <t>Каждая сессия предполагает и обучение, и промежуточную аттестацию.
Сроки сессии чуть больше чем 30 дней (на 1-2 курсе), 40 дней (на 3-4 курсе).
1 сессия = 3 нед. = 21 день 
2 сессия = 1 нед. (7 дней ) + 2 дня (на пятой неделе).
Дисциплина «Иностранный язык» реализуется в течение всего периода обучения. По дисциплине «Физическая культура» предусмотрены занятия в объеме 8 часов, которые проводятся как установочные..
При проведении лабораторных работ, практических работ   группа может делиться на подгруппы численностью 12-13 человек</t>
  </si>
  <si>
    <t>Практика является обязательным разделом программы подготовки специалистов среднего звена. Практика может быть концентрированная или рассредоточенная. Порядок проведения практики отражен в календарном графике учебного процесса.
Производственная практика (преддипломная) проводится после последней сессии и предшествует государственной итоговой аттестации.</t>
  </si>
  <si>
    <t>Учебная практика Производственная практика (по профилю специаль-ности)</t>
  </si>
  <si>
    <t>Обучение по дисциплинам и междисциплинарным курсам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</si>
</sst>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2" x14ac:knownFonts="1">
    <font>
      <sz val="10"/>
      <name val="Arial Cyr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Arial Cyr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"/>
      <name val="Arial Cyr"/>
      <charset val="204"/>
    </font>
    <font>
      <b/>
      <sz val="8"/>
      <name val="Times New Roman"/>
      <family val="1"/>
      <charset val="204"/>
    </font>
    <font>
      <b/>
      <sz val="8"/>
      <name val="Calibri"/>
      <family val="2"/>
      <charset val="204"/>
    </font>
    <font>
      <b/>
      <sz val="8"/>
      <color indexed="8"/>
      <name val="Times New Roman"/>
      <family val="1"/>
      <charset val="204"/>
    </font>
    <font>
      <sz val="8"/>
      <color indexed="48"/>
      <name val="Times New Roman"/>
      <family val="1"/>
      <charset val="204"/>
    </font>
    <font>
      <b/>
      <sz val="8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b/>
      <sz val="20"/>
      <name val="Times New Roman"/>
      <family val="1"/>
      <charset val="204"/>
    </font>
    <font>
      <sz val="20"/>
      <name val="Times New Roman"/>
      <family val="1"/>
      <charset val="204"/>
    </font>
    <font>
      <sz val="16"/>
      <name val="Times New Roman"/>
      <family val="1"/>
      <charset val="204"/>
    </font>
    <font>
      <sz val="18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Arial Cyr"/>
      <charset val="204"/>
    </font>
    <font>
      <sz val="11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7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8"/>
      </bottom>
      <diagonal/>
    </border>
    <border>
      <left style="thin">
        <color indexed="64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double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3" fillId="0" borderId="0"/>
    <xf numFmtId="0" fontId="24" fillId="0" borderId="0"/>
  </cellStyleXfs>
  <cellXfs count="383">
    <xf numFmtId="0" fontId="0" fillId="0" borderId="0" xfId="0"/>
    <xf numFmtId="0" fontId="8" fillId="0" borderId="0" xfId="0" applyFont="1"/>
    <xf numFmtId="49" fontId="2" fillId="0" borderId="1" xfId="0" applyNumberFormat="1" applyFont="1" applyBorder="1" applyAlignment="1" applyProtection="1">
      <alignment horizontal="center" vertical="center"/>
      <protection hidden="1"/>
    </xf>
    <xf numFmtId="49" fontId="2" fillId="0" borderId="2" xfId="0" applyNumberFormat="1" applyFont="1" applyBorder="1" applyAlignment="1" applyProtection="1">
      <alignment horizontal="center" vertical="center"/>
      <protection hidden="1"/>
    </xf>
    <xf numFmtId="1" fontId="2" fillId="0" borderId="2" xfId="0" applyNumberFormat="1" applyFont="1" applyBorder="1" applyAlignment="1" applyProtection="1">
      <alignment horizontal="center" vertical="center"/>
      <protection hidden="1"/>
    </xf>
    <xf numFmtId="1" fontId="2" fillId="0" borderId="3" xfId="0" applyNumberFormat="1" applyFont="1" applyBorder="1" applyAlignment="1" applyProtection="1">
      <alignment horizontal="center" vertical="center"/>
      <protection hidden="1"/>
    </xf>
    <xf numFmtId="0" fontId="0" fillId="0" borderId="0" xfId="0" applyAlignment="1">
      <alignment horizontal="right"/>
    </xf>
    <xf numFmtId="0" fontId="0" fillId="0" borderId="4" xfId="0" applyBorder="1" applyAlignment="1"/>
    <xf numFmtId="0" fontId="0" fillId="0" borderId="5" xfId="0" applyBorder="1" applyAlignment="1"/>
    <xf numFmtId="0" fontId="4" fillId="0" borderId="5" xfId="0" applyFont="1" applyBorder="1" applyAlignment="1"/>
    <xf numFmtId="0" fontId="0" fillId="0" borderId="6" xfId="0" applyBorder="1" applyAlignment="1"/>
    <xf numFmtId="0" fontId="4" fillId="0" borderId="6" xfId="0" applyFont="1" applyFill="1" applyBorder="1" applyAlignment="1">
      <alignment horizontal="center" vertical="center" textRotation="90"/>
    </xf>
    <xf numFmtId="0" fontId="0" fillId="0" borderId="7" xfId="0" applyBorder="1"/>
    <xf numFmtId="49" fontId="2" fillId="0" borderId="7" xfId="0" applyNumberFormat="1" applyFont="1" applyFill="1" applyBorder="1" applyAlignment="1" applyProtection="1">
      <alignment vertical="center"/>
      <protection hidden="1"/>
    </xf>
    <xf numFmtId="49" fontId="1" fillId="0" borderId="7" xfId="0" applyNumberFormat="1" applyFont="1" applyFill="1" applyBorder="1" applyAlignment="1" applyProtection="1">
      <alignment horizontal="right" vertical="center"/>
      <protection hidden="1"/>
    </xf>
    <xf numFmtId="0" fontId="11" fillId="0" borderId="0" xfId="0" applyFont="1" applyAlignment="1">
      <alignment horizontal="center"/>
    </xf>
    <xf numFmtId="0" fontId="0" fillId="0" borderId="0" xfId="0" applyBorder="1"/>
    <xf numFmtId="0" fontId="5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1" fontId="0" fillId="0" borderId="0" xfId="0" applyNumberFormat="1"/>
    <xf numFmtId="0" fontId="8" fillId="0" borderId="1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vertical="top" wrapText="1"/>
    </xf>
    <xf numFmtId="0" fontId="13" fillId="0" borderId="8" xfId="0" applyFont="1" applyBorder="1" applyAlignment="1">
      <alignment horizontal="center" vertical="center" wrapText="1"/>
    </xf>
    <xf numFmtId="0" fontId="13" fillId="0" borderId="14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14" fillId="0" borderId="14" xfId="0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13" fillId="0" borderId="9" xfId="0" applyFont="1" applyBorder="1" applyAlignment="1">
      <alignment horizontal="center" vertical="center" wrapText="1"/>
    </xf>
    <xf numFmtId="0" fontId="13" fillId="0" borderId="15" xfId="0" applyFont="1" applyBorder="1" applyAlignment="1">
      <alignment vertical="top" wrapText="1"/>
    </xf>
    <xf numFmtId="0" fontId="13" fillId="0" borderId="0" xfId="0" applyFont="1" applyAlignment="1">
      <alignment horizontal="justify" wrapText="1"/>
    </xf>
    <xf numFmtId="0" fontId="8" fillId="0" borderId="0" xfId="0" applyFont="1" applyAlignment="1">
      <alignment horizontal="center"/>
    </xf>
    <xf numFmtId="0" fontId="13" fillId="0" borderId="0" xfId="0" applyFont="1" applyAlignment="1">
      <alignment horizontal="justify"/>
    </xf>
    <xf numFmtId="0" fontId="13" fillId="0" borderId="0" xfId="0" applyNumberFormat="1" applyFont="1" applyAlignment="1">
      <alignment horizontal="justify"/>
    </xf>
    <xf numFmtId="0" fontId="13" fillId="0" borderId="0" xfId="0" applyFont="1" applyAlignment="1">
      <alignment horizontal="left"/>
    </xf>
    <xf numFmtId="0" fontId="13" fillId="0" borderId="0" xfId="0" applyFont="1"/>
    <xf numFmtId="0" fontId="14" fillId="0" borderId="0" xfId="0" applyFont="1" applyAlignment="1">
      <alignment horizontal="center"/>
    </xf>
    <xf numFmtId="0" fontId="4" fillId="0" borderId="0" xfId="0" applyFont="1"/>
    <xf numFmtId="164" fontId="0" fillId="0" borderId="0" xfId="0" applyNumberFormat="1"/>
    <xf numFmtId="1" fontId="0" fillId="0" borderId="7" xfId="0" applyNumberFormat="1" applyBorder="1"/>
    <xf numFmtId="1" fontId="4" fillId="0" borderId="0" xfId="0" applyNumberFormat="1" applyFont="1"/>
    <xf numFmtId="49" fontId="2" fillId="0" borderId="16" xfId="0" applyNumberFormat="1" applyFont="1" applyFill="1" applyBorder="1" applyAlignment="1" applyProtection="1">
      <alignment vertical="center"/>
      <protection hidden="1"/>
    </xf>
    <xf numFmtId="49" fontId="2" fillId="0" borderId="17" xfId="0" applyNumberFormat="1" applyFont="1" applyFill="1" applyBorder="1" applyAlignment="1" applyProtection="1">
      <alignment vertical="center"/>
      <protection hidden="1"/>
    </xf>
    <xf numFmtId="1" fontId="2" fillId="0" borderId="2" xfId="0" applyNumberFormat="1" applyFont="1" applyFill="1" applyBorder="1" applyAlignment="1" applyProtection="1">
      <alignment horizontal="center" vertical="center"/>
      <protection hidden="1"/>
    </xf>
    <xf numFmtId="0" fontId="5" fillId="0" borderId="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49" fontId="2" fillId="0" borderId="19" xfId="0" applyNumberFormat="1" applyFont="1" applyBorder="1" applyAlignment="1" applyProtection="1">
      <alignment horizontal="center" vertical="center"/>
      <protection hidden="1"/>
    </xf>
    <xf numFmtId="0" fontId="0" fillId="0" borderId="20" xfId="0" applyBorder="1" applyAlignment="1"/>
    <xf numFmtId="0" fontId="0" fillId="0" borderId="20" xfId="0" applyBorder="1" applyAlignment="1">
      <alignment wrapText="1"/>
    </xf>
    <xf numFmtId="1" fontId="6" fillId="0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13" fillId="0" borderId="0" xfId="0" applyFont="1" applyAlignment="1">
      <alignment wrapText="1"/>
    </xf>
    <xf numFmtId="49" fontId="17" fillId="2" borderId="1" xfId="0" applyNumberFormat="1" applyFont="1" applyFill="1" applyBorder="1" applyAlignment="1" applyProtection="1">
      <alignment horizontal="left" vertical="center"/>
      <protection hidden="1"/>
    </xf>
    <xf numFmtId="49" fontId="17" fillId="2" borderId="2" xfId="0" applyNumberFormat="1" applyFont="1" applyFill="1" applyBorder="1" applyAlignment="1" applyProtection="1">
      <alignment horizontal="left" vertical="center" wrapText="1"/>
      <protection hidden="1"/>
    </xf>
    <xf numFmtId="1" fontId="17" fillId="2" borderId="2" xfId="0" applyNumberFormat="1" applyFont="1" applyFill="1" applyBorder="1" applyAlignment="1" applyProtection="1">
      <alignment horizontal="center" vertical="center" shrinkToFit="1"/>
      <protection hidden="1"/>
    </xf>
    <xf numFmtId="0" fontId="17" fillId="2" borderId="2" xfId="0" applyFont="1" applyFill="1" applyBorder="1" applyAlignment="1">
      <alignment horizontal="center" vertical="center" wrapText="1"/>
    </xf>
    <xf numFmtId="1" fontId="17" fillId="2" borderId="3" xfId="0" applyNumberFormat="1" applyFont="1" applyFill="1" applyBorder="1" applyAlignment="1" applyProtection="1">
      <alignment horizontal="center" vertical="center" shrinkToFit="1"/>
      <protection hidden="1"/>
    </xf>
    <xf numFmtId="1" fontId="17" fillId="2" borderId="1" xfId="0" applyNumberFormat="1" applyFont="1" applyFill="1" applyBorder="1" applyAlignment="1" applyProtection="1">
      <alignment horizontal="center" vertical="center" shrinkToFit="1"/>
      <protection hidden="1"/>
    </xf>
    <xf numFmtId="49" fontId="10" fillId="3" borderId="21" xfId="0" applyNumberFormat="1" applyFont="1" applyFill="1" applyBorder="1" applyAlignment="1" applyProtection="1">
      <alignment horizontal="left" vertical="center"/>
      <protection hidden="1"/>
    </xf>
    <xf numFmtId="49" fontId="10" fillId="3" borderId="17" xfId="0" applyNumberFormat="1" applyFont="1" applyFill="1" applyBorder="1" applyAlignment="1" applyProtection="1">
      <alignment horizontal="left" vertical="top" wrapText="1"/>
      <protection locked="0"/>
    </xf>
    <xf numFmtId="49" fontId="10" fillId="3" borderId="17" xfId="0" applyNumberFormat="1" applyFont="1" applyFill="1" applyBorder="1" applyAlignment="1" applyProtection="1">
      <alignment horizontal="center" vertical="top" wrapText="1"/>
      <protection locked="0"/>
    </xf>
    <xf numFmtId="1" fontId="10" fillId="3" borderId="17" xfId="0" applyNumberFormat="1" applyFont="1" applyFill="1" applyBorder="1" applyAlignment="1" applyProtection="1">
      <alignment horizontal="center" vertical="center" shrinkToFit="1"/>
      <protection hidden="1"/>
    </xf>
    <xf numFmtId="1" fontId="10" fillId="4" borderId="17" xfId="0" applyNumberFormat="1" applyFont="1" applyFill="1" applyBorder="1" applyAlignment="1" applyProtection="1">
      <alignment horizontal="center" vertical="center" shrinkToFit="1"/>
      <protection hidden="1"/>
    </xf>
    <xf numFmtId="0" fontId="10" fillId="0" borderId="17" xfId="0" applyFont="1" applyFill="1" applyBorder="1" applyAlignment="1">
      <alignment horizontal="center" vertical="center" wrapText="1"/>
    </xf>
    <xf numFmtId="1" fontId="10" fillId="5" borderId="17" xfId="0" applyNumberFormat="1" applyFont="1" applyFill="1" applyBorder="1" applyAlignment="1" applyProtection="1">
      <alignment horizontal="center" vertical="center" shrinkToFit="1"/>
      <protection hidden="1"/>
    </xf>
    <xf numFmtId="1" fontId="10" fillId="3" borderId="22" xfId="0" applyNumberFormat="1" applyFont="1" applyFill="1" applyBorder="1" applyAlignment="1" applyProtection="1">
      <alignment horizontal="center" vertical="center" shrinkToFit="1"/>
      <protection hidden="1"/>
    </xf>
    <xf numFmtId="1" fontId="10" fillId="3" borderId="21" xfId="0" applyNumberFormat="1" applyFont="1" applyFill="1" applyBorder="1" applyAlignment="1" applyProtection="1">
      <alignment horizontal="center" vertical="center" shrinkToFit="1"/>
      <protection locked="0"/>
    </xf>
    <xf numFmtId="1" fontId="10" fillId="3" borderId="23" xfId="0" applyNumberFormat="1" applyFont="1" applyFill="1" applyBorder="1" applyAlignment="1" applyProtection="1">
      <alignment horizontal="center" vertical="center" shrinkToFit="1"/>
      <protection locked="0"/>
    </xf>
    <xf numFmtId="1" fontId="10" fillId="3" borderId="24" xfId="0" applyNumberFormat="1" applyFont="1" applyFill="1" applyBorder="1" applyAlignment="1" applyProtection="1">
      <alignment horizontal="center" vertical="center" shrinkToFit="1"/>
      <protection locked="0"/>
    </xf>
    <xf numFmtId="1" fontId="10" fillId="3" borderId="22" xfId="0" applyNumberFormat="1" applyFont="1" applyFill="1" applyBorder="1" applyAlignment="1" applyProtection="1">
      <alignment horizontal="center" vertical="center" shrinkToFit="1"/>
      <protection locked="0"/>
    </xf>
    <xf numFmtId="49" fontId="10" fillId="3" borderId="8" xfId="0" applyNumberFormat="1" applyFont="1" applyFill="1" applyBorder="1" applyAlignment="1" applyProtection="1">
      <alignment horizontal="left" vertical="center"/>
      <protection hidden="1"/>
    </xf>
    <xf numFmtId="49" fontId="10" fillId="3" borderId="7" xfId="0" applyNumberFormat="1" applyFont="1" applyFill="1" applyBorder="1" applyAlignment="1" applyProtection="1">
      <alignment horizontal="left" vertical="top" wrapText="1"/>
      <protection locked="0"/>
    </xf>
    <xf numFmtId="49" fontId="10" fillId="3" borderId="7" xfId="0" applyNumberFormat="1" applyFont="1" applyFill="1" applyBorder="1" applyAlignment="1" applyProtection="1">
      <alignment horizontal="center" vertical="top" wrapText="1"/>
      <protection locked="0"/>
    </xf>
    <xf numFmtId="1" fontId="10" fillId="5" borderId="7" xfId="0" applyNumberFormat="1" applyFont="1" applyFill="1" applyBorder="1" applyAlignment="1" applyProtection="1">
      <alignment horizontal="center" vertical="center" shrinkToFit="1"/>
      <protection hidden="1"/>
    </xf>
    <xf numFmtId="1" fontId="10" fillId="3" borderId="25" xfId="0" applyNumberFormat="1" applyFont="1" applyFill="1" applyBorder="1" applyAlignment="1" applyProtection="1">
      <alignment horizontal="center" vertical="center" shrinkToFit="1"/>
      <protection hidden="1"/>
    </xf>
    <xf numFmtId="1" fontId="10" fillId="3" borderId="8" xfId="0" applyNumberFormat="1" applyFont="1" applyFill="1" applyBorder="1" applyAlignment="1" applyProtection="1">
      <alignment horizontal="center" vertical="center" shrinkToFit="1"/>
      <protection locked="0"/>
    </xf>
    <xf numFmtId="1" fontId="10" fillId="3" borderId="26" xfId="0" applyNumberFormat="1" applyFont="1" applyFill="1" applyBorder="1" applyAlignment="1" applyProtection="1">
      <alignment horizontal="center" vertical="center" shrinkToFit="1"/>
      <protection locked="0"/>
    </xf>
    <xf numFmtId="1" fontId="10" fillId="3" borderId="25" xfId="0" applyNumberFormat="1" applyFont="1" applyFill="1" applyBorder="1" applyAlignment="1" applyProtection="1">
      <alignment horizontal="center" vertical="center" shrinkToFit="1"/>
      <protection locked="0"/>
    </xf>
    <xf numFmtId="1" fontId="10" fillId="3" borderId="14" xfId="0" applyNumberFormat="1" applyFont="1" applyFill="1" applyBorder="1" applyAlignment="1" applyProtection="1">
      <alignment horizontal="center" vertical="center" shrinkToFit="1"/>
      <protection locked="0"/>
    </xf>
    <xf numFmtId="49" fontId="10" fillId="3" borderId="27" xfId="0" applyNumberFormat="1" applyFont="1" applyFill="1" applyBorder="1" applyAlignment="1" applyProtection="1">
      <alignment horizontal="left" vertical="center"/>
      <protection hidden="1"/>
    </xf>
    <xf numFmtId="49" fontId="10" fillId="9" borderId="16" xfId="0" applyNumberFormat="1" applyFont="1" applyFill="1" applyBorder="1" applyAlignment="1" applyProtection="1">
      <alignment horizontal="left" vertical="top" wrapText="1"/>
      <protection locked="0"/>
    </xf>
    <xf numFmtId="1" fontId="10" fillId="3" borderId="5" xfId="0" applyNumberFormat="1" applyFont="1" applyFill="1" applyBorder="1" applyAlignment="1" applyProtection="1">
      <alignment horizontal="center" vertical="center" shrinkToFit="1"/>
      <protection hidden="1"/>
    </xf>
    <xf numFmtId="1" fontId="10" fillId="5" borderId="16" xfId="0" applyNumberFormat="1" applyFont="1" applyFill="1" applyBorder="1" applyAlignment="1" applyProtection="1">
      <alignment horizontal="center" vertical="center" shrinkToFit="1"/>
      <protection hidden="1"/>
    </xf>
    <xf numFmtId="1" fontId="10" fillId="3" borderId="28" xfId="0" applyNumberFormat="1" applyFont="1" applyFill="1" applyBorder="1" applyAlignment="1" applyProtection="1">
      <alignment horizontal="center" vertical="center" shrinkToFit="1"/>
      <protection hidden="1"/>
    </xf>
    <xf numFmtId="1" fontId="10" fillId="3" borderId="27" xfId="0" applyNumberFormat="1" applyFont="1" applyFill="1" applyBorder="1" applyAlignment="1" applyProtection="1">
      <alignment horizontal="center" vertical="center" shrinkToFit="1"/>
      <protection locked="0"/>
    </xf>
    <xf numFmtId="1" fontId="10" fillId="3" borderId="29" xfId="0" applyNumberFormat="1" applyFont="1" applyFill="1" applyBorder="1" applyAlignment="1" applyProtection="1">
      <alignment horizontal="center" vertical="center" shrinkToFit="1"/>
      <protection locked="0"/>
    </xf>
    <xf numFmtId="1" fontId="10" fillId="3" borderId="28" xfId="0" applyNumberFormat="1" applyFont="1" applyFill="1" applyBorder="1" applyAlignment="1" applyProtection="1">
      <alignment horizontal="center" vertical="center" shrinkToFit="1"/>
      <protection locked="0"/>
    </xf>
    <xf numFmtId="1" fontId="10" fillId="3" borderId="30" xfId="0" applyNumberFormat="1" applyFont="1" applyFill="1" applyBorder="1" applyAlignment="1" applyProtection="1">
      <alignment horizontal="center" vertical="center" shrinkToFit="1"/>
      <protection locked="0"/>
    </xf>
    <xf numFmtId="49" fontId="10" fillId="3" borderId="31" xfId="0" applyNumberFormat="1" applyFont="1" applyFill="1" applyBorder="1" applyAlignment="1" applyProtection="1">
      <alignment horizontal="left" vertical="center"/>
      <protection hidden="1"/>
    </xf>
    <xf numFmtId="49" fontId="10" fillId="3" borderId="5" xfId="0" applyNumberFormat="1" applyFont="1" applyFill="1" applyBorder="1" applyAlignment="1" applyProtection="1">
      <alignment horizontal="left" vertical="top" wrapText="1"/>
      <protection locked="0"/>
    </xf>
    <xf numFmtId="49" fontId="10" fillId="3" borderId="5" xfId="0" applyNumberFormat="1" applyFont="1" applyFill="1" applyBorder="1" applyAlignment="1" applyProtection="1">
      <alignment horizontal="center" vertical="center" wrapText="1"/>
      <protection locked="0"/>
    </xf>
    <xf numFmtId="1" fontId="10" fillId="5" borderId="5" xfId="0" applyNumberFormat="1" applyFont="1" applyFill="1" applyBorder="1" applyAlignment="1" applyProtection="1">
      <alignment horizontal="center" vertical="center" shrinkToFit="1"/>
      <protection hidden="1"/>
    </xf>
    <xf numFmtId="1" fontId="10" fillId="3" borderId="32" xfId="0" applyNumberFormat="1" applyFont="1" applyFill="1" applyBorder="1" applyAlignment="1" applyProtection="1">
      <alignment horizontal="center" vertical="center" shrinkToFit="1"/>
      <protection hidden="1"/>
    </xf>
    <xf numFmtId="1" fontId="10" fillId="3" borderId="31" xfId="0" applyNumberFormat="1" applyFont="1" applyFill="1" applyBorder="1" applyAlignment="1" applyProtection="1">
      <alignment horizontal="center" vertical="center" shrinkToFit="1"/>
      <protection locked="0"/>
    </xf>
    <xf numFmtId="1" fontId="10" fillId="3" borderId="0" xfId="0" applyNumberFormat="1" applyFont="1" applyFill="1" applyBorder="1" applyAlignment="1" applyProtection="1">
      <alignment horizontal="center" vertical="center" shrinkToFit="1"/>
      <protection locked="0"/>
    </xf>
    <xf numFmtId="1" fontId="10" fillId="3" borderId="33" xfId="0" applyNumberFormat="1" applyFont="1" applyFill="1" applyBorder="1" applyAlignment="1" applyProtection="1">
      <alignment horizontal="center" vertical="center" shrinkToFit="1"/>
      <protection locked="0"/>
    </xf>
    <xf numFmtId="1" fontId="10" fillId="3" borderId="32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29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1" fontId="10" fillId="3" borderId="16" xfId="0" applyNumberFormat="1" applyFont="1" applyFill="1" applyBorder="1" applyAlignment="1" applyProtection="1">
      <alignment horizontal="center" vertical="center" shrinkToFit="1"/>
      <protection hidden="1"/>
    </xf>
    <xf numFmtId="49" fontId="10" fillId="3" borderId="9" xfId="0" applyNumberFormat="1" applyFont="1" applyFill="1" applyBorder="1" applyAlignment="1" applyProtection="1">
      <alignment horizontal="left" vertical="center"/>
      <protection hidden="1"/>
    </xf>
    <xf numFmtId="1" fontId="10" fillId="4" borderId="16" xfId="0" applyNumberFormat="1" applyFont="1" applyFill="1" applyBorder="1" applyAlignment="1" applyProtection="1">
      <alignment horizontal="center" vertical="center" shrinkToFit="1"/>
      <protection hidden="1"/>
    </xf>
    <xf numFmtId="1" fontId="10" fillId="3" borderId="34" xfId="0" applyNumberFormat="1" applyFont="1" applyFill="1" applyBorder="1" applyAlignment="1" applyProtection="1">
      <alignment horizontal="center" vertical="center" shrinkToFit="1"/>
      <protection hidden="1"/>
    </xf>
    <xf numFmtId="1" fontId="10" fillId="3" borderId="9" xfId="0" applyNumberFormat="1" applyFont="1" applyFill="1" applyBorder="1" applyAlignment="1" applyProtection="1">
      <alignment horizontal="center" vertical="center" shrinkToFit="1"/>
      <protection locked="0"/>
    </xf>
    <xf numFmtId="1" fontId="10" fillId="3" borderId="15" xfId="0" applyNumberFormat="1" applyFont="1" applyFill="1" applyBorder="1" applyAlignment="1" applyProtection="1">
      <alignment horizontal="center" vertical="center" shrinkToFit="1"/>
      <protection locked="0"/>
    </xf>
    <xf numFmtId="1" fontId="10" fillId="3" borderId="35" xfId="0" applyNumberFormat="1" applyFont="1" applyFill="1" applyBorder="1" applyAlignment="1" applyProtection="1">
      <alignment horizontal="center" vertical="center" shrinkToFit="1"/>
      <protection locked="0"/>
    </xf>
    <xf numFmtId="1" fontId="10" fillId="3" borderId="34" xfId="0" applyNumberFormat="1" applyFont="1" applyFill="1" applyBorder="1" applyAlignment="1" applyProtection="1">
      <alignment horizontal="center" vertical="center" shrinkToFit="1"/>
      <protection locked="0"/>
    </xf>
    <xf numFmtId="1" fontId="17" fillId="6" borderId="2" xfId="0" applyNumberFormat="1" applyFont="1" applyFill="1" applyBorder="1" applyAlignment="1" applyProtection="1">
      <alignment horizontal="center" vertical="center" shrinkToFit="1"/>
      <protection hidden="1"/>
    </xf>
    <xf numFmtId="49" fontId="17" fillId="2" borderId="2" xfId="0" applyNumberFormat="1" applyFont="1" applyFill="1" applyBorder="1" applyAlignment="1" applyProtection="1">
      <alignment horizontal="left" vertical="top" wrapText="1"/>
      <protection hidden="1"/>
    </xf>
    <xf numFmtId="1" fontId="17" fillId="2" borderId="2" xfId="0" applyNumberFormat="1" applyFont="1" applyFill="1" applyBorder="1" applyAlignment="1">
      <alignment horizontal="center"/>
    </xf>
    <xf numFmtId="1" fontId="10" fillId="4" borderId="5" xfId="0" applyNumberFormat="1" applyFont="1" applyFill="1" applyBorder="1" applyAlignment="1" applyProtection="1">
      <alignment horizontal="center" vertical="center" shrinkToFit="1"/>
      <protection hidden="1"/>
    </xf>
    <xf numFmtId="1" fontId="10" fillId="3" borderId="18" xfId="0" applyNumberFormat="1" applyFont="1" applyFill="1" applyBorder="1" applyAlignment="1" applyProtection="1">
      <alignment horizontal="center" vertical="center" shrinkToFit="1"/>
      <protection hidden="1"/>
    </xf>
    <xf numFmtId="1" fontId="10" fillId="4" borderId="18" xfId="0" applyNumberFormat="1" applyFont="1" applyFill="1" applyBorder="1" applyAlignment="1" applyProtection="1">
      <alignment horizontal="center" vertical="center" shrinkToFit="1"/>
      <protection hidden="1"/>
    </xf>
    <xf numFmtId="1" fontId="10" fillId="5" borderId="18" xfId="0" applyNumberFormat="1" applyFont="1" applyFill="1" applyBorder="1" applyAlignment="1" applyProtection="1">
      <alignment horizontal="center" vertical="center" shrinkToFit="1"/>
      <protection hidden="1"/>
    </xf>
    <xf numFmtId="1" fontId="10" fillId="3" borderId="18" xfId="0" applyNumberFormat="1" applyFont="1" applyFill="1" applyBorder="1" applyAlignment="1" applyProtection="1">
      <alignment horizontal="center" vertical="center" shrinkToFit="1"/>
      <protection locked="0"/>
    </xf>
    <xf numFmtId="49" fontId="17" fillId="7" borderId="21" xfId="0" applyNumberFormat="1" applyFont="1" applyFill="1" applyBorder="1" applyAlignment="1" applyProtection="1">
      <alignment horizontal="left" vertical="center"/>
      <protection hidden="1"/>
    </xf>
    <xf numFmtId="49" fontId="17" fillId="7" borderId="17" xfId="0" applyNumberFormat="1" applyFont="1" applyFill="1" applyBorder="1" applyAlignment="1" applyProtection="1">
      <alignment horizontal="left" vertical="top" wrapText="1"/>
      <protection locked="0"/>
    </xf>
    <xf numFmtId="1" fontId="17" fillId="7" borderId="17" xfId="0" applyNumberFormat="1" applyFont="1" applyFill="1" applyBorder="1" applyAlignment="1" applyProtection="1">
      <alignment horizontal="center" vertical="center" shrinkToFit="1"/>
      <protection hidden="1"/>
    </xf>
    <xf numFmtId="1" fontId="17" fillId="7" borderId="21" xfId="0" applyNumberFormat="1" applyFont="1" applyFill="1" applyBorder="1" applyAlignment="1" applyProtection="1">
      <alignment horizontal="center" vertical="center" shrinkToFit="1"/>
      <protection locked="0"/>
    </xf>
    <xf numFmtId="1" fontId="10" fillId="0" borderId="17" xfId="0" applyNumberFormat="1" applyFont="1" applyFill="1" applyBorder="1" applyAlignment="1">
      <alignment horizontal="center" vertical="center" wrapText="1"/>
    </xf>
    <xf numFmtId="49" fontId="17" fillId="7" borderId="8" xfId="0" applyNumberFormat="1" applyFont="1" applyFill="1" applyBorder="1" applyAlignment="1" applyProtection="1">
      <alignment horizontal="left" vertical="center"/>
      <protection hidden="1"/>
    </xf>
    <xf numFmtId="49" fontId="17" fillId="7" borderId="7" xfId="0" applyNumberFormat="1" applyFont="1" applyFill="1" applyBorder="1" applyAlignment="1" applyProtection="1">
      <alignment horizontal="left" vertical="top" wrapText="1"/>
      <protection locked="0"/>
    </xf>
    <xf numFmtId="1" fontId="10" fillId="3" borderId="7" xfId="0" applyNumberFormat="1" applyFont="1" applyFill="1" applyBorder="1" applyAlignment="1" applyProtection="1">
      <alignment horizontal="center" vertical="center" shrinkToFit="1"/>
      <protection hidden="1"/>
    </xf>
    <xf numFmtId="0" fontId="10" fillId="0" borderId="8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1" fontId="10" fillId="4" borderId="7" xfId="0" applyNumberFormat="1" applyFont="1" applyFill="1" applyBorder="1" applyAlignment="1" applyProtection="1">
      <alignment horizontal="center" vertical="center" shrinkToFit="1"/>
      <protection hidden="1"/>
    </xf>
    <xf numFmtId="1" fontId="10" fillId="3" borderId="14" xfId="0" applyNumberFormat="1" applyFont="1" applyFill="1" applyBorder="1" applyAlignment="1" applyProtection="1">
      <alignment horizontal="center" vertical="center" shrinkToFit="1"/>
      <protection hidden="1"/>
    </xf>
    <xf numFmtId="49" fontId="17" fillId="3" borderId="36" xfId="0" applyNumberFormat="1" applyFont="1" applyFill="1" applyBorder="1" applyAlignment="1" applyProtection="1">
      <alignment horizontal="left" vertical="center"/>
      <protection hidden="1"/>
    </xf>
    <xf numFmtId="49" fontId="17" fillId="3" borderId="6" xfId="0" applyNumberFormat="1" applyFont="1" applyFill="1" applyBorder="1" applyAlignment="1" applyProtection="1">
      <alignment horizontal="left" vertical="top" wrapText="1"/>
      <protection hidden="1"/>
    </xf>
    <xf numFmtId="1" fontId="17" fillId="3" borderId="6" xfId="0" applyNumberFormat="1" applyFont="1" applyFill="1" applyBorder="1" applyAlignment="1" applyProtection="1">
      <alignment horizontal="center" vertical="center" shrinkToFit="1"/>
      <protection locked="0"/>
    </xf>
    <xf numFmtId="1" fontId="10" fillId="0" borderId="6" xfId="0" applyNumberFormat="1" applyFont="1" applyFill="1" applyBorder="1" applyAlignment="1" applyProtection="1">
      <alignment horizontal="center" vertical="center" shrinkToFit="1"/>
      <protection hidden="1"/>
    </xf>
    <xf numFmtId="1" fontId="20" fillId="0" borderId="6" xfId="0" applyNumberFormat="1" applyFont="1" applyFill="1" applyBorder="1" applyAlignment="1" applyProtection="1">
      <alignment horizontal="center" vertical="center" shrinkToFit="1"/>
      <protection hidden="1"/>
    </xf>
    <xf numFmtId="1" fontId="10" fillId="3" borderId="6" xfId="0" applyNumberFormat="1" applyFont="1" applyFill="1" applyBorder="1" applyAlignment="1" applyProtection="1">
      <alignment horizontal="center" vertical="center" shrinkToFit="1"/>
      <protection hidden="1"/>
    </xf>
    <xf numFmtId="2" fontId="10" fillId="3" borderId="6" xfId="0" applyNumberFormat="1" applyFont="1" applyFill="1" applyBorder="1" applyAlignment="1" applyProtection="1">
      <alignment horizontal="center" vertical="center" shrinkToFit="1"/>
      <protection locked="0"/>
    </xf>
    <xf numFmtId="2" fontId="10" fillId="3" borderId="37" xfId="0" applyNumberFormat="1" applyFont="1" applyFill="1" applyBorder="1" applyAlignment="1" applyProtection="1">
      <alignment horizontal="center" vertical="center" shrinkToFit="1"/>
      <protection locked="0"/>
    </xf>
    <xf numFmtId="49" fontId="10" fillId="3" borderId="38" xfId="0" applyNumberFormat="1" applyFont="1" applyFill="1" applyBorder="1" applyAlignment="1" applyProtection="1">
      <alignment horizontal="center" vertical="center" shrinkToFit="1"/>
      <protection locked="0"/>
    </xf>
    <xf numFmtId="49" fontId="17" fillId="3" borderId="1" xfId="0" applyNumberFormat="1" applyFont="1" applyFill="1" applyBorder="1" applyAlignment="1" applyProtection="1">
      <alignment horizontal="left" vertical="center"/>
      <protection hidden="1"/>
    </xf>
    <xf numFmtId="49" fontId="17" fillId="3" borderId="2" xfId="0" applyNumberFormat="1" applyFont="1" applyFill="1" applyBorder="1" applyAlignment="1" applyProtection="1">
      <alignment horizontal="left" vertical="top" wrapText="1"/>
      <protection locked="0"/>
    </xf>
    <xf numFmtId="1" fontId="10" fillId="3" borderId="2" xfId="0" applyNumberFormat="1" applyFont="1" applyFill="1" applyBorder="1" applyAlignment="1" applyProtection="1">
      <alignment horizontal="center" vertical="center" shrinkToFit="1"/>
      <protection hidden="1"/>
    </xf>
    <xf numFmtId="1" fontId="10" fillId="0" borderId="2" xfId="0" applyNumberFormat="1" applyFont="1" applyFill="1" applyBorder="1" applyAlignment="1" applyProtection="1">
      <alignment horizontal="center" vertical="center" shrinkToFit="1"/>
      <protection hidden="1"/>
    </xf>
    <xf numFmtId="1" fontId="20" fillId="0" borderId="2" xfId="0" applyNumberFormat="1" applyFont="1" applyFill="1" applyBorder="1" applyAlignment="1" applyProtection="1">
      <alignment horizontal="center" vertical="center" shrinkToFit="1"/>
      <protection hidden="1"/>
    </xf>
    <xf numFmtId="1" fontId="10" fillId="3" borderId="2" xfId="0" applyNumberFormat="1" applyFont="1" applyFill="1" applyBorder="1" applyAlignment="1" applyProtection="1">
      <alignment horizontal="center" vertical="center" shrinkToFit="1"/>
      <protection locked="0"/>
    </xf>
    <xf numFmtId="1" fontId="10" fillId="3" borderId="3" xfId="0" applyNumberFormat="1" applyFont="1" applyFill="1" applyBorder="1" applyAlignment="1" applyProtection="1">
      <alignment horizontal="center" vertical="center" shrinkToFit="1"/>
      <protection locked="0"/>
    </xf>
    <xf numFmtId="1" fontId="10" fillId="3" borderId="38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Border="1" applyAlignment="1"/>
    <xf numFmtId="1" fontId="10" fillId="0" borderId="5" xfId="0" applyNumberFormat="1" applyFont="1" applyFill="1" applyBorder="1" applyAlignment="1">
      <alignment horizontal="center" vertical="center" wrapText="1"/>
    </xf>
    <xf numFmtId="49" fontId="17" fillId="6" borderId="1" xfId="0" applyNumberFormat="1" applyFont="1" applyFill="1" applyBorder="1" applyAlignment="1" applyProtection="1">
      <alignment horizontal="left" vertical="center"/>
      <protection hidden="1"/>
    </xf>
    <xf numFmtId="0" fontId="17" fillId="6" borderId="19" xfId="0" applyFont="1" applyFill="1" applyBorder="1" applyAlignment="1">
      <alignment wrapText="1"/>
    </xf>
    <xf numFmtId="49" fontId="17" fillId="2" borderId="2" xfId="0" applyNumberFormat="1" applyFont="1" applyFill="1" applyBorder="1" applyAlignment="1" applyProtection="1">
      <alignment horizontal="left" vertical="top" wrapText="1"/>
      <protection locked="0"/>
    </xf>
    <xf numFmtId="1" fontId="17" fillId="2" borderId="38" xfId="0" applyNumberFormat="1" applyFont="1" applyFill="1" applyBorder="1" applyAlignment="1" applyProtection="1">
      <alignment horizontal="center" vertical="center" shrinkToFit="1"/>
      <protection hidden="1"/>
    </xf>
    <xf numFmtId="49" fontId="10" fillId="9" borderId="18" xfId="0" applyNumberFormat="1" applyFont="1" applyFill="1" applyBorder="1" applyAlignment="1" applyProtection="1">
      <alignment horizontal="left" vertical="top" wrapText="1"/>
      <protection locked="0"/>
    </xf>
    <xf numFmtId="1" fontId="10" fillId="0" borderId="18" xfId="0" applyNumberFormat="1" applyFont="1" applyFill="1" applyBorder="1" applyAlignment="1">
      <alignment horizontal="center" vertical="center" wrapText="1"/>
    </xf>
    <xf numFmtId="0" fontId="10" fillId="0" borderId="18" xfId="0" applyFont="1" applyBorder="1" applyAlignment="1">
      <alignment wrapText="1"/>
    </xf>
    <xf numFmtId="0" fontId="10" fillId="0" borderId="18" xfId="0" applyFont="1" applyBorder="1" applyAlignment="1">
      <alignment horizontal="center" vertical="center" wrapText="1"/>
    </xf>
    <xf numFmtId="49" fontId="17" fillId="2" borderId="39" xfId="0" applyNumberFormat="1" applyFont="1" applyFill="1" applyBorder="1" applyAlignment="1" applyProtection="1">
      <alignment horizontal="left" vertical="center"/>
      <protection hidden="1"/>
    </xf>
    <xf numFmtId="49" fontId="17" fillId="2" borderId="1" xfId="0" applyNumberFormat="1" applyFont="1" applyFill="1" applyBorder="1" applyAlignment="1" applyProtection="1">
      <alignment horizontal="left" vertical="center" wrapText="1"/>
      <protection hidden="1"/>
    </xf>
    <xf numFmtId="1" fontId="17" fillId="2" borderId="40" xfId="0" applyNumberFormat="1" applyFont="1" applyFill="1" applyBorder="1" applyAlignment="1" applyProtection="1">
      <alignment horizontal="center" vertical="center" shrinkToFit="1"/>
      <protection hidden="1"/>
    </xf>
    <xf numFmtId="1" fontId="10" fillId="0" borderId="7" xfId="0" applyNumberFormat="1" applyFont="1" applyFill="1" applyBorder="1" applyAlignment="1">
      <alignment horizontal="center" vertical="center" wrapText="1"/>
    </xf>
    <xf numFmtId="1" fontId="10" fillId="10" borderId="17" xfId="0" applyNumberFormat="1" applyFont="1" applyFill="1" applyBorder="1" applyAlignment="1" applyProtection="1">
      <alignment horizontal="center" vertical="center" shrinkToFit="1"/>
      <protection hidden="1"/>
    </xf>
    <xf numFmtId="1" fontId="10" fillId="10" borderId="16" xfId="0" applyNumberFormat="1" applyFont="1" applyFill="1" applyBorder="1" applyAlignment="1" applyProtection="1">
      <alignment horizontal="center" vertical="center" shrinkToFit="1"/>
      <protection hidden="1"/>
    </xf>
    <xf numFmtId="1" fontId="10" fillId="10" borderId="18" xfId="0" applyNumberFormat="1" applyFont="1" applyFill="1" applyBorder="1" applyAlignment="1" applyProtection="1">
      <alignment horizontal="center" vertical="center" shrinkToFit="1"/>
      <protection hidden="1"/>
    </xf>
    <xf numFmtId="1" fontId="10" fillId="10" borderId="5" xfId="0" applyNumberFormat="1" applyFont="1" applyFill="1" applyBorder="1" applyAlignment="1" applyProtection="1">
      <alignment horizontal="center" vertical="center" shrinkToFit="1"/>
      <protection hidden="1"/>
    </xf>
    <xf numFmtId="1" fontId="10" fillId="10" borderId="7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41" xfId="0" applyBorder="1"/>
    <xf numFmtId="49" fontId="2" fillId="3" borderId="0" xfId="0" applyNumberFormat="1" applyFont="1" applyFill="1" applyBorder="1" applyAlignment="1" applyProtection="1">
      <alignment horizontal="left" vertical="center"/>
      <protection hidden="1"/>
    </xf>
    <xf numFmtId="0" fontId="4" fillId="0" borderId="0" xfId="0" applyFont="1" applyFill="1" applyBorder="1" applyAlignment="1">
      <alignment horizontal="center" vertical="center" textRotation="90"/>
    </xf>
    <xf numFmtId="0" fontId="10" fillId="0" borderId="0" xfId="0" applyFont="1" applyBorder="1" applyAlignment="1">
      <alignment horizontal="center" vertical="center" wrapText="1" shrinkToFit="1"/>
    </xf>
    <xf numFmtId="0" fontId="0" fillId="0" borderId="0" xfId="0" applyBorder="1" applyAlignment="1">
      <alignment horizontal="center" vertical="center"/>
    </xf>
    <xf numFmtId="1" fontId="2" fillId="3" borderId="0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0" xfId="0" applyBorder="1" applyAlignment="1">
      <alignment horizontal="center" vertical="center" shrinkToFit="1"/>
    </xf>
    <xf numFmtId="1" fontId="0" fillId="0" borderId="0" xfId="0" applyNumberFormat="1" applyBorder="1"/>
    <xf numFmtId="0" fontId="0" fillId="0" borderId="20" xfId="0" applyBorder="1"/>
    <xf numFmtId="1" fontId="2" fillId="3" borderId="20" xfId="0" applyNumberFormat="1" applyFont="1" applyFill="1" applyBorder="1" applyAlignment="1" applyProtection="1">
      <alignment horizontal="center" vertical="center" shrinkToFit="1"/>
      <protection hidden="1"/>
    </xf>
    <xf numFmtId="49" fontId="17" fillId="2" borderId="2" xfId="0" applyNumberFormat="1" applyFont="1" applyFill="1" applyBorder="1" applyAlignment="1" applyProtection="1">
      <alignment horizontal="center" vertical="center" shrinkToFit="1"/>
      <protection locked="0"/>
    </xf>
    <xf numFmtId="49" fontId="17" fillId="6" borderId="2" xfId="0" applyNumberFormat="1" applyFont="1" applyFill="1" applyBorder="1" applyAlignment="1" applyProtection="1">
      <alignment horizontal="center" vertical="center" shrinkToFit="1"/>
      <protection locked="0"/>
    </xf>
    <xf numFmtId="49" fontId="17" fillId="2" borderId="2" xfId="0" applyNumberFormat="1" applyFont="1" applyFill="1" applyBorder="1" applyAlignment="1">
      <alignment horizontal="center"/>
    </xf>
    <xf numFmtId="49" fontId="17" fillId="7" borderId="42" xfId="0" applyNumberFormat="1" applyFont="1" applyFill="1" applyBorder="1" applyAlignment="1" applyProtection="1">
      <alignment horizontal="center" vertical="center" shrinkToFit="1"/>
      <protection locked="0"/>
    </xf>
    <xf numFmtId="49" fontId="17" fillId="7" borderId="7" xfId="0" applyNumberFormat="1" applyFont="1" applyFill="1" applyBorder="1" applyAlignment="1" applyProtection="1">
      <alignment horizontal="center" vertical="center" shrinkToFit="1"/>
      <protection locked="0"/>
    </xf>
    <xf numFmtId="49" fontId="17" fillId="8" borderId="2" xfId="0" applyNumberFormat="1" applyFont="1" applyFill="1" applyBorder="1" applyAlignment="1" applyProtection="1">
      <alignment horizontal="center" vertical="center" shrinkToFit="1"/>
      <protection hidden="1"/>
    </xf>
    <xf numFmtId="49" fontId="10" fillId="3" borderId="17" xfId="0" applyNumberFormat="1" applyFont="1" applyFill="1" applyBorder="1" applyAlignment="1" applyProtection="1">
      <alignment horizontal="center" vertical="center" wrapText="1"/>
      <protection locked="0"/>
    </xf>
    <xf numFmtId="49" fontId="10" fillId="3" borderId="7" xfId="0" applyNumberFormat="1" applyFont="1" applyFill="1" applyBorder="1" applyAlignment="1" applyProtection="1">
      <alignment horizontal="center" vertical="center" wrapText="1"/>
      <protection locked="0"/>
    </xf>
    <xf numFmtId="49" fontId="10" fillId="9" borderId="16" xfId="0" applyNumberFormat="1" applyFont="1" applyFill="1" applyBorder="1" applyAlignment="1" applyProtection="1">
      <alignment horizontal="center" vertical="center" wrapText="1"/>
      <protection locked="0"/>
    </xf>
    <xf numFmtId="49" fontId="10" fillId="9" borderId="18" xfId="0" applyNumberFormat="1" applyFont="1" applyFill="1" applyBorder="1" applyAlignment="1" applyProtection="1">
      <alignment horizontal="center" vertical="center" wrapText="1"/>
      <protection locked="0"/>
    </xf>
    <xf numFmtId="0" fontId="21" fillId="2" borderId="19" xfId="0" applyFont="1" applyFill="1" applyBorder="1" applyAlignment="1">
      <alignment horizontal="center" vertical="center"/>
    </xf>
    <xf numFmtId="0" fontId="21" fillId="2" borderId="40" xfId="0" applyFont="1" applyFill="1" applyBorder="1" applyAlignment="1">
      <alignment horizontal="center" vertical="center"/>
    </xf>
    <xf numFmtId="0" fontId="13" fillId="0" borderId="0" xfId="0" applyFont="1" applyAlignment="1">
      <alignment horizontal="left" wrapText="1"/>
    </xf>
    <xf numFmtId="0" fontId="5" fillId="0" borderId="0" xfId="1" applyFont="1"/>
    <xf numFmtId="0" fontId="13" fillId="0" borderId="0" xfId="1" applyFont="1"/>
    <xf numFmtId="0" fontId="13" fillId="0" borderId="0" xfId="1" applyFont="1" applyBorder="1" applyAlignment="1"/>
    <xf numFmtId="0" fontId="13" fillId="0" borderId="0" xfId="2" applyFont="1" applyFill="1" applyBorder="1" applyAlignment="1"/>
    <xf numFmtId="0" fontId="9" fillId="0" borderId="0" xfId="2" applyFont="1" applyFill="1" applyAlignment="1"/>
    <xf numFmtId="0" fontId="25" fillId="0" borderId="0" xfId="2" applyFont="1" applyFill="1" applyAlignment="1">
      <alignment horizontal="center"/>
    </xf>
    <xf numFmtId="0" fontId="26" fillId="0" borderId="0" xfId="2" applyFont="1" applyFill="1"/>
    <xf numFmtId="0" fontId="27" fillId="0" borderId="60" xfId="2" applyFont="1" applyFill="1" applyBorder="1" applyAlignment="1">
      <alignment horizontal="center"/>
    </xf>
    <xf numFmtId="0" fontId="27" fillId="0" borderId="0" xfId="2" applyFont="1" applyFill="1" applyAlignment="1">
      <alignment horizontal="center"/>
    </xf>
    <xf numFmtId="0" fontId="27" fillId="0" borderId="0" xfId="2" applyFont="1" applyFill="1"/>
    <xf numFmtId="0" fontId="7" fillId="0" borderId="0" xfId="2" applyFont="1" applyFill="1" applyBorder="1" applyAlignment="1">
      <alignment horizontal="center" vertical="center" wrapText="1"/>
    </xf>
    <xf numFmtId="0" fontId="8" fillId="0" borderId="0" xfId="2" applyFont="1" applyFill="1" applyBorder="1" applyAlignment="1">
      <alignment horizontal="center" vertical="center" wrapText="1"/>
    </xf>
    <xf numFmtId="0" fontId="13" fillId="0" borderId="0" xfId="2" applyFont="1" applyFill="1"/>
    <xf numFmtId="49" fontId="5" fillId="0" borderId="66" xfId="2" applyNumberFormat="1" applyFont="1" applyFill="1" applyBorder="1" applyAlignment="1">
      <alignment horizontal="center" vertical="center" textRotation="90" wrapText="1"/>
    </xf>
    <xf numFmtId="49" fontId="5" fillId="0" borderId="67" xfId="2" applyNumberFormat="1" applyFont="1" applyFill="1" applyBorder="1" applyAlignment="1">
      <alignment horizontal="center" vertical="center" textRotation="90" wrapText="1"/>
    </xf>
    <xf numFmtId="49" fontId="5" fillId="0" borderId="68" xfId="2" applyNumberFormat="1" applyFont="1" applyFill="1" applyBorder="1" applyAlignment="1">
      <alignment horizontal="center" vertical="center" textRotation="90" wrapText="1"/>
    </xf>
    <xf numFmtId="0" fontId="5" fillId="0" borderId="0" xfId="2" applyFont="1" applyFill="1" applyAlignment="1">
      <alignment horizontal="center" textRotation="90"/>
    </xf>
    <xf numFmtId="0" fontId="6" fillId="0" borderId="66" xfId="2" applyNumberFormat="1" applyFont="1" applyFill="1" applyBorder="1" applyAlignment="1">
      <alignment horizontal="center" wrapText="1"/>
    </xf>
    <xf numFmtId="0" fontId="6" fillId="0" borderId="70" xfId="2" applyNumberFormat="1" applyFont="1" applyFill="1" applyBorder="1" applyAlignment="1">
      <alignment horizontal="center" wrapText="1"/>
    </xf>
    <xf numFmtId="0" fontId="6" fillId="0" borderId="67" xfId="2" applyNumberFormat="1" applyFont="1" applyFill="1" applyBorder="1" applyAlignment="1">
      <alignment horizontal="center" wrapText="1"/>
    </xf>
    <xf numFmtId="0" fontId="6" fillId="0" borderId="71" xfId="2" applyNumberFormat="1" applyFont="1" applyFill="1" applyBorder="1" applyAlignment="1">
      <alignment horizontal="center" wrapText="1"/>
    </xf>
    <xf numFmtId="0" fontId="6" fillId="0" borderId="71" xfId="2" applyNumberFormat="1" applyFont="1" applyFill="1" applyBorder="1" applyAlignment="1">
      <alignment wrapText="1"/>
    </xf>
    <xf numFmtId="0" fontId="6" fillId="0" borderId="72" xfId="2" applyNumberFormat="1" applyFont="1" applyFill="1" applyBorder="1" applyAlignment="1">
      <alignment horizontal="center" wrapText="1"/>
    </xf>
    <xf numFmtId="0" fontId="8" fillId="0" borderId="0" xfId="2" applyNumberFormat="1" applyFont="1" applyFill="1" applyBorder="1" applyAlignment="1">
      <alignment horizontal="center" textRotation="90" wrapText="1"/>
    </xf>
    <xf numFmtId="0" fontId="6" fillId="0" borderId="0" xfId="2" applyNumberFormat="1" applyFont="1" applyFill="1" applyAlignment="1">
      <alignment horizontal="center" textRotation="90"/>
    </xf>
    <xf numFmtId="0" fontId="6" fillId="0" borderId="0" xfId="1" applyNumberFormat="1" applyFont="1"/>
    <xf numFmtId="0" fontId="8" fillId="0" borderId="73" xfId="2" applyFont="1" applyFill="1" applyBorder="1" applyAlignment="1">
      <alignment horizontal="center" vertical="center"/>
    </xf>
    <xf numFmtId="49" fontId="8" fillId="0" borderId="66" xfId="2" applyNumberFormat="1" applyFont="1" applyFill="1" applyBorder="1" applyAlignment="1">
      <alignment horizontal="center"/>
    </xf>
    <xf numFmtId="49" fontId="8" fillId="0" borderId="7" xfId="2" applyNumberFormat="1" applyFont="1" applyFill="1" applyBorder="1" applyAlignment="1">
      <alignment horizontal="center"/>
    </xf>
    <xf numFmtId="0" fontId="22" fillId="0" borderId="7" xfId="1" applyFont="1" applyBorder="1" applyAlignment="1">
      <alignment horizontal="center"/>
    </xf>
    <xf numFmtId="49" fontId="8" fillId="0" borderId="74" xfId="2" applyNumberFormat="1" applyFont="1" applyFill="1" applyBorder="1" applyAlignment="1">
      <alignment horizontal="center"/>
    </xf>
    <xf numFmtId="49" fontId="8" fillId="0" borderId="67" xfId="2" applyNumberFormat="1" applyFont="1" applyFill="1" applyBorder="1" applyAlignment="1">
      <alignment horizontal="center"/>
    </xf>
    <xf numFmtId="49" fontId="13" fillId="0" borderId="7" xfId="2" applyNumberFormat="1" applyFont="1" applyFill="1" applyBorder="1" applyAlignment="1">
      <alignment horizontal="center"/>
    </xf>
    <xf numFmtId="16" fontId="13" fillId="0" borderId="0" xfId="2" applyNumberFormat="1" applyFont="1" applyFill="1" applyBorder="1" applyAlignment="1">
      <alignment horizontal="center" textRotation="90" wrapText="1"/>
    </xf>
    <xf numFmtId="0" fontId="5" fillId="0" borderId="0" xfId="1" applyFont="1" applyFill="1"/>
    <xf numFmtId="49" fontId="30" fillId="0" borderId="7" xfId="2" applyNumberFormat="1" applyFont="1" applyFill="1" applyBorder="1" applyAlignment="1">
      <alignment horizontal="center"/>
    </xf>
    <xf numFmtId="49" fontId="8" fillId="0" borderId="75" xfId="2" applyNumberFormat="1" applyFont="1" applyFill="1" applyBorder="1" applyAlignment="1">
      <alignment horizontal="center"/>
    </xf>
    <xf numFmtId="49" fontId="8" fillId="0" borderId="76" xfId="2" applyNumberFormat="1" applyFont="1" applyFill="1" applyBorder="1" applyAlignment="1">
      <alignment horizontal="center"/>
    </xf>
    <xf numFmtId="0" fontId="7" fillId="0" borderId="0" xfId="2" applyFont="1" applyFill="1" applyBorder="1" applyAlignment="1"/>
    <xf numFmtId="0" fontId="28" fillId="0" borderId="0" xfId="2" applyFont="1" applyFill="1"/>
    <xf numFmtId="0" fontId="13" fillId="0" borderId="0" xfId="2" applyFont="1" applyFill="1" applyAlignment="1"/>
    <xf numFmtId="49" fontId="8" fillId="0" borderId="0" xfId="2" applyNumberFormat="1" applyFont="1" applyFill="1" applyBorder="1" applyAlignment="1">
      <alignment horizontal="center"/>
    </xf>
    <xf numFmtId="0" fontId="13" fillId="0" borderId="0" xfId="2" applyFont="1" applyFill="1" applyBorder="1"/>
    <xf numFmtId="0" fontId="13" fillId="0" borderId="0" xfId="2" applyFont="1" applyFill="1" applyBorder="1" applyAlignment="1">
      <alignment horizontal="left"/>
    </xf>
    <xf numFmtId="0" fontId="8" fillId="0" borderId="0" xfId="2" applyFont="1" applyFill="1" applyBorder="1" applyAlignment="1">
      <alignment horizontal="center"/>
    </xf>
    <xf numFmtId="0" fontId="13" fillId="0" borderId="0" xfId="1" applyFont="1" applyFill="1"/>
    <xf numFmtId="0" fontId="22" fillId="0" borderId="0" xfId="1" applyFont="1"/>
    <xf numFmtId="0" fontId="13" fillId="0" borderId="0" xfId="1" applyFont="1" applyBorder="1" applyAlignment="1">
      <alignment horizontal="left"/>
    </xf>
    <xf numFmtId="0" fontId="23" fillId="0" borderId="0" xfId="1"/>
    <xf numFmtId="0" fontId="13" fillId="0" borderId="0" xfId="0" applyNumberFormat="1" applyFont="1" applyAlignment="1">
      <alignment horizontal="justify" vertical="top" wrapText="1"/>
    </xf>
    <xf numFmtId="0" fontId="13" fillId="0" borderId="0" xfId="0" applyFont="1" applyAlignment="1">
      <alignment horizontal="justify" vertical="top" wrapText="1"/>
    </xf>
    <xf numFmtId="49" fontId="13" fillId="9" borderId="7" xfId="2" applyNumberFormat="1" applyFont="1" applyFill="1" applyBorder="1" applyAlignment="1">
      <alignment horizontal="center"/>
    </xf>
    <xf numFmtId="49" fontId="8" fillId="9" borderId="7" xfId="2" applyNumberFormat="1" applyFont="1" applyFill="1" applyBorder="1" applyAlignment="1">
      <alignment horizontal="center"/>
    </xf>
    <xf numFmtId="49" fontId="8" fillId="9" borderId="66" xfId="2" applyNumberFormat="1" applyFont="1" applyFill="1" applyBorder="1" applyAlignment="1">
      <alignment horizontal="center"/>
    </xf>
    <xf numFmtId="0" fontId="28" fillId="0" borderId="62" xfId="2" applyFont="1" applyFill="1" applyBorder="1" applyAlignment="1">
      <alignment horizontal="center" vertical="center"/>
    </xf>
    <xf numFmtId="0" fontId="13" fillId="0" borderId="0" xfId="2" applyFont="1" applyFill="1" applyBorder="1" applyAlignment="1">
      <alignment horizontal="center"/>
    </xf>
    <xf numFmtId="0" fontId="7" fillId="0" borderId="0" xfId="2" applyFont="1" applyFill="1" applyBorder="1" applyAlignment="1">
      <alignment horizontal="left"/>
    </xf>
    <xf numFmtId="0" fontId="9" fillId="0" borderId="61" xfId="2" applyFont="1" applyFill="1" applyBorder="1" applyAlignment="1">
      <alignment horizontal="center" vertical="center" wrapText="1"/>
    </xf>
    <xf numFmtId="0" fontId="9" fillId="0" borderId="65" xfId="2" applyFont="1" applyFill="1" applyBorder="1" applyAlignment="1">
      <alignment horizontal="center" vertical="center" wrapText="1"/>
    </xf>
    <xf numFmtId="0" fontId="23" fillId="0" borderId="69" xfId="1" applyBorder="1" applyAlignment="1">
      <alignment horizontal="center" vertical="center" wrapText="1"/>
    </xf>
    <xf numFmtId="0" fontId="28" fillId="0" borderId="63" xfId="2" applyFont="1" applyFill="1" applyBorder="1" applyAlignment="1">
      <alignment horizontal="center" vertical="center"/>
    </xf>
    <xf numFmtId="0" fontId="28" fillId="0" borderId="64" xfId="2" applyFont="1" applyFill="1" applyBorder="1" applyAlignment="1">
      <alignment horizontal="center" vertical="center"/>
    </xf>
    <xf numFmtId="16" fontId="29" fillId="0" borderId="0" xfId="2" applyNumberFormat="1" applyFont="1" applyFill="1" applyBorder="1" applyAlignment="1">
      <alignment textRotation="90" wrapText="1"/>
    </xf>
    <xf numFmtId="16" fontId="29" fillId="0" borderId="0" xfId="2" applyNumberFormat="1" applyFont="1" applyFill="1" applyBorder="1" applyAlignment="1">
      <alignment horizontal="center" textRotation="90" wrapText="1"/>
    </xf>
    <xf numFmtId="16" fontId="13" fillId="0" borderId="0" xfId="2" applyNumberFormat="1" applyFont="1" applyFill="1" applyBorder="1" applyAlignment="1">
      <alignment horizontal="center" textRotation="90" wrapText="1"/>
    </xf>
    <xf numFmtId="0" fontId="6" fillId="0" borderId="0" xfId="2" applyNumberFormat="1" applyFont="1" applyFill="1" applyBorder="1" applyAlignment="1">
      <alignment horizontal="center" wrapText="1"/>
    </xf>
    <xf numFmtId="0" fontId="5" fillId="0" borderId="0" xfId="2" applyFont="1" applyFill="1" applyBorder="1" applyAlignment="1">
      <alignment horizontal="center" textRotation="90" wrapText="1"/>
    </xf>
    <xf numFmtId="0" fontId="29" fillId="0" borderId="0" xfId="2" applyFont="1" applyFill="1" applyBorder="1" applyAlignment="1">
      <alignment horizontal="left" vertical="center" wrapText="1"/>
    </xf>
    <xf numFmtId="0" fontId="31" fillId="0" borderId="0" xfId="1" applyFont="1" applyAlignment="1">
      <alignment horizontal="left" vertical="center" wrapText="1"/>
    </xf>
    <xf numFmtId="49" fontId="8" fillId="0" borderId="77" xfId="2" applyNumberFormat="1" applyFont="1" applyFill="1" applyBorder="1" applyAlignment="1">
      <alignment horizontal="center"/>
    </xf>
    <xf numFmtId="49" fontId="8" fillId="0" borderId="78" xfId="2" applyNumberFormat="1" applyFont="1" applyFill="1" applyBorder="1" applyAlignment="1">
      <alignment horizontal="center"/>
    </xf>
    <xf numFmtId="0" fontId="13" fillId="0" borderId="0" xfId="2" applyFont="1" applyFill="1" applyBorder="1"/>
    <xf numFmtId="0" fontId="29" fillId="0" borderId="0" xfId="2" applyFont="1" applyFill="1" applyBorder="1" applyAlignment="1">
      <alignment horizontal="center" wrapText="1"/>
    </xf>
    <xf numFmtId="0" fontId="8" fillId="0" borderId="77" xfId="2" applyFont="1" applyFill="1" applyBorder="1" applyAlignment="1">
      <alignment horizontal="center"/>
    </xf>
    <xf numFmtId="0" fontId="8" fillId="0" borderId="78" xfId="2" applyFont="1" applyFill="1" applyBorder="1" applyAlignment="1">
      <alignment horizontal="center"/>
    </xf>
    <xf numFmtId="0" fontId="13" fillId="0" borderId="0" xfId="2" applyFont="1" applyFill="1" applyBorder="1" applyAlignment="1"/>
    <xf numFmtId="0" fontId="29" fillId="0" borderId="0" xfId="2" applyFont="1" applyFill="1" applyAlignment="1">
      <alignment horizontal="left" vertical="center" wrapText="1"/>
    </xf>
    <xf numFmtId="0" fontId="13" fillId="0" borderId="0" xfId="2" applyFont="1" applyFill="1" applyBorder="1" applyAlignment="1">
      <alignment wrapText="1"/>
    </xf>
    <xf numFmtId="0" fontId="29" fillId="0" borderId="0" xfId="1" applyFont="1" applyAlignment="1">
      <alignment horizontal="left" vertical="center" wrapText="1"/>
    </xf>
    <xf numFmtId="0" fontId="5" fillId="0" borderId="0" xfId="1" applyFont="1" applyAlignment="1">
      <alignment wrapText="1"/>
    </xf>
    <xf numFmtId="0" fontId="5" fillId="0" borderId="0" xfId="1" applyFont="1"/>
    <xf numFmtId="0" fontId="5" fillId="0" borderId="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4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/>
    </xf>
    <xf numFmtId="49" fontId="1" fillId="0" borderId="4" xfId="0" applyNumberFormat="1" applyFont="1" applyBorder="1" applyAlignment="1" applyProtection="1">
      <alignment horizontal="center" vertical="center" wrapText="1"/>
      <protection hidden="1"/>
    </xf>
    <xf numFmtId="49" fontId="1" fillId="0" borderId="5" xfId="0" applyNumberFormat="1" applyFont="1" applyBorder="1" applyAlignment="1" applyProtection="1">
      <alignment horizontal="center" vertical="center" wrapText="1"/>
      <protection hidden="1"/>
    </xf>
    <xf numFmtId="49" fontId="1" fillId="0" borderId="6" xfId="0" applyNumberFormat="1" applyFont="1" applyBorder="1" applyAlignment="1" applyProtection="1">
      <alignment horizontal="center" vertical="center" wrapText="1"/>
      <protection hidden="1"/>
    </xf>
    <xf numFmtId="1" fontId="1" fillId="0" borderId="28" xfId="0" applyNumberFormat="1" applyFont="1" applyFill="1" applyBorder="1" applyAlignment="1" applyProtection="1">
      <alignment horizontal="center" vertical="center" wrapText="1"/>
      <protection hidden="1"/>
    </xf>
    <xf numFmtId="1" fontId="1" fillId="0" borderId="29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29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0" fillId="0" borderId="41" xfId="0" applyBorder="1" applyAlignment="1"/>
    <xf numFmtId="49" fontId="2" fillId="3" borderId="44" xfId="0" applyNumberFormat="1" applyFont="1" applyFill="1" applyBorder="1" applyAlignment="1" applyProtection="1">
      <alignment horizontal="left" vertical="center"/>
      <protection hidden="1"/>
    </xf>
    <xf numFmtId="0" fontId="0" fillId="0" borderId="0" xfId="0"/>
    <xf numFmtId="0" fontId="0" fillId="0" borderId="41" xfId="0" applyBorder="1"/>
    <xf numFmtId="49" fontId="19" fillId="6" borderId="39" xfId="0" applyNumberFormat="1" applyFont="1" applyFill="1" applyBorder="1" applyAlignment="1" applyProtection="1">
      <alignment horizontal="right" vertical="center" wrapText="1"/>
      <protection hidden="1"/>
    </xf>
    <xf numFmtId="49" fontId="19" fillId="6" borderId="40" xfId="0" applyNumberFormat="1" applyFont="1" applyFill="1" applyBorder="1" applyAlignment="1" applyProtection="1">
      <alignment horizontal="right" vertical="center" wrapText="1"/>
      <protection hidden="1"/>
    </xf>
    <xf numFmtId="49" fontId="2" fillId="3" borderId="45" xfId="0" applyNumberFormat="1" applyFont="1" applyFill="1" applyBorder="1" applyAlignment="1" applyProtection="1">
      <alignment horizontal="left" vertical="center"/>
      <protection hidden="1"/>
    </xf>
    <xf numFmtId="0" fontId="0" fillId="0" borderId="46" xfId="0" applyBorder="1"/>
    <xf numFmtId="0" fontId="0" fillId="0" borderId="47" xfId="0" applyBorder="1"/>
    <xf numFmtId="49" fontId="1" fillId="3" borderId="48" xfId="0" applyNumberFormat="1" applyFont="1" applyFill="1" applyBorder="1" applyAlignment="1" applyProtection="1">
      <alignment horizontal="left" vertical="top" wrapText="1"/>
      <protection hidden="1"/>
    </xf>
    <xf numFmtId="0" fontId="0" fillId="0" borderId="49" xfId="0" applyBorder="1"/>
    <xf numFmtId="0" fontId="0" fillId="0" borderId="50" xfId="0" applyBorder="1"/>
    <xf numFmtId="0" fontId="10" fillId="0" borderId="34" xfId="0" applyFont="1" applyBorder="1" applyAlignment="1">
      <alignment horizontal="center" vertical="center" wrapText="1" shrinkToFit="1"/>
    </xf>
    <xf numFmtId="0" fontId="0" fillId="0" borderId="51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49" fontId="6" fillId="3" borderId="44" xfId="0" applyNumberFormat="1" applyFont="1" applyFill="1" applyBorder="1" applyAlignment="1" applyProtection="1">
      <alignment horizontal="left" vertical="center"/>
      <protection hidden="1"/>
    </xf>
    <xf numFmtId="49" fontId="1" fillId="3" borderId="44" xfId="0" applyNumberFormat="1" applyFont="1" applyFill="1" applyBorder="1" applyAlignment="1" applyProtection="1">
      <alignment horizontal="left" vertical="center"/>
      <protection hidden="1"/>
    </xf>
    <xf numFmtId="0" fontId="2" fillId="0" borderId="56" xfId="0" applyFont="1" applyBorder="1" applyAlignment="1">
      <alignment horizontal="center" vertical="center" shrinkToFit="1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1" fontId="1" fillId="10" borderId="16" xfId="0" applyNumberFormat="1" applyFont="1" applyFill="1" applyBorder="1" applyAlignment="1" applyProtection="1">
      <alignment horizontal="center" vertical="center" textRotation="90" wrapText="1"/>
      <protection hidden="1"/>
    </xf>
    <xf numFmtId="0" fontId="0" fillId="10" borderId="5" xfId="0" applyFill="1" applyBorder="1" applyAlignment="1">
      <alignment horizontal="center" vertical="center" textRotation="90" wrapText="1"/>
    </xf>
    <xf numFmtId="0" fontId="0" fillId="10" borderId="6" xfId="0" applyFill="1" applyBorder="1" applyAlignment="1">
      <alignment horizontal="center" vertical="center" textRotation="90" wrapText="1"/>
    </xf>
    <xf numFmtId="1" fontId="1" fillId="0" borderId="32" xfId="0" applyNumberFormat="1" applyFont="1" applyBorder="1" applyAlignment="1" applyProtection="1">
      <alignment horizontal="center" vertical="center"/>
      <protection hidden="1"/>
    </xf>
    <xf numFmtId="1" fontId="1" fillId="0" borderId="0" xfId="0" applyNumberFormat="1" applyFont="1" applyBorder="1" applyAlignment="1" applyProtection="1">
      <alignment horizontal="center" vertical="center"/>
      <protection hidden="1"/>
    </xf>
    <xf numFmtId="0" fontId="4" fillId="0" borderId="5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1" fontId="1" fillId="0" borderId="7" xfId="0" applyNumberFormat="1" applyFont="1" applyBorder="1" applyAlignment="1" applyProtection="1">
      <alignment horizontal="center" vertical="center" textRotation="90" wrapText="1"/>
      <protection hidden="1"/>
    </xf>
    <xf numFmtId="1" fontId="1" fillId="0" borderId="18" xfId="0" applyNumberFormat="1" applyFont="1" applyBorder="1" applyAlignment="1" applyProtection="1">
      <alignment horizontal="center" vertical="center" textRotation="90" wrapText="1"/>
      <protection hidden="1"/>
    </xf>
    <xf numFmtId="1" fontId="1" fillId="4" borderId="7" xfId="0" applyNumberFormat="1" applyFont="1" applyFill="1" applyBorder="1" applyAlignment="1" applyProtection="1">
      <alignment horizontal="center" vertical="center" textRotation="90" wrapText="1"/>
      <protection hidden="1"/>
    </xf>
    <xf numFmtId="0" fontId="1" fillId="0" borderId="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1" fontId="1" fillId="0" borderId="54" xfId="0" applyNumberFormat="1" applyFont="1" applyBorder="1" applyAlignment="1" applyProtection="1">
      <alignment horizontal="center" vertical="center" wrapText="1" shrinkToFit="1"/>
      <protection hidden="1"/>
    </xf>
    <xf numFmtId="1" fontId="1" fillId="0" borderId="49" xfId="0" applyNumberFormat="1" applyFont="1" applyBorder="1" applyAlignment="1" applyProtection="1">
      <alignment horizontal="center" vertical="center" wrapText="1" shrinkToFit="1"/>
      <protection hidden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1" fontId="1" fillId="0" borderId="16" xfId="0" applyNumberFormat="1" applyFont="1" applyBorder="1" applyAlignment="1" applyProtection="1">
      <alignment horizontal="center" vertical="center" textRotation="90" wrapText="1"/>
      <protection hidden="1"/>
    </xf>
    <xf numFmtId="1" fontId="1" fillId="0" borderId="5" xfId="0" applyNumberFormat="1" applyFont="1" applyBorder="1" applyAlignment="1" applyProtection="1">
      <alignment horizontal="center" vertical="center" textRotation="90" wrapText="1"/>
      <protection hidden="1"/>
    </xf>
    <xf numFmtId="1" fontId="1" fillId="0" borderId="6" xfId="0" applyNumberFormat="1" applyFont="1" applyBorder="1" applyAlignment="1" applyProtection="1">
      <alignment horizontal="center" vertical="center" textRotation="90" wrapText="1"/>
      <protection hidden="1"/>
    </xf>
    <xf numFmtId="49" fontId="1" fillId="0" borderId="55" xfId="0" applyNumberFormat="1" applyFont="1" applyBorder="1" applyAlignment="1" applyProtection="1">
      <alignment horizontal="center" vertical="center"/>
      <protection hidden="1"/>
    </xf>
    <xf numFmtId="49" fontId="1" fillId="0" borderId="31" xfId="0" applyNumberFormat="1" applyFont="1" applyBorder="1" applyAlignment="1" applyProtection="1">
      <alignment horizontal="center" vertical="center"/>
      <protection hidden="1"/>
    </xf>
    <xf numFmtId="49" fontId="1" fillId="0" borderId="36" xfId="0" applyNumberFormat="1" applyFont="1" applyBorder="1" applyAlignment="1" applyProtection="1">
      <alignment horizontal="center" vertical="center"/>
      <protection hidden="1"/>
    </xf>
    <xf numFmtId="1" fontId="1" fillId="0" borderId="42" xfId="0" applyNumberFormat="1" applyFont="1" applyBorder="1" applyAlignment="1" applyProtection="1">
      <alignment horizontal="center" vertical="center" wrapText="1"/>
      <protection hidden="1"/>
    </xf>
    <xf numFmtId="1" fontId="1" fillId="0" borderId="56" xfId="0" applyNumberFormat="1" applyFont="1" applyBorder="1" applyAlignment="1" applyProtection="1">
      <alignment horizontal="center" vertical="center" wrapText="1"/>
      <protection hidden="1"/>
    </xf>
    <xf numFmtId="1" fontId="1" fillId="0" borderId="13" xfId="0" applyNumberFormat="1" applyFont="1" applyBorder="1" applyAlignment="1" applyProtection="1">
      <alignment horizontal="center" vertical="center" wrapText="1"/>
      <protection hidden="1"/>
    </xf>
    <xf numFmtId="1" fontId="1" fillId="5" borderId="7" xfId="0" applyNumberFormat="1" applyFont="1" applyFill="1" applyBorder="1" applyAlignment="1" applyProtection="1">
      <alignment horizontal="center" vertical="center" textRotation="90" wrapText="1"/>
      <protection hidden="1"/>
    </xf>
    <xf numFmtId="1" fontId="1" fillId="5" borderId="18" xfId="0" applyNumberFormat="1" applyFont="1" applyFill="1" applyBorder="1" applyAlignment="1" applyProtection="1">
      <alignment horizontal="center" vertical="center" textRotation="90" wrapText="1"/>
      <protection hidden="1"/>
    </xf>
    <xf numFmtId="0" fontId="0" fillId="0" borderId="5" xfId="0" applyBorder="1" applyAlignment="1">
      <alignment horizontal="center" vertical="center" textRotation="90" wrapText="1"/>
    </xf>
    <xf numFmtId="0" fontId="0" fillId="0" borderId="6" xfId="0" applyBorder="1" applyAlignment="1">
      <alignment horizontal="center" vertical="center" textRotation="90" wrapText="1"/>
    </xf>
    <xf numFmtId="1" fontId="6" fillId="0" borderId="5" xfId="0" applyNumberFormat="1" applyFont="1" applyBorder="1" applyAlignment="1" applyProtection="1">
      <alignment horizontal="center" vertical="center" textRotation="90" wrapText="1"/>
      <protection hidden="1"/>
    </xf>
    <xf numFmtId="1" fontId="6" fillId="0" borderId="6" xfId="0" applyNumberFormat="1" applyFont="1" applyBorder="1" applyAlignment="1" applyProtection="1">
      <alignment horizontal="center" vertical="center" textRotation="90" wrapText="1"/>
      <protection hidden="1"/>
    </xf>
    <xf numFmtId="0" fontId="1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49" fontId="1" fillId="0" borderId="4" xfId="0" applyNumberFormat="1" applyFont="1" applyBorder="1" applyAlignment="1" applyProtection="1">
      <alignment horizontal="center" vertical="center" textRotation="90" wrapText="1"/>
      <protection hidden="1"/>
    </xf>
    <xf numFmtId="49" fontId="1" fillId="0" borderId="54" xfId="0" applyNumberFormat="1" applyFont="1" applyBorder="1" applyAlignment="1" applyProtection="1">
      <alignment horizontal="center" vertical="center" textRotation="90" wrapText="1"/>
      <protection hidden="1"/>
    </xf>
    <xf numFmtId="0" fontId="0" fillId="0" borderId="32" xfId="0" applyBorder="1" applyAlignment="1">
      <alignment horizontal="center" vertical="center" textRotation="90" wrapText="1"/>
    </xf>
    <xf numFmtId="0" fontId="0" fillId="0" borderId="37" xfId="0" applyBorder="1" applyAlignment="1">
      <alignment horizontal="center" vertical="center" textRotation="90" wrapText="1"/>
    </xf>
    <xf numFmtId="1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25" xfId="0" applyFont="1" applyBorder="1" applyAlignment="1">
      <alignment horizontal="center" vertical="center" shrinkToFit="1"/>
    </xf>
    <xf numFmtId="0" fontId="10" fillId="0" borderId="25" xfId="0" applyFont="1" applyBorder="1" applyAlignment="1">
      <alignment horizontal="center" vertical="center" wrapText="1" shrinkToFit="1"/>
    </xf>
    <xf numFmtId="1" fontId="6" fillId="0" borderId="4" xfId="0" applyNumberFormat="1" applyFont="1" applyFill="1" applyBorder="1" applyAlignment="1" applyProtection="1">
      <alignment horizontal="center" vertical="center" textRotation="90"/>
      <protection hidden="1"/>
    </xf>
    <xf numFmtId="0" fontId="4" fillId="0" borderId="5" xfId="0" applyFont="1" applyFill="1" applyBorder="1" applyAlignment="1">
      <alignment horizontal="center" vertical="center" textRotation="90"/>
    </xf>
    <xf numFmtId="0" fontId="2" fillId="0" borderId="25" xfId="0" applyFont="1" applyBorder="1" applyAlignment="1">
      <alignment horizontal="center" vertical="center" wrapText="1" shrinkToFit="1"/>
    </xf>
    <xf numFmtId="1" fontId="2" fillId="3" borderId="42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42" xfId="0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1" fontId="2" fillId="3" borderId="7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7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4" fillId="0" borderId="4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4" fillId="0" borderId="41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1" fontId="1" fillId="9" borderId="7" xfId="0" applyNumberFormat="1" applyFont="1" applyFill="1" applyBorder="1" applyAlignment="1" applyProtection="1">
      <alignment horizontal="center" vertical="center" textRotation="90" wrapText="1"/>
      <protection hidden="1"/>
    </xf>
    <xf numFmtId="1" fontId="1" fillId="9" borderId="18" xfId="0" applyNumberFormat="1" applyFont="1" applyFill="1" applyBorder="1" applyAlignment="1" applyProtection="1">
      <alignment horizontal="center" vertical="center" textRotation="90" wrapText="1"/>
      <protection hidden="1"/>
    </xf>
    <xf numFmtId="1" fontId="1" fillId="0" borderId="16" xfId="0" applyNumberFormat="1" applyFont="1" applyBorder="1" applyAlignment="1" applyProtection="1">
      <alignment horizontal="center" vertical="center" textRotation="90" wrapText="1" shrinkToFit="1"/>
      <protection hidden="1"/>
    </xf>
    <xf numFmtId="0" fontId="16" fillId="0" borderId="6" xfId="0" applyFont="1" applyBorder="1" applyAlignment="1">
      <alignment horizontal="center" vertical="center" textRotation="90" wrapText="1"/>
    </xf>
    <xf numFmtId="1" fontId="2" fillId="3" borderId="18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18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</cellXfs>
  <cellStyles count="3">
    <cellStyle name="Обычный" xfId="0" builtinId="0"/>
    <cellStyle name="Обычный 3" xfId="1"/>
    <cellStyle name="Обычный_Копия Маркетинг-new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40822</xdr:colOff>
      <xdr:row>0</xdr:row>
      <xdr:rowOff>108858</xdr:rowOff>
    </xdr:from>
    <xdr:to>
      <xdr:col>10</xdr:col>
      <xdr:colOff>231322</xdr:colOff>
      <xdr:row>54</xdr:row>
      <xdr:rowOff>13607</xdr:rowOff>
    </xdr:to>
    <xdr:pic>
      <xdr:nvPicPr>
        <xdr:cNvPr id="2" name="Рисунок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2602" t="6034" r="33019" b="9868"/>
        <a:stretch/>
      </xdr:blipFill>
      <xdr:spPr>
        <a:xfrm>
          <a:off x="40822" y="108858"/>
          <a:ext cx="6313714" cy="872217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74084</xdr:colOff>
      <xdr:row>0</xdr:row>
      <xdr:rowOff>84667</xdr:rowOff>
    </xdr:from>
    <xdr:to>
      <xdr:col>8</xdr:col>
      <xdr:colOff>540809</xdr:colOff>
      <xdr:row>46</xdr:row>
      <xdr:rowOff>2117</xdr:rowOff>
    </xdr:to>
    <xdr:pic>
      <xdr:nvPicPr>
        <xdr:cNvPr id="3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84" y="84667"/>
          <a:ext cx="5377392" cy="7219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0;&#1088;&#1091;&#1075;&#1083;&#1086;&#1074;&#1072;/Downloads/&#1053;&#1055;&#1054;,&#1057;&#1055;&#1054;/Program%20Files/MMIS%20Lab/SPO/SpSchoo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План"/>
      <sheetName val="Практика"/>
      <sheetName val="Аттестация"/>
      <sheetName val="Кабинеты"/>
      <sheetName val="Пояснения"/>
      <sheetName val="Нормы"/>
      <sheetName val="Дисциплины"/>
      <sheetName val="Рабочий"/>
    </sheetNames>
    <sheetDataSet>
      <sheetData sheetId="0"/>
      <sheetData sheetId="1">
        <row r="6">
          <cell r="EB6">
            <v>0.1</v>
          </cell>
        </row>
      </sheetData>
      <sheetData sheetId="2"/>
      <sheetData sheetId="3"/>
      <sheetData sheetId="4"/>
      <sheetData sheetId="5"/>
      <sheetData sheetId="6">
        <row r="3">
          <cell r="B3">
            <v>36</v>
          </cell>
        </row>
        <row r="6">
          <cell r="B6">
            <v>32</v>
          </cell>
        </row>
        <row r="11">
          <cell r="B11">
            <v>8</v>
          </cell>
        </row>
        <row r="12">
          <cell r="B12">
            <v>10</v>
          </cell>
        </row>
      </sheetData>
      <sheetData sheetId="7"/>
      <sheetData sheetId="8">
        <row r="12">
          <cell r="AA12">
            <v>0.15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zoomScale="70" zoomScaleNormal="70" workbookViewId="0">
      <selection activeCell="N50" sqref="N50"/>
    </sheetView>
  </sheetViews>
  <sheetFormatPr defaultRowHeight="12.75" x14ac:dyDescent="0.2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90" zoomScaleNormal="90" workbookViewId="0">
      <selection activeCell="L20" sqref="L20"/>
    </sheetView>
  </sheetViews>
  <sheetFormatPr defaultRowHeight="12.75" x14ac:dyDescent="0.2"/>
  <sheetData/>
  <pageMargins left="0.25" right="0.25" top="0.75" bottom="0.75" header="0.3" footer="0.3"/>
  <pageSetup paperSize="9" scale="80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S81"/>
  <sheetViews>
    <sheetView zoomScale="70" zoomScaleNormal="70" workbookViewId="0">
      <selection activeCell="B6" sqref="B6:BD29"/>
    </sheetView>
  </sheetViews>
  <sheetFormatPr defaultRowHeight="12.75" x14ac:dyDescent="0.2"/>
  <cols>
    <col min="1" max="1" width="9.140625" style="186"/>
    <col min="2" max="2" width="4.140625" style="186" customWidth="1"/>
    <col min="3" max="38" width="3.28515625" style="186" customWidth="1"/>
    <col min="39" max="39" width="3" style="186" customWidth="1"/>
    <col min="40" max="53" width="3.28515625" style="186" customWidth="1"/>
    <col min="54" max="54" width="3.42578125" style="186" bestFit="1" customWidth="1"/>
    <col min="55" max="71" width="3.28515625" style="186" customWidth="1"/>
    <col min="72" max="257" width="9.140625" style="186"/>
    <col min="258" max="258" width="4.140625" style="186" customWidth="1"/>
    <col min="259" max="294" width="3.28515625" style="186" customWidth="1"/>
    <col min="295" max="295" width="3" style="186" customWidth="1"/>
    <col min="296" max="309" width="3.28515625" style="186" customWidth="1"/>
    <col min="310" max="310" width="3.42578125" style="186" bestFit="1" customWidth="1"/>
    <col min="311" max="327" width="3.28515625" style="186" customWidth="1"/>
    <col min="328" max="513" width="9.140625" style="186"/>
    <col min="514" max="514" width="4.140625" style="186" customWidth="1"/>
    <col min="515" max="550" width="3.28515625" style="186" customWidth="1"/>
    <col min="551" max="551" width="3" style="186" customWidth="1"/>
    <col min="552" max="565" width="3.28515625" style="186" customWidth="1"/>
    <col min="566" max="566" width="3.42578125" style="186" bestFit="1" customWidth="1"/>
    <col min="567" max="583" width="3.28515625" style="186" customWidth="1"/>
    <col min="584" max="769" width="9.140625" style="186"/>
    <col min="770" max="770" width="4.140625" style="186" customWidth="1"/>
    <col min="771" max="806" width="3.28515625" style="186" customWidth="1"/>
    <col min="807" max="807" width="3" style="186" customWidth="1"/>
    <col min="808" max="821" width="3.28515625" style="186" customWidth="1"/>
    <col min="822" max="822" width="3.42578125" style="186" bestFit="1" customWidth="1"/>
    <col min="823" max="839" width="3.28515625" style="186" customWidth="1"/>
    <col min="840" max="1025" width="9.140625" style="186"/>
    <col min="1026" max="1026" width="4.140625" style="186" customWidth="1"/>
    <col min="1027" max="1062" width="3.28515625" style="186" customWidth="1"/>
    <col min="1063" max="1063" width="3" style="186" customWidth="1"/>
    <col min="1064" max="1077" width="3.28515625" style="186" customWidth="1"/>
    <col min="1078" max="1078" width="3.42578125" style="186" bestFit="1" customWidth="1"/>
    <col min="1079" max="1095" width="3.28515625" style="186" customWidth="1"/>
    <col min="1096" max="1281" width="9.140625" style="186"/>
    <col min="1282" max="1282" width="4.140625" style="186" customWidth="1"/>
    <col min="1283" max="1318" width="3.28515625" style="186" customWidth="1"/>
    <col min="1319" max="1319" width="3" style="186" customWidth="1"/>
    <col min="1320" max="1333" width="3.28515625" style="186" customWidth="1"/>
    <col min="1334" max="1334" width="3.42578125" style="186" bestFit="1" customWidth="1"/>
    <col min="1335" max="1351" width="3.28515625" style="186" customWidth="1"/>
    <col min="1352" max="1537" width="9.140625" style="186"/>
    <col min="1538" max="1538" width="4.140625" style="186" customWidth="1"/>
    <col min="1539" max="1574" width="3.28515625" style="186" customWidth="1"/>
    <col min="1575" max="1575" width="3" style="186" customWidth="1"/>
    <col min="1576" max="1589" width="3.28515625" style="186" customWidth="1"/>
    <col min="1590" max="1590" width="3.42578125" style="186" bestFit="1" customWidth="1"/>
    <col min="1591" max="1607" width="3.28515625" style="186" customWidth="1"/>
    <col min="1608" max="1793" width="9.140625" style="186"/>
    <col min="1794" max="1794" width="4.140625" style="186" customWidth="1"/>
    <col min="1795" max="1830" width="3.28515625" style="186" customWidth="1"/>
    <col min="1831" max="1831" width="3" style="186" customWidth="1"/>
    <col min="1832" max="1845" width="3.28515625" style="186" customWidth="1"/>
    <col min="1846" max="1846" width="3.42578125" style="186" bestFit="1" customWidth="1"/>
    <col min="1847" max="1863" width="3.28515625" style="186" customWidth="1"/>
    <col min="1864" max="2049" width="9.140625" style="186"/>
    <col min="2050" max="2050" width="4.140625" style="186" customWidth="1"/>
    <col min="2051" max="2086" width="3.28515625" style="186" customWidth="1"/>
    <col min="2087" max="2087" width="3" style="186" customWidth="1"/>
    <col min="2088" max="2101" width="3.28515625" style="186" customWidth="1"/>
    <col min="2102" max="2102" width="3.42578125" style="186" bestFit="1" customWidth="1"/>
    <col min="2103" max="2119" width="3.28515625" style="186" customWidth="1"/>
    <col min="2120" max="2305" width="9.140625" style="186"/>
    <col min="2306" max="2306" width="4.140625" style="186" customWidth="1"/>
    <col min="2307" max="2342" width="3.28515625" style="186" customWidth="1"/>
    <col min="2343" max="2343" width="3" style="186" customWidth="1"/>
    <col min="2344" max="2357" width="3.28515625" style="186" customWidth="1"/>
    <col min="2358" max="2358" width="3.42578125" style="186" bestFit="1" customWidth="1"/>
    <col min="2359" max="2375" width="3.28515625" style="186" customWidth="1"/>
    <col min="2376" max="2561" width="9.140625" style="186"/>
    <col min="2562" max="2562" width="4.140625" style="186" customWidth="1"/>
    <col min="2563" max="2598" width="3.28515625" style="186" customWidth="1"/>
    <col min="2599" max="2599" width="3" style="186" customWidth="1"/>
    <col min="2600" max="2613" width="3.28515625" style="186" customWidth="1"/>
    <col min="2614" max="2614" width="3.42578125" style="186" bestFit="1" customWidth="1"/>
    <col min="2615" max="2631" width="3.28515625" style="186" customWidth="1"/>
    <col min="2632" max="2817" width="9.140625" style="186"/>
    <col min="2818" max="2818" width="4.140625" style="186" customWidth="1"/>
    <col min="2819" max="2854" width="3.28515625" style="186" customWidth="1"/>
    <col min="2855" max="2855" width="3" style="186" customWidth="1"/>
    <col min="2856" max="2869" width="3.28515625" style="186" customWidth="1"/>
    <col min="2870" max="2870" width="3.42578125" style="186" bestFit="1" customWidth="1"/>
    <col min="2871" max="2887" width="3.28515625" style="186" customWidth="1"/>
    <col min="2888" max="3073" width="9.140625" style="186"/>
    <col min="3074" max="3074" width="4.140625" style="186" customWidth="1"/>
    <col min="3075" max="3110" width="3.28515625" style="186" customWidth="1"/>
    <col min="3111" max="3111" width="3" style="186" customWidth="1"/>
    <col min="3112" max="3125" width="3.28515625" style="186" customWidth="1"/>
    <col min="3126" max="3126" width="3.42578125" style="186" bestFit="1" customWidth="1"/>
    <col min="3127" max="3143" width="3.28515625" style="186" customWidth="1"/>
    <col min="3144" max="3329" width="9.140625" style="186"/>
    <col min="3330" max="3330" width="4.140625" style="186" customWidth="1"/>
    <col min="3331" max="3366" width="3.28515625" style="186" customWidth="1"/>
    <col min="3367" max="3367" width="3" style="186" customWidth="1"/>
    <col min="3368" max="3381" width="3.28515625" style="186" customWidth="1"/>
    <col min="3382" max="3382" width="3.42578125" style="186" bestFit="1" customWidth="1"/>
    <col min="3383" max="3399" width="3.28515625" style="186" customWidth="1"/>
    <col min="3400" max="3585" width="9.140625" style="186"/>
    <col min="3586" max="3586" width="4.140625" style="186" customWidth="1"/>
    <col min="3587" max="3622" width="3.28515625" style="186" customWidth="1"/>
    <col min="3623" max="3623" width="3" style="186" customWidth="1"/>
    <col min="3624" max="3637" width="3.28515625" style="186" customWidth="1"/>
    <col min="3638" max="3638" width="3.42578125" style="186" bestFit="1" customWidth="1"/>
    <col min="3639" max="3655" width="3.28515625" style="186" customWidth="1"/>
    <col min="3656" max="3841" width="9.140625" style="186"/>
    <col min="3842" max="3842" width="4.140625" style="186" customWidth="1"/>
    <col min="3843" max="3878" width="3.28515625" style="186" customWidth="1"/>
    <col min="3879" max="3879" width="3" style="186" customWidth="1"/>
    <col min="3880" max="3893" width="3.28515625" style="186" customWidth="1"/>
    <col min="3894" max="3894" width="3.42578125" style="186" bestFit="1" customWidth="1"/>
    <col min="3895" max="3911" width="3.28515625" style="186" customWidth="1"/>
    <col min="3912" max="4097" width="9.140625" style="186"/>
    <col min="4098" max="4098" width="4.140625" style="186" customWidth="1"/>
    <col min="4099" max="4134" width="3.28515625" style="186" customWidth="1"/>
    <col min="4135" max="4135" width="3" style="186" customWidth="1"/>
    <col min="4136" max="4149" width="3.28515625" style="186" customWidth="1"/>
    <col min="4150" max="4150" width="3.42578125" style="186" bestFit="1" customWidth="1"/>
    <col min="4151" max="4167" width="3.28515625" style="186" customWidth="1"/>
    <col min="4168" max="4353" width="9.140625" style="186"/>
    <col min="4354" max="4354" width="4.140625" style="186" customWidth="1"/>
    <col min="4355" max="4390" width="3.28515625" style="186" customWidth="1"/>
    <col min="4391" max="4391" width="3" style="186" customWidth="1"/>
    <col min="4392" max="4405" width="3.28515625" style="186" customWidth="1"/>
    <col min="4406" max="4406" width="3.42578125" style="186" bestFit="1" customWidth="1"/>
    <col min="4407" max="4423" width="3.28515625" style="186" customWidth="1"/>
    <col min="4424" max="4609" width="9.140625" style="186"/>
    <col min="4610" max="4610" width="4.140625" style="186" customWidth="1"/>
    <col min="4611" max="4646" width="3.28515625" style="186" customWidth="1"/>
    <col min="4647" max="4647" width="3" style="186" customWidth="1"/>
    <col min="4648" max="4661" width="3.28515625" style="186" customWidth="1"/>
    <col min="4662" max="4662" width="3.42578125" style="186" bestFit="1" customWidth="1"/>
    <col min="4663" max="4679" width="3.28515625" style="186" customWidth="1"/>
    <col min="4680" max="4865" width="9.140625" style="186"/>
    <col min="4866" max="4866" width="4.140625" style="186" customWidth="1"/>
    <col min="4867" max="4902" width="3.28515625" style="186" customWidth="1"/>
    <col min="4903" max="4903" width="3" style="186" customWidth="1"/>
    <col min="4904" max="4917" width="3.28515625" style="186" customWidth="1"/>
    <col min="4918" max="4918" width="3.42578125" style="186" bestFit="1" customWidth="1"/>
    <col min="4919" max="4935" width="3.28515625" style="186" customWidth="1"/>
    <col min="4936" max="5121" width="9.140625" style="186"/>
    <col min="5122" max="5122" width="4.140625" style="186" customWidth="1"/>
    <col min="5123" max="5158" width="3.28515625" style="186" customWidth="1"/>
    <col min="5159" max="5159" width="3" style="186" customWidth="1"/>
    <col min="5160" max="5173" width="3.28515625" style="186" customWidth="1"/>
    <col min="5174" max="5174" width="3.42578125" style="186" bestFit="1" customWidth="1"/>
    <col min="5175" max="5191" width="3.28515625" style="186" customWidth="1"/>
    <col min="5192" max="5377" width="9.140625" style="186"/>
    <col min="5378" max="5378" width="4.140625" style="186" customWidth="1"/>
    <col min="5379" max="5414" width="3.28515625" style="186" customWidth="1"/>
    <col min="5415" max="5415" width="3" style="186" customWidth="1"/>
    <col min="5416" max="5429" width="3.28515625" style="186" customWidth="1"/>
    <col min="5430" max="5430" width="3.42578125" style="186" bestFit="1" customWidth="1"/>
    <col min="5431" max="5447" width="3.28515625" style="186" customWidth="1"/>
    <col min="5448" max="5633" width="9.140625" style="186"/>
    <col min="5634" max="5634" width="4.140625" style="186" customWidth="1"/>
    <col min="5635" max="5670" width="3.28515625" style="186" customWidth="1"/>
    <col min="5671" max="5671" width="3" style="186" customWidth="1"/>
    <col min="5672" max="5685" width="3.28515625" style="186" customWidth="1"/>
    <col min="5686" max="5686" width="3.42578125" style="186" bestFit="1" customWidth="1"/>
    <col min="5687" max="5703" width="3.28515625" style="186" customWidth="1"/>
    <col min="5704" max="5889" width="9.140625" style="186"/>
    <col min="5890" max="5890" width="4.140625" style="186" customWidth="1"/>
    <col min="5891" max="5926" width="3.28515625" style="186" customWidth="1"/>
    <col min="5927" max="5927" width="3" style="186" customWidth="1"/>
    <col min="5928" max="5941" width="3.28515625" style="186" customWidth="1"/>
    <col min="5942" max="5942" width="3.42578125" style="186" bestFit="1" customWidth="1"/>
    <col min="5943" max="5959" width="3.28515625" style="186" customWidth="1"/>
    <col min="5960" max="6145" width="9.140625" style="186"/>
    <col min="6146" max="6146" width="4.140625" style="186" customWidth="1"/>
    <col min="6147" max="6182" width="3.28515625" style="186" customWidth="1"/>
    <col min="6183" max="6183" width="3" style="186" customWidth="1"/>
    <col min="6184" max="6197" width="3.28515625" style="186" customWidth="1"/>
    <col min="6198" max="6198" width="3.42578125" style="186" bestFit="1" customWidth="1"/>
    <col min="6199" max="6215" width="3.28515625" style="186" customWidth="1"/>
    <col min="6216" max="6401" width="9.140625" style="186"/>
    <col min="6402" max="6402" width="4.140625" style="186" customWidth="1"/>
    <col min="6403" max="6438" width="3.28515625" style="186" customWidth="1"/>
    <col min="6439" max="6439" width="3" style="186" customWidth="1"/>
    <col min="6440" max="6453" width="3.28515625" style="186" customWidth="1"/>
    <col min="6454" max="6454" width="3.42578125" style="186" bestFit="1" customWidth="1"/>
    <col min="6455" max="6471" width="3.28515625" style="186" customWidth="1"/>
    <col min="6472" max="6657" width="9.140625" style="186"/>
    <col min="6658" max="6658" width="4.140625" style="186" customWidth="1"/>
    <col min="6659" max="6694" width="3.28515625" style="186" customWidth="1"/>
    <col min="6695" max="6695" width="3" style="186" customWidth="1"/>
    <col min="6696" max="6709" width="3.28515625" style="186" customWidth="1"/>
    <col min="6710" max="6710" width="3.42578125" style="186" bestFit="1" customWidth="1"/>
    <col min="6711" max="6727" width="3.28515625" style="186" customWidth="1"/>
    <col min="6728" max="6913" width="9.140625" style="186"/>
    <col min="6914" max="6914" width="4.140625" style="186" customWidth="1"/>
    <col min="6915" max="6950" width="3.28515625" style="186" customWidth="1"/>
    <col min="6951" max="6951" width="3" style="186" customWidth="1"/>
    <col min="6952" max="6965" width="3.28515625" style="186" customWidth="1"/>
    <col min="6966" max="6966" width="3.42578125" style="186" bestFit="1" customWidth="1"/>
    <col min="6967" max="6983" width="3.28515625" style="186" customWidth="1"/>
    <col min="6984" max="7169" width="9.140625" style="186"/>
    <col min="7170" max="7170" width="4.140625" style="186" customWidth="1"/>
    <col min="7171" max="7206" width="3.28515625" style="186" customWidth="1"/>
    <col min="7207" max="7207" width="3" style="186" customWidth="1"/>
    <col min="7208" max="7221" width="3.28515625" style="186" customWidth="1"/>
    <col min="7222" max="7222" width="3.42578125" style="186" bestFit="1" customWidth="1"/>
    <col min="7223" max="7239" width="3.28515625" style="186" customWidth="1"/>
    <col min="7240" max="7425" width="9.140625" style="186"/>
    <col min="7426" max="7426" width="4.140625" style="186" customWidth="1"/>
    <col min="7427" max="7462" width="3.28515625" style="186" customWidth="1"/>
    <col min="7463" max="7463" width="3" style="186" customWidth="1"/>
    <col min="7464" max="7477" width="3.28515625" style="186" customWidth="1"/>
    <col min="7478" max="7478" width="3.42578125" style="186" bestFit="1" customWidth="1"/>
    <col min="7479" max="7495" width="3.28515625" style="186" customWidth="1"/>
    <col min="7496" max="7681" width="9.140625" style="186"/>
    <col min="7682" max="7682" width="4.140625" style="186" customWidth="1"/>
    <col min="7683" max="7718" width="3.28515625" style="186" customWidth="1"/>
    <col min="7719" max="7719" width="3" style="186" customWidth="1"/>
    <col min="7720" max="7733" width="3.28515625" style="186" customWidth="1"/>
    <col min="7734" max="7734" width="3.42578125" style="186" bestFit="1" customWidth="1"/>
    <col min="7735" max="7751" width="3.28515625" style="186" customWidth="1"/>
    <col min="7752" max="7937" width="9.140625" style="186"/>
    <col min="7938" max="7938" width="4.140625" style="186" customWidth="1"/>
    <col min="7939" max="7974" width="3.28515625" style="186" customWidth="1"/>
    <col min="7975" max="7975" width="3" style="186" customWidth="1"/>
    <col min="7976" max="7989" width="3.28515625" style="186" customWidth="1"/>
    <col min="7990" max="7990" width="3.42578125" style="186" bestFit="1" customWidth="1"/>
    <col min="7991" max="8007" width="3.28515625" style="186" customWidth="1"/>
    <col min="8008" max="8193" width="9.140625" style="186"/>
    <col min="8194" max="8194" width="4.140625" style="186" customWidth="1"/>
    <col min="8195" max="8230" width="3.28515625" style="186" customWidth="1"/>
    <col min="8231" max="8231" width="3" style="186" customWidth="1"/>
    <col min="8232" max="8245" width="3.28515625" style="186" customWidth="1"/>
    <col min="8246" max="8246" width="3.42578125" style="186" bestFit="1" customWidth="1"/>
    <col min="8247" max="8263" width="3.28515625" style="186" customWidth="1"/>
    <col min="8264" max="8449" width="9.140625" style="186"/>
    <col min="8450" max="8450" width="4.140625" style="186" customWidth="1"/>
    <col min="8451" max="8486" width="3.28515625" style="186" customWidth="1"/>
    <col min="8487" max="8487" width="3" style="186" customWidth="1"/>
    <col min="8488" max="8501" width="3.28515625" style="186" customWidth="1"/>
    <col min="8502" max="8502" width="3.42578125" style="186" bestFit="1" customWidth="1"/>
    <col min="8503" max="8519" width="3.28515625" style="186" customWidth="1"/>
    <col min="8520" max="8705" width="9.140625" style="186"/>
    <col min="8706" max="8706" width="4.140625" style="186" customWidth="1"/>
    <col min="8707" max="8742" width="3.28515625" style="186" customWidth="1"/>
    <col min="8743" max="8743" width="3" style="186" customWidth="1"/>
    <col min="8744" max="8757" width="3.28515625" style="186" customWidth="1"/>
    <col min="8758" max="8758" width="3.42578125" style="186" bestFit="1" customWidth="1"/>
    <col min="8759" max="8775" width="3.28515625" style="186" customWidth="1"/>
    <col min="8776" max="8961" width="9.140625" style="186"/>
    <col min="8962" max="8962" width="4.140625" style="186" customWidth="1"/>
    <col min="8963" max="8998" width="3.28515625" style="186" customWidth="1"/>
    <col min="8999" max="8999" width="3" style="186" customWidth="1"/>
    <col min="9000" max="9013" width="3.28515625" style="186" customWidth="1"/>
    <col min="9014" max="9014" width="3.42578125" style="186" bestFit="1" customWidth="1"/>
    <col min="9015" max="9031" width="3.28515625" style="186" customWidth="1"/>
    <col min="9032" max="9217" width="9.140625" style="186"/>
    <col min="9218" max="9218" width="4.140625" style="186" customWidth="1"/>
    <col min="9219" max="9254" width="3.28515625" style="186" customWidth="1"/>
    <col min="9255" max="9255" width="3" style="186" customWidth="1"/>
    <col min="9256" max="9269" width="3.28515625" style="186" customWidth="1"/>
    <col min="9270" max="9270" width="3.42578125" style="186" bestFit="1" customWidth="1"/>
    <col min="9271" max="9287" width="3.28515625" style="186" customWidth="1"/>
    <col min="9288" max="9473" width="9.140625" style="186"/>
    <col min="9474" max="9474" width="4.140625" style="186" customWidth="1"/>
    <col min="9475" max="9510" width="3.28515625" style="186" customWidth="1"/>
    <col min="9511" max="9511" width="3" style="186" customWidth="1"/>
    <col min="9512" max="9525" width="3.28515625" style="186" customWidth="1"/>
    <col min="9526" max="9526" width="3.42578125" style="186" bestFit="1" customWidth="1"/>
    <col min="9527" max="9543" width="3.28515625" style="186" customWidth="1"/>
    <col min="9544" max="9729" width="9.140625" style="186"/>
    <col min="9730" max="9730" width="4.140625" style="186" customWidth="1"/>
    <col min="9731" max="9766" width="3.28515625" style="186" customWidth="1"/>
    <col min="9767" max="9767" width="3" style="186" customWidth="1"/>
    <col min="9768" max="9781" width="3.28515625" style="186" customWidth="1"/>
    <col min="9782" max="9782" width="3.42578125" style="186" bestFit="1" customWidth="1"/>
    <col min="9783" max="9799" width="3.28515625" style="186" customWidth="1"/>
    <col min="9800" max="9985" width="9.140625" style="186"/>
    <col min="9986" max="9986" width="4.140625" style="186" customWidth="1"/>
    <col min="9987" max="10022" width="3.28515625" style="186" customWidth="1"/>
    <col min="10023" max="10023" width="3" style="186" customWidth="1"/>
    <col min="10024" max="10037" width="3.28515625" style="186" customWidth="1"/>
    <col min="10038" max="10038" width="3.42578125" style="186" bestFit="1" customWidth="1"/>
    <col min="10039" max="10055" width="3.28515625" style="186" customWidth="1"/>
    <col min="10056" max="10241" width="9.140625" style="186"/>
    <col min="10242" max="10242" width="4.140625" style="186" customWidth="1"/>
    <col min="10243" max="10278" width="3.28515625" style="186" customWidth="1"/>
    <col min="10279" max="10279" width="3" style="186" customWidth="1"/>
    <col min="10280" max="10293" width="3.28515625" style="186" customWidth="1"/>
    <col min="10294" max="10294" width="3.42578125" style="186" bestFit="1" customWidth="1"/>
    <col min="10295" max="10311" width="3.28515625" style="186" customWidth="1"/>
    <col min="10312" max="10497" width="9.140625" style="186"/>
    <col min="10498" max="10498" width="4.140625" style="186" customWidth="1"/>
    <col min="10499" max="10534" width="3.28515625" style="186" customWidth="1"/>
    <col min="10535" max="10535" width="3" style="186" customWidth="1"/>
    <col min="10536" max="10549" width="3.28515625" style="186" customWidth="1"/>
    <col min="10550" max="10550" width="3.42578125" style="186" bestFit="1" customWidth="1"/>
    <col min="10551" max="10567" width="3.28515625" style="186" customWidth="1"/>
    <col min="10568" max="10753" width="9.140625" style="186"/>
    <col min="10754" max="10754" width="4.140625" style="186" customWidth="1"/>
    <col min="10755" max="10790" width="3.28515625" style="186" customWidth="1"/>
    <col min="10791" max="10791" width="3" style="186" customWidth="1"/>
    <col min="10792" max="10805" width="3.28515625" style="186" customWidth="1"/>
    <col min="10806" max="10806" width="3.42578125" style="186" bestFit="1" customWidth="1"/>
    <col min="10807" max="10823" width="3.28515625" style="186" customWidth="1"/>
    <col min="10824" max="11009" width="9.140625" style="186"/>
    <col min="11010" max="11010" width="4.140625" style="186" customWidth="1"/>
    <col min="11011" max="11046" width="3.28515625" style="186" customWidth="1"/>
    <col min="11047" max="11047" width="3" style="186" customWidth="1"/>
    <col min="11048" max="11061" width="3.28515625" style="186" customWidth="1"/>
    <col min="11062" max="11062" width="3.42578125" style="186" bestFit="1" customWidth="1"/>
    <col min="11063" max="11079" width="3.28515625" style="186" customWidth="1"/>
    <col min="11080" max="11265" width="9.140625" style="186"/>
    <col min="11266" max="11266" width="4.140625" style="186" customWidth="1"/>
    <col min="11267" max="11302" width="3.28515625" style="186" customWidth="1"/>
    <col min="11303" max="11303" width="3" style="186" customWidth="1"/>
    <col min="11304" max="11317" width="3.28515625" style="186" customWidth="1"/>
    <col min="11318" max="11318" width="3.42578125" style="186" bestFit="1" customWidth="1"/>
    <col min="11319" max="11335" width="3.28515625" style="186" customWidth="1"/>
    <col min="11336" max="11521" width="9.140625" style="186"/>
    <col min="11522" max="11522" width="4.140625" style="186" customWidth="1"/>
    <col min="11523" max="11558" width="3.28515625" style="186" customWidth="1"/>
    <col min="11559" max="11559" width="3" style="186" customWidth="1"/>
    <col min="11560" max="11573" width="3.28515625" style="186" customWidth="1"/>
    <col min="11574" max="11574" width="3.42578125" style="186" bestFit="1" customWidth="1"/>
    <col min="11575" max="11591" width="3.28515625" style="186" customWidth="1"/>
    <col min="11592" max="11777" width="9.140625" style="186"/>
    <col min="11778" max="11778" width="4.140625" style="186" customWidth="1"/>
    <col min="11779" max="11814" width="3.28515625" style="186" customWidth="1"/>
    <col min="11815" max="11815" width="3" style="186" customWidth="1"/>
    <col min="11816" max="11829" width="3.28515625" style="186" customWidth="1"/>
    <col min="11830" max="11830" width="3.42578125" style="186" bestFit="1" customWidth="1"/>
    <col min="11831" max="11847" width="3.28515625" style="186" customWidth="1"/>
    <col min="11848" max="12033" width="9.140625" style="186"/>
    <col min="12034" max="12034" width="4.140625" style="186" customWidth="1"/>
    <col min="12035" max="12070" width="3.28515625" style="186" customWidth="1"/>
    <col min="12071" max="12071" width="3" style="186" customWidth="1"/>
    <col min="12072" max="12085" width="3.28515625" style="186" customWidth="1"/>
    <col min="12086" max="12086" width="3.42578125" style="186" bestFit="1" customWidth="1"/>
    <col min="12087" max="12103" width="3.28515625" style="186" customWidth="1"/>
    <col min="12104" max="12289" width="9.140625" style="186"/>
    <col min="12290" max="12290" width="4.140625" style="186" customWidth="1"/>
    <col min="12291" max="12326" width="3.28515625" style="186" customWidth="1"/>
    <col min="12327" max="12327" width="3" style="186" customWidth="1"/>
    <col min="12328" max="12341" width="3.28515625" style="186" customWidth="1"/>
    <col min="12342" max="12342" width="3.42578125" style="186" bestFit="1" customWidth="1"/>
    <col min="12343" max="12359" width="3.28515625" style="186" customWidth="1"/>
    <col min="12360" max="12545" width="9.140625" style="186"/>
    <col min="12546" max="12546" width="4.140625" style="186" customWidth="1"/>
    <col min="12547" max="12582" width="3.28515625" style="186" customWidth="1"/>
    <col min="12583" max="12583" width="3" style="186" customWidth="1"/>
    <col min="12584" max="12597" width="3.28515625" style="186" customWidth="1"/>
    <col min="12598" max="12598" width="3.42578125" style="186" bestFit="1" customWidth="1"/>
    <col min="12599" max="12615" width="3.28515625" style="186" customWidth="1"/>
    <col min="12616" max="12801" width="9.140625" style="186"/>
    <col min="12802" max="12802" width="4.140625" style="186" customWidth="1"/>
    <col min="12803" max="12838" width="3.28515625" style="186" customWidth="1"/>
    <col min="12839" max="12839" width="3" style="186" customWidth="1"/>
    <col min="12840" max="12853" width="3.28515625" style="186" customWidth="1"/>
    <col min="12854" max="12854" width="3.42578125" style="186" bestFit="1" customWidth="1"/>
    <col min="12855" max="12871" width="3.28515625" style="186" customWidth="1"/>
    <col min="12872" max="13057" width="9.140625" style="186"/>
    <col min="13058" max="13058" width="4.140625" style="186" customWidth="1"/>
    <col min="13059" max="13094" width="3.28515625" style="186" customWidth="1"/>
    <col min="13095" max="13095" width="3" style="186" customWidth="1"/>
    <col min="13096" max="13109" width="3.28515625" style="186" customWidth="1"/>
    <col min="13110" max="13110" width="3.42578125" style="186" bestFit="1" customWidth="1"/>
    <col min="13111" max="13127" width="3.28515625" style="186" customWidth="1"/>
    <col min="13128" max="13313" width="9.140625" style="186"/>
    <col min="13314" max="13314" width="4.140625" style="186" customWidth="1"/>
    <col min="13315" max="13350" width="3.28515625" style="186" customWidth="1"/>
    <col min="13351" max="13351" width="3" style="186" customWidth="1"/>
    <col min="13352" max="13365" width="3.28515625" style="186" customWidth="1"/>
    <col min="13366" max="13366" width="3.42578125" style="186" bestFit="1" customWidth="1"/>
    <col min="13367" max="13383" width="3.28515625" style="186" customWidth="1"/>
    <col min="13384" max="13569" width="9.140625" style="186"/>
    <col min="13570" max="13570" width="4.140625" style="186" customWidth="1"/>
    <col min="13571" max="13606" width="3.28515625" style="186" customWidth="1"/>
    <col min="13607" max="13607" width="3" style="186" customWidth="1"/>
    <col min="13608" max="13621" width="3.28515625" style="186" customWidth="1"/>
    <col min="13622" max="13622" width="3.42578125" style="186" bestFit="1" customWidth="1"/>
    <col min="13623" max="13639" width="3.28515625" style="186" customWidth="1"/>
    <col min="13640" max="13825" width="9.140625" style="186"/>
    <col min="13826" max="13826" width="4.140625" style="186" customWidth="1"/>
    <col min="13827" max="13862" width="3.28515625" style="186" customWidth="1"/>
    <col min="13863" max="13863" width="3" style="186" customWidth="1"/>
    <col min="13864" max="13877" width="3.28515625" style="186" customWidth="1"/>
    <col min="13878" max="13878" width="3.42578125" style="186" bestFit="1" customWidth="1"/>
    <col min="13879" max="13895" width="3.28515625" style="186" customWidth="1"/>
    <col min="13896" max="14081" width="9.140625" style="186"/>
    <col min="14082" max="14082" width="4.140625" style="186" customWidth="1"/>
    <col min="14083" max="14118" width="3.28515625" style="186" customWidth="1"/>
    <col min="14119" max="14119" width="3" style="186" customWidth="1"/>
    <col min="14120" max="14133" width="3.28515625" style="186" customWidth="1"/>
    <col min="14134" max="14134" width="3.42578125" style="186" bestFit="1" customWidth="1"/>
    <col min="14135" max="14151" width="3.28515625" style="186" customWidth="1"/>
    <col min="14152" max="14337" width="9.140625" style="186"/>
    <col min="14338" max="14338" width="4.140625" style="186" customWidth="1"/>
    <col min="14339" max="14374" width="3.28515625" style="186" customWidth="1"/>
    <col min="14375" max="14375" width="3" style="186" customWidth="1"/>
    <col min="14376" max="14389" width="3.28515625" style="186" customWidth="1"/>
    <col min="14390" max="14390" width="3.42578125" style="186" bestFit="1" customWidth="1"/>
    <col min="14391" max="14407" width="3.28515625" style="186" customWidth="1"/>
    <col min="14408" max="14593" width="9.140625" style="186"/>
    <col min="14594" max="14594" width="4.140625" style="186" customWidth="1"/>
    <col min="14595" max="14630" width="3.28515625" style="186" customWidth="1"/>
    <col min="14631" max="14631" width="3" style="186" customWidth="1"/>
    <col min="14632" max="14645" width="3.28515625" style="186" customWidth="1"/>
    <col min="14646" max="14646" width="3.42578125" style="186" bestFit="1" customWidth="1"/>
    <col min="14647" max="14663" width="3.28515625" style="186" customWidth="1"/>
    <col min="14664" max="14849" width="9.140625" style="186"/>
    <col min="14850" max="14850" width="4.140625" style="186" customWidth="1"/>
    <col min="14851" max="14886" width="3.28515625" style="186" customWidth="1"/>
    <col min="14887" max="14887" width="3" style="186" customWidth="1"/>
    <col min="14888" max="14901" width="3.28515625" style="186" customWidth="1"/>
    <col min="14902" max="14902" width="3.42578125" style="186" bestFit="1" customWidth="1"/>
    <col min="14903" max="14919" width="3.28515625" style="186" customWidth="1"/>
    <col min="14920" max="15105" width="9.140625" style="186"/>
    <col min="15106" max="15106" width="4.140625" style="186" customWidth="1"/>
    <col min="15107" max="15142" width="3.28515625" style="186" customWidth="1"/>
    <col min="15143" max="15143" width="3" style="186" customWidth="1"/>
    <col min="15144" max="15157" width="3.28515625" style="186" customWidth="1"/>
    <col min="15158" max="15158" width="3.42578125" style="186" bestFit="1" customWidth="1"/>
    <col min="15159" max="15175" width="3.28515625" style="186" customWidth="1"/>
    <col min="15176" max="15361" width="9.140625" style="186"/>
    <col min="15362" max="15362" width="4.140625" style="186" customWidth="1"/>
    <col min="15363" max="15398" width="3.28515625" style="186" customWidth="1"/>
    <col min="15399" max="15399" width="3" style="186" customWidth="1"/>
    <col min="15400" max="15413" width="3.28515625" style="186" customWidth="1"/>
    <col min="15414" max="15414" width="3.42578125" style="186" bestFit="1" customWidth="1"/>
    <col min="15415" max="15431" width="3.28515625" style="186" customWidth="1"/>
    <col min="15432" max="15617" width="9.140625" style="186"/>
    <col min="15618" max="15618" width="4.140625" style="186" customWidth="1"/>
    <col min="15619" max="15654" width="3.28515625" style="186" customWidth="1"/>
    <col min="15655" max="15655" width="3" style="186" customWidth="1"/>
    <col min="15656" max="15669" width="3.28515625" style="186" customWidth="1"/>
    <col min="15670" max="15670" width="3.42578125" style="186" bestFit="1" customWidth="1"/>
    <col min="15671" max="15687" width="3.28515625" style="186" customWidth="1"/>
    <col min="15688" max="15873" width="9.140625" style="186"/>
    <col min="15874" max="15874" width="4.140625" style="186" customWidth="1"/>
    <col min="15875" max="15910" width="3.28515625" style="186" customWidth="1"/>
    <col min="15911" max="15911" width="3" style="186" customWidth="1"/>
    <col min="15912" max="15925" width="3.28515625" style="186" customWidth="1"/>
    <col min="15926" max="15926" width="3.42578125" style="186" bestFit="1" customWidth="1"/>
    <col min="15927" max="15943" width="3.28515625" style="186" customWidth="1"/>
    <col min="15944" max="16129" width="9.140625" style="186"/>
    <col min="16130" max="16130" width="4.140625" style="186" customWidth="1"/>
    <col min="16131" max="16166" width="3.28515625" style="186" customWidth="1"/>
    <col min="16167" max="16167" width="3" style="186" customWidth="1"/>
    <col min="16168" max="16181" width="3.28515625" style="186" customWidth="1"/>
    <col min="16182" max="16182" width="3.42578125" style="186" bestFit="1" customWidth="1"/>
    <col min="16183" max="16199" width="3.28515625" style="186" customWidth="1"/>
    <col min="16200" max="16384" width="9.140625" style="186"/>
  </cols>
  <sheetData>
    <row r="1" spans="2:71" ht="15.75" x14ac:dyDescent="0.25">
      <c r="AQ1" s="187"/>
      <c r="AR1" s="187"/>
      <c r="AS1" s="187"/>
      <c r="AT1" s="188"/>
      <c r="AU1" s="188"/>
      <c r="AV1" s="188"/>
      <c r="AW1" s="188"/>
      <c r="AX1" s="188"/>
      <c r="AY1" s="188"/>
      <c r="AZ1" s="188"/>
      <c r="BA1" s="188"/>
      <c r="BB1" s="188"/>
      <c r="BC1" s="188"/>
      <c r="BD1" s="188"/>
      <c r="BE1" s="188"/>
      <c r="BF1" s="188"/>
    </row>
    <row r="2" spans="2:71" ht="12.75" customHeight="1" x14ac:dyDescent="0.3"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1"/>
      <c r="AA2" s="241"/>
      <c r="AB2" s="241"/>
      <c r="AC2" s="241"/>
      <c r="AD2" s="241"/>
      <c r="AE2" s="241"/>
      <c r="AF2" s="241"/>
      <c r="AG2" s="241"/>
      <c r="AH2" s="241"/>
      <c r="AI2" s="241"/>
      <c r="AJ2" s="241"/>
      <c r="AK2" s="241"/>
      <c r="AL2" s="241"/>
      <c r="AM2" s="241"/>
      <c r="AN2" s="241"/>
      <c r="AO2" s="241"/>
      <c r="AP2" s="241"/>
      <c r="AQ2" s="241"/>
      <c r="AR2" s="241"/>
      <c r="AS2" s="241"/>
      <c r="AT2" s="241"/>
      <c r="AU2" s="241"/>
      <c r="AV2" s="241"/>
      <c r="AW2" s="241"/>
      <c r="AX2" s="241"/>
      <c r="AY2" s="241"/>
      <c r="AZ2" s="241"/>
      <c r="BA2" s="241"/>
      <c r="BB2" s="241"/>
      <c r="BC2" s="189"/>
      <c r="BD2" s="189"/>
      <c r="BE2" s="189"/>
      <c r="BF2" s="189"/>
      <c r="BG2" s="190"/>
      <c r="BH2" s="190"/>
      <c r="BI2" s="190"/>
      <c r="BJ2" s="190"/>
      <c r="BK2" s="190"/>
      <c r="BL2" s="190"/>
      <c r="BM2" s="190"/>
      <c r="BN2" s="190"/>
      <c r="BO2" s="190"/>
    </row>
    <row r="3" spans="2:71" ht="15" customHeight="1" x14ac:dyDescent="0.3"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241"/>
      <c r="AB3" s="241"/>
      <c r="AC3" s="241"/>
      <c r="AD3" s="241"/>
      <c r="AE3" s="241"/>
      <c r="AF3" s="241"/>
      <c r="AG3" s="241"/>
      <c r="AH3" s="241"/>
      <c r="AI3" s="241"/>
      <c r="AJ3" s="241"/>
      <c r="AK3" s="241"/>
      <c r="AL3" s="241"/>
      <c r="AM3" s="241"/>
      <c r="AN3" s="241"/>
      <c r="AO3" s="241"/>
      <c r="AP3" s="241"/>
      <c r="AQ3" s="241"/>
      <c r="AR3" s="241"/>
      <c r="AS3" s="241"/>
      <c r="AT3" s="241"/>
      <c r="AU3" s="241"/>
      <c r="AV3" s="241"/>
      <c r="AW3" s="241"/>
      <c r="AX3" s="241"/>
      <c r="AY3" s="241"/>
      <c r="AZ3" s="241"/>
      <c r="BA3" s="241"/>
      <c r="BB3" s="241"/>
      <c r="BC3" s="189"/>
      <c r="BD3" s="189"/>
      <c r="BE3" s="189"/>
      <c r="BF3" s="189"/>
      <c r="BG3" s="190"/>
      <c r="BH3" s="190"/>
      <c r="BI3" s="190"/>
      <c r="BJ3" s="190"/>
      <c r="BK3" s="190"/>
      <c r="BL3" s="190"/>
      <c r="BM3" s="190"/>
      <c r="BN3" s="190"/>
      <c r="BO3" s="190"/>
    </row>
    <row r="4" spans="2:71" ht="15" customHeight="1" x14ac:dyDescent="0.3"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241"/>
      <c r="W4" s="241"/>
      <c r="X4" s="241"/>
      <c r="Y4" s="241"/>
      <c r="Z4" s="241"/>
      <c r="AA4" s="241"/>
      <c r="AB4" s="241"/>
      <c r="AC4" s="241"/>
      <c r="AD4" s="241"/>
      <c r="AE4" s="241"/>
      <c r="AF4" s="241"/>
      <c r="AG4" s="241"/>
      <c r="AH4" s="241"/>
      <c r="AI4" s="241"/>
      <c r="AJ4" s="241"/>
      <c r="AK4" s="241"/>
      <c r="AL4" s="241"/>
      <c r="AM4" s="241"/>
      <c r="AN4" s="241"/>
      <c r="AO4" s="241"/>
      <c r="AP4" s="241"/>
      <c r="AQ4" s="241"/>
      <c r="AR4" s="241"/>
      <c r="AS4" s="241"/>
      <c r="AT4" s="241"/>
      <c r="AU4" s="241"/>
      <c r="AV4" s="241"/>
      <c r="AW4" s="241"/>
      <c r="AX4" s="241"/>
      <c r="AY4" s="241"/>
      <c r="AZ4" s="241"/>
      <c r="BA4" s="241"/>
      <c r="BB4" s="241"/>
      <c r="BC4" s="189"/>
      <c r="BD4" s="189"/>
      <c r="BE4" s="189"/>
      <c r="BF4" s="189"/>
      <c r="BG4" s="190"/>
      <c r="BH4" s="190"/>
      <c r="BI4" s="190"/>
      <c r="BJ4" s="190"/>
      <c r="BK4" s="190"/>
      <c r="BL4" s="190"/>
      <c r="BM4" s="190"/>
      <c r="BN4" s="190"/>
      <c r="BO4" s="190"/>
    </row>
    <row r="5" spans="2:71" ht="12.75" customHeight="1" x14ac:dyDescent="0.2"/>
    <row r="6" spans="2:71" ht="20.25" customHeight="1" x14ac:dyDescent="0.4">
      <c r="B6" s="242" t="s">
        <v>203</v>
      </c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42"/>
      <c r="R6" s="242"/>
      <c r="S6" s="242"/>
      <c r="T6" s="242"/>
      <c r="U6" s="242"/>
      <c r="V6" s="242"/>
      <c r="W6" s="242"/>
      <c r="X6" s="242"/>
      <c r="Y6" s="242"/>
      <c r="Z6" s="242"/>
      <c r="AA6" s="242"/>
      <c r="AB6" s="242"/>
      <c r="AC6" s="242"/>
      <c r="AD6" s="242"/>
      <c r="AE6" s="242"/>
      <c r="AF6" s="242"/>
      <c r="AG6" s="242"/>
      <c r="AH6" s="242"/>
      <c r="AI6" s="242"/>
      <c r="AJ6" s="242"/>
      <c r="AK6" s="242"/>
      <c r="AL6" s="242"/>
      <c r="AM6" s="242"/>
      <c r="AN6" s="242"/>
      <c r="AO6" s="242"/>
      <c r="AP6" s="242"/>
      <c r="AQ6" s="242"/>
      <c r="AR6" s="242"/>
      <c r="AS6" s="242"/>
      <c r="AT6" s="242"/>
      <c r="AU6" s="242"/>
      <c r="AV6" s="242"/>
      <c r="AW6" s="242"/>
      <c r="AX6" s="242"/>
      <c r="AY6" s="242"/>
      <c r="AZ6" s="242"/>
      <c r="BA6" s="242"/>
      <c r="BB6" s="242"/>
      <c r="BC6" s="191"/>
      <c r="BD6" s="191"/>
      <c r="BE6" s="191"/>
      <c r="BF6" s="191"/>
      <c r="BG6" s="191"/>
      <c r="BH6" s="191"/>
      <c r="BI6" s="191"/>
      <c r="BJ6" s="191"/>
      <c r="BK6" s="191"/>
      <c r="BL6" s="191"/>
      <c r="BM6" s="192"/>
      <c r="BN6" s="192"/>
      <c r="BO6" s="192"/>
      <c r="BP6" s="192"/>
      <c r="BQ6" s="192"/>
      <c r="BR6" s="192"/>
      <c r="BS6" s="192"/>
    </row>
    <row r="7" spans="2:71" ht="16.5" customHeight="1" thickBot="1" x14ac:dyDescent="0.35">
      <c r="B7" s="193"/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193"/>
      <c r="R7" s="193"/>
      <c r="S7" s="193"/>
      <c r="T7" s="193"/>
      <c r="U7" s="193"/>
      <c r="V7" s="193"/>
      <c r="W7" s="193"/>
      <c r="X7" s="193"/>
      <c r="Y7" s="193"/>
      <c r="Z7" s="193"/>
      <c r="AA7" s="193"/>
      <c r="AB7" s="193"/>
      <c r="AC7" s="193"/>
      <c r="AD7" s="193"/>
      <c r="AE7" s="193"/>
      <c r="AF7" s="193"/>
      <c r="AG7" s="193"/>
      <c r="AH7" s="193"/>
      <c r="AI7" s="193"/>
      <c r="AJ7" s="193"/>
      <c r="AK7" s="193"/>
      <c r="AL7" s="193"/>
      <c r="AM7" s="193"/>
      <c r="AN7" s="193"/>
      <c r="AO7" s="193"/>
      <c r="AP7" s="193"/>
      <c r="AQ7" s="193"/>
      <c r="AR7" s="193"/>
      <c r="AS7" s="193"/>
      <c r="AT7" s="193"/>
      <c r="AU7" s="193"/>
      <c r="AV7" s="193"/>
      <c r="AW7" s="193"/>
      <c r="AX7" s="193"/>
      <c r="AY7" s="193"/>
      <c r="AZ7" s="193"/>
      <c r="BA7" s="193"/>
      <c r="BB7" s="193"/>
      <c r="BC7" s="194"/>
      <c r="BD7" s="194"/>
      <c r="BE7" s="194"/>
      <c r="BF7" s="194"/>
      <c r="BG7" s="194"/>
      <c r="BH7" s="194"/>
      <c r="BI7" s="194"/>
      <c r="BJ7" s="194"/>
      <c r="BK7" s="194"/>
      <c r="BL7" s="194"/>
      <c r="BM7" s="195"/>
      <c r="BN7" s="195"/>
      <c r="BO7" s="195"/>
      <c r="BP7" s="195"/>
      <c r="BQ7" s="195"/>
      <c r="BR7" s="195"/>
      <c r="BS7" s="195"/>
    </row>
    <row r="8" spans="2:71" ht="18.75" customHeight="1" thickTop="1" x14ac:dyDescent="0.25">
      <c r="B8" s="243" t="s">
        <v>204</v>
      </c>
      <c r="C8" s="240" t="s">
        <v>205</v>
      </c>
      <c r="D8" s="240"/>
      <c r="E8" s="240"/>
      <c r="F8" s="240"/>
      <c r="G8" s="240"/>
      <c r="H8" s="240" t="s">
        <v>206</v>
      </c>
      <c r="I8" s="240"/>
      <c r="J8" s="240"/>
      <c r="K8" s="240"/>
      <c r="L8" s="240" t="s">
        <v>207</v>
      </c>
      <c r="M8" s="240"/>
      <c r="N8" s="240"/>
      <c r="O8" s="240"/>
      <c r="P8" s="240" t="s">
        <v>208</v>
      </c>
      <c r="Q8" s="240"/>
      <c r="R8" s="240"/>
      <c r="S8" s="240"/>
      <c r="T8" s="240"/>
      <c r="U8" s="240" t="s">
        <v>209</v>
      </c>
      <c r="V8" s="240"/>
      <c r="W8" s="240"/>
      <c r="X8" s="240"/>
      <c r="Y8" s="240" t="s">
        <v>210</v>
      </c>
      <c r="Z8" s="240"/>
      <c r="AA8" s="240"/>
      <c r="AB8" s="240"/>
      <c r="AC8" s="240" t="s">
        <v>211</v>
      </c>
      <c r="AD8" s="240"/>
      <c r="AE8" s="240"/>
      <c r="AF8" s="240"/>
      <c r="AG8" s="240"/>
      <c r="AH8" s="240" t="s">
        <v>212</v>
      </c>
      <c r="AI8" s="240"/>
      <c r="AJ8" s="240"/>
      <c r="AK8" s="240"/>
      <c r="AL8" s="240" t="s">
        <v>213</v>
      </c>
      <c r="AM8" s="240"/>
      <c r="AN8" s="240"/>
      <c r="AO8" s="240"/>
      <c r="AP8" s="240" t="s">
        <v>214</v>
      </c>
      <c r="AQ8" s="240"/>
      <c r="AR8" s="240"/>
      <c r="AS8" s="240"/>
      <c r="AT8" s="240"/>
      <c r="AU8" s="240" t="s">
        <v>215</v>
      </c>
      <c r="AV8" s="240"/>
      <c r="AW8" s="240"/>
      <c r="AX8" s="240"/>
      <c r="AY8" s="246" t="s">
        <v>216</v>
      </c>
      <c r="AZ8" s="246"/>
      <c r="BA8" s="246"/>
      <c r="BB8" s="247"/>
      <c r="BC8" s="248"/>
      <c r="BD8" s="248"/>
      <c r="BE8" s="248"/>
      <c r="BF8" s="248"/>
      <c r="BG8" s="249"/>
      <c r="BH8" s="249"/>
      <c r="BI8" s="249"/>
      <c r="BJ8" s="249"/>
      <c r="BK8" s="252"/>
      <c r="BL8" s="252"/>
      <c r="BM8" s="250"/>
      <c r="BN8" s="250"/>
      <c r="BO8" s="196"/>
      <c r="BP8" s="196"/>
      <c r="BQ8" s="197"/>
      <c r="BR8" s="198"/>
      <c r="BS8" s="198"/>
    </row>
    <row r="9" spans="2:71" ht="61.5" customHeight="1" x14ac:dyDescent="0.2">
      <c r="B9" s="244"/>
      <c r="C9" s="199" t="s">
        <v>217</v>
      </c>
      <c r="D9" s="199" t="s">
        <v>218</v>
      </c>
      <c r="E9" s="199" t="s">
        <v>219</v>
      </c>
      <c r="F9" s="199" t="s">
        <v>220</v>
      </c>
      <c r="G9" s="199" t="s">
        <v>221</v>
      </c>
      <c r="H9" s="199" t="s">
        <v>222</v>
      </c>
      <c r="I9" s="199" t="s">
        <v>223</v>
      </c>
      <c r="J9" s="199" t="s">
        <v>224</v>
      </c>
      <c r="K9" s="199" t="s">
        <v>225</v>
      </c>
      <c r="L9" s="199" t="s">
        <v>226</v>
      </c>
      <c r="M9" s="199" t="s">
        <v>227</v>
      </c>
      <c r="N9" s="199" t="s">
        <v>228</v>
      </c>
      <c r="O9" s="199" t="s">
        <v>229</v>
      </c>
      <c r="P9" s="199" t="s">
        <v>230</v>
      </c>
      <c r="Q9" s="199" t="s">
        <v>218</v>
      </c>
      <c r="R9" s="199" t="s">
        <v>219</v>
      </c>
      <c r="S9" s="199" t="s">
        <v>220</v>
      </c>
      <c r="T9" s="199" t="s">
        <v>231</v>
      </c>
      <c r="U9" s="199" t="s">
        <v>232</v>
      </c>
      <c r="V9" s="199" t="s">
        <v>233</v>
      </c>
      <c r="W9" s="199" t="s">
        <v>234</v>
      </c>
      <c r="X9" s="199" t="s">
        <v>235</v>
      </c>
      <c r="Y9" s="199" t="s">
        <v>236</v>
      </c>
      <c r="Z9" s="199" t="s">
        <v>237</v>
      </c>
      <c r="AA9" s="199" t="s">
        <v>238</v>
      </c>
      <c r="AB9" s="199" t="s">
        <v>239</v>
      </c>
      <c r="AC9" s="199" t="s">
        <v>236</v>
      </c>
      <c r="AD9" s="199" t="s">
        <v>237</v>
      </c>
      <c r="AE9" s="199" t="s">
        <v>238</v>
      </c>
      <c r="AF9" s="199" t="s">
        <v>240</v>
      </c>
      <c r="AG9" s="199" t="s">
        <v>241</v>
      </c>
      <c r="AH9" s="199" t="s">
        <v>222</v>
      </c>
      <c r="AI9" s="199" t="s">
        <v>223</v>
      </c>
      <c r="AJ9" s="199" t="s">
        <v>224</v>
      </c>
      <c r="AK9" s="199" t="s">
        <v>242</v>
      </c>
      <c r="AL9" s="199" t="s">
        <v>243</v>
      </c>
      <c r="AM9" s="200" t="s">
        <v>244</v>
      </c>
      <c r="AN9" s="199" t="s">
        <v>245</v>
      </c>
      <c r="AO9" s="199" t="s">
        <v>246</v>
      </c>
      <c r="AP9" s="199" t="s">
        <v>230</v>
      </c>
      <c r="AQ9" s="199" t="s">
        <v>218</v>
      </c>
      <c r="AR9" s="199" t="s">
        <v>219</v>
      </c>
      <c r="AS9" s="199" t="s">
        <v>220</v>
      </c>
      <c r="AT9" s="199" t="s">
        <v>221</v>
      </c>
      <c r="AU9" s="199" t="s">
        <v>222</v>
      </c>
      <c r="AV9" s="199" t="s">
        <v>223</v>
      </c>
      <c r="AW9" s="199" t="s">
        <v>224</v>
      </c>
      <c r="AX9" s="199" t="s">
        <v>247</v>
      </c>
      <c r="AY9" s="199" t="s">
        <v>226</v>
      </c>
      <c r="AZ9" s="199" t="s">
        <v>248</v>
      </c>
      <c r="BA9" s="199" t="s">
        <v>228</v>
      </c>
      <c r="BB9" s="201" t="s">
        <v>249</v>
      </c>
      <c r="BC9" s="248"/>
      <c r="BD9" s="248"/>
      <c r="BE9" s="248"/>
      <c r="BF9" s="248"/>
      <c r="BG9" s="249"/>
      <c r="BH9" s="249"/>
      <c r="BI9" s="249"/>
      <c r="BJ9" s="249"/>
      <c r="BK9" s="252"/>
      <c r="BL9" s="252"/>
      <c r="BM9" s="250"/>
      <c r="BN9" s="250"/>
      <c r="BO9" s="250"/>
      <c r="BP9" s="250"/>
      <c r="BQ9" s="202"/>
      <c r="BR9" s="202"/>
      <c r="BS9" s="202"/>
    </row>
    <row r="10" spans="2:71" s="211" customFormat="1" ht="14.25" customHeight="1" x14ac:dyDescent="0.2">
      <c r="B10" s="245"/>
      <c r="C10" s="203">
        <v>1</v>
      </c>
      <c r="D10" s="203">
        <v>2</v>
      </c>
      <c r="E10" s="203">
        <v>3</v>
      </c>
      <c r="F10" s="203">
        <v>4</v>
      </c>
      <c r="G10" s="203">
        <v>5</v>
      </c>
      <c r="H10" s="203">
        <v>6</v>
      </c>
      <c r="I10" s="203">
        <v>7</v>
      </c>
      <c r="J10" s="203">
        <v>8</v>
      </c>
      <c r="K10" s="203">
        <v>9</v>
      </c>
      <c r="L10" s="203">
        <v>10</v>
      </c>
      <c r="M10" s="203">
        <v>11</v>
      </c>
      <c r="N10" s="203">
        <v>12</v>
      </c>
      <c r="O10" s="203">
        <v>13</v>
      </c>
      <c r="P10" s="203">
        <v>14</v>
      </c>
      <c r="Q10" s="203">
        <v>15</v>
      </c>
      <c r="R10" s="203">
        <v>16</v>
      </c>
      <c r="S10" s="203">
        <v>17</v>
      </c>
      <c r="T10" s="204">
        <v>18</v>
      </c>
      <c r="U10" s="204">
        <v>19</v>
      </c>
      <c r="V10" s="203">
        <v>20</v>
      </c>
      <c r="W10" s="203">
        <v>21</v>
      </c>
      <c r="X10" s="203">
        <v>22</v>
      </c>
      <c r="Y10" s="203">
        <v>23</v>
      </c>
      <c r="Z10" s="205">
        <v>24</v>
      </c>
      <c r="AA10" s="204">
        <v>25</v>
      </c>
      <c r="AB10" s="206">
        <v>26</v>
      </c>
      <c r="AC10" s="204">
        <v>27</v>
      </c>
      <c r="AD10" s="206">
        <v>28</v>
      </c>
      <c r="AE10" s="204">
        <v>29</v>
      </c>
      <c r="AF10" s="206">
        <v>30</v>
      </c>
      <c r="AG10" s="204">
        <v>31</v>
      </c>
      <c r="AH10" s="206">
        <v>32</v>
      </c>
      <c r="AI10" s="204">
        <v>33</v>
      </c>
      <c r="AJ10" s="206">
        <v>34</v>
      </c>
      <c r="AK10" s="204">
        <v>35</v>
      </c>
      <c r="AL10" s="204">
        <v>36</v>
      </c>
      <c r="AM10" s="207">
        <v>37</v>
      </c>
      <c r="AN10" s="204">
        <v>38</v>
      </c>
      <c r="AO10" s="203">
        <v>39</v>
      </c>
      <c r="AP10" s="203">
        <v>40</v>
      </c>
      <c r="AQ10" s="203">
        <v>41</v>
      </c>
      <c r="AR10" s="203">
        <v>42</v>
      </c>
      <c r="AS10" s="203">
        <v>43</v>
      </c>
      <c r="AT10" s="204">
        <v>44</v>
      </c>
      <c r="AU10" s="204">
        <v>45</v>
      </c>
      <c r="AV10" s="204">
        <v>46</v>
      </c>
      <c r="AW10" s="204">
        <v>47</v>
      </c>
      <c r="AX10" s="204">
        <v>48</v>
      </c>
      <c r="AY10" s="204">
        <v>49</v>
      </c>
      <c r="AZ10" s="204">
        <v>50</v>
      </c>
      <c r="BA10" s="204">
        <v>51</v>
      </c>
      <c r="BB10" s="208">
        <v>52</v>
      </c>
      <c r="BC10" s="251"/>
      <c r="BD10" s="251"/>
      <c r="BE10" s="251"/>
      <c r="BF10" s="251"/>
      <c r="BG10" s="251"/>
      <c r="BH10" s="251"/>
      <c r="BI10" s="251"/>
      <c r="BJ10" s="251"/>
      <c r="BK10" s="251"/>
      <c r="BL10" s="251"/>
      <c r="BM10" s="251"/>
      <c r="BN10" s="251"/>
      <c r="BO10" s="209"/>
      <c r="BP10" s="209"/>
      <c r="BQ10" s="210"/>
      <c r="BR10" s="210"/>
      <c r="BS10" s="210"/>
    </row>
    <row r="11" spans="2:71" s="220" customFormat="1" ht="15.75" customHeight="1" x14ac:dyDescent="0.25">
      <c r="B11" s="212">
        <v>1</v>
      </c>
      <c r="C11" s="213"/>
      <c r="D11" s="213"/>
      <c r="E11" s="213"/>
      <c r="F11" s="213"/>
      <c r="G11" s="213"/>
      <c r="H11" s="213"/>
      <c r="I11" s="239"/>
      <c r="J11" s="239"/>
      <c r="K11" s="239"/>
      <c r="L11" s="239"/>
      <c r="M11" s="239"/>
      <c r="N11" s="239"/>
      <c r="O11" s="213"/>
      <c r="P11" s="214" t="s">
        <v>250</v>
      </c>
      <c r="Q11" s="213" t="s">
        <v>250</v>
      </c>
      <c r="R11" s="213" t="s">
        <v>250</v>
      </c>
      <c r="S11" s="213"/>
      <c r="T11" s="215" t="s">
        <v>251</v>
      </c>
      <c r="U11" s="215" t="s">
        <v>251</v>
      </c>
      <c r="V11" s="216"/>
      <c r="W11" s="213"/>
      <c r="X11" s="213"/>
      <c r="Y11" s="213"/>
      <c r="Z11" s="217"/>
      <c r="AA11" s="214"/>
      <c r="AB11" s="214"/>
      <c r="AC11" s="218"/>
      <c r="AD11" s="218"/>
      <c r="AE11" s="218"/>
      <c r="AF11" s="218"/>
      <c r="AG11" s="214"/>
      <c r="AH11" s="214"/>
      <c r="AI11" s="214"/>
      <c r="AJ11" s="214"/>
      <c r="AK11" s="214"/>
      <c r="AL11" s="214"/>
      <c r="AM11" s="214"/>
      <c r="AN11" s="214"/>
      <c r="AO11" s="216" t="s">
        <v>250</v>
      </c>
      <c r="AP11" s="213" t="s">
        <v>250</v>
      </c>
      <c r="AQ11" s="213"/>
      <c r="AR11" s="214"/>
      <c r="AS11" s="214"/>
      <c r="AT11" s="215" t="s">
        <v>251</v>
      </c>
      <c r="AU11" s="215" t="s">
        <v>251</v>
      </c>
      <c r="AV11" s="215" t="s">
        <v>251</v>
      </c>
      <c r="AW11" s="215" t="s">
        <v>251</v>
      </c>
      <c r="AX11" s="215" t="s">
        <v>251</v>
      </c>
      <c r="AY11" s="215" t="s">
        <v>251</v>
      </c>
      <c r="AZ11" s="215" t="s">
        <v>251</v>
      </c>
      <c r="BA11" s="215" t="s">
        <v>251</v>
      </c>
      <c r="BB11" s="215" t="s">
        <v>251</v>
      </c>
      <c r="BC11" s="251"/>
      <c r="BD11" s="251"/>
      <c r="BE11" s="251"/>
      <c r="BF11" s="251"/>
      <c r="BG11" s="251"/>
      <c r="BH11" s="251"/>
      <c r="BI11" s="251"/>
      <c r="BJ11" s="251"/>
      <c r="BK11" s="251"/>
      <c r="BL11" s="251"/>
      <c r="BM11" s="251"/>
      <c r="BN11" s="251"/>
      <c r="BO11" s="219"/>
      <c r="BP11" s="219"/>
      <c r="BQ11" s="202"/>
      <c r="BR11" s="202"/>
      <c r="BS11" s="202"/>
    </row>
    <row r="12" spans="2:71" s="220" customFormat="1" ht="15.75" customHeight="1" x14ac:dyDescent="0.25">
      <c r="B12" s="212">
        <v>2</v>
      </c>
      <c r="C12" s="213"/>
      <c r="D12" s="213"/>
      <c r="E12" s="213"/>
      <c r="F12" s="213"/>
      <c r="G12" s="213"/>
      <c r="H12" s="213"/>
      <c r="I12" s="239"/>
      <c r="J12" s="239" t="s">
        <v>253</v>
      </c>
      <c r="K12" s="239" t="s">
        <v>253</v>
      </c>
      <c r="L12" s="239" t="s">
        <v>253</v>
      </c>
      <c r="M12" s="239" t="s">
        <v>253</v>
      </c>
      <c r="N12" s="239" t="s">
        <v>253</v>
      </c>
      <c r="O12" s="213"/>
      <c r="P12" s="213" t="s">
        <v>250</v>
      </c>
      <c r="Q12" s="213" t="s">
        <v>250</v>
      </c>
      <c r="R12" s="213" t="s">
        <v>250</v>
      </c>
      <c r="S12" s="214"/>
      <c r="T12" s="215" t="s">
        <v>251</v>
      </c>
      <c r="U12" s="215" t="s">
        <v>251</v>
      </c>
      <c r="V12" s="216"/>
      <c r="W12" s="213"/>
      <c r="X12" s="213"/>
      <c r="Y12" s="213"/>
      <c r="Z12" s="217"/>
      <c r="AA12" s="214"/>
      <c r="AB12" s="214"/>
      <c r="AC12" s="218"/>
      <c r="AD12" s="218"/>
      <c r="AE12" s="237"/>
      <c r="AF12" s="237"/>
      <c r="AG12" s="238"/>
      <c r="AH12" s="238"/>
      <c r="AI12" s="238" t="s">
        <v>252</v>
      </c>
      <c r="AJ12" s="238" t="s">
        <v>252</v>
      </c>
      <c r="AK12" s="238" t="s">
        <v>252</v>
      </c>
      <c r="AL12" s="238" t="s">
        <v>252</v>
      </c>
      <c r="AM12" s="238" t="s">
        <v>252</v>
      </c>
      <c r="AO12" s="213" t="s">
        <v>250</v>
      </c>
      <c r="AP12" s="213" t="s">
        <v>250</v>
      </c>
      <c r="AQ12" s="214"/>
      <c r="AR12" s="214"/>
      <c r="AS12" s="214"/>
      <c r="AT12" s="215" t="s">
        <v>251</v>
      </c>
      <c r="AU12" s="215" t="s">
        <v>251</v>
      </c>
      <c r="AV12" s="215" t="s">
        <v>251</v>
      </c>
      <c r="AW12" s="215" t="s">
        <v>251</v>
      </c>
      <c r="AX12" s="215" t="s">
        <v>251</v>
      </c>
      <c r="AY12" s="215" t="s">
        <v>251</v>
      </c>
      <c r="AZ12" s="215" t="s">
        <v>251</v>
      </c>
      <c r="BA12" s="215" t="s">
        <v>251</v>
      </c>
      <c r="BB12" s="215" t="s">
        <v>251</v>
      </c>
      <c r="BC12" s="251"/>
      <c r="BD12" s="251"/>
      <c r="BE12" s="251"/>
      <c r="BF12" s="251"/>
      <c r="BG12" s="251"/>
      <c r="BH12" s="251"/>
      <c r="BI12" s="251"/>
      <c r="BJ12" s="251"/>
      <c r="BK12" s="251"/>
      <c r="BL12" s="251"/>
      <c r="BM12" s="251"/>
      <c r="BN12" s="251"/>
      <c r="BO12" s="219"/>
      <c r="BP12" s="219"/>
      <c r="BQ12" s="202"/>
      <c r="BR12" s="202"/>
      <c r="BS12" s="202"/>
    </row>
    <row r="13" spans="2:71" s="220" customFormat="1" ht="15.75" customHeight="1" x14ac:dyDescent="0.25">
      <c r="B13" s="212">
        <v>3</v>
      </c>
      <c r="C13" s="213"/>
      <c r="D13" s="213"/>
      <c r="E13" s="213"/>
      <c r="F13" s="213"/>
      <c r="G13" s="213"/>
      <c r="H13" s="213"/>
      <c r="I13" s="239"/>
      <c r="J13" s="239"/>
      <c r="K13" s="239"/>
      <c r="L13" s="239" t="s">
        <v>253</v>
      </c>
      <c r="M13" s="239" t="s">
        <v>253</v>
      </c>
      <c r="N13" s="239" t="s">
        <v>253</v>
      </c>
      <c r="O13" s="213"/>
      <c r="P13" s="213" t="s">
        <v>250</v>
      </c>
      <c r="Q13" s="213" t="s">
        <v>250</v>
      </c>
      <c r="R13" s="213" t="s">
        <v>250</v>
      </c>
      <c r="S13" s="214"/>
      <c r="T13" s="215" t="s">
        <v>251</v>
      </c>
      <c r="U13" s="215" t="s">
        <v>251</v>
      </c>
      <c r="V13" s="216"/>
      <c r="W13" s="213"/>
      <c r="X13" s="213"/>
      <c r="Y13" s="213"/>
      <c r="Z13" s="217"/>
      <c r="AA13" s="214"/>
      <c r="AB13" s="214"/>
      <c r="AC13" s="218"/>
      <c r="AD13" s="218"/>
      <c r="AE13" s="237"/>
      <c r="AF13" s="238" t="s">
        <v>252</v>
      </c>
      <c r="AG13" s="238" t="s">
        <v>252</v>
      </c>
      <c r="AH13" s="238" t="s">
        <v>252</v>
      </c>
      <c r="AI13" s="238" t="s">
        <v>252</v>
      </c>
      <c r="AJ13" s="238" t="s">
        <v>252</v>
      </c>
      <c r="AK13" s="238" t="s">
        <v>252</v>
      </c>
      <c r="AL13" s="238" t="s">
        <v>252</v>
      </c>
      <c r="AM13" s="238" t="s">
        <v>252</v>
      </c>
      <c r="AO13" s="213" t="s">
        <v>250</v>
      </c>
      <c r="AP13" s="213" t="s">
        <v>250</v>
      </c>
      <c r="AQ13" s="213" t="s">
        <v>250</v>
      </c>
      <c r="AR13" s="214"/>
      <c r="AS13" s="214"/>
      <c r="AT13" s="215" t="s">
        <v>251</v>
      </c>
      <c r="AU13" s="215" t="s">
        <v>251</v>
      </c>
      <c r="AV13" s="215" t="s">
        <v>251</v>
      </c>
      <c r="AW13" s="215" t="s">
        <v>251</v>
      </c>
      <c r="AX13" s="215" t="s">
        <v>251</v>
      </c>
      <c r="AY13" s="215" t="s">
        <v>251</v>
      </c>
      <c r="AZ13" s="215" t="s">
        <v>251</v>
      </c>
      <c r="BA13" s="215" t="s">
        <v>251</v>
      </c>
      <c r="BB13" s="215" t="s">
        <v>251</v>
      </c>
      <c r="BC13" s="251"/>
      <c r="BD13" s="251"/>
      <c r="BE13" s="251"/>
      <c r="BF13" s="251"/>
      <c r="BG13" s="251"/>
      <c r="BH13" s="251"/>
      <c r="BI13" s="251"/>
      <c r="BJ13" s="251"/>
      <c r="BK13" s="251"/>
      <c r="BL13" s="251"/>
      <c r="BM13" s="251"/>
      <c r="BN13" s="251"/>
      <c r="BO13" s="219"/>
      <c r="BP13" s="219"/>
      <c r="BQ13" s="202"/>
      <c r="BR13" s="202"/>
      <c r="BS13" s="202"/>
    </row>
    <row r="14" spans="2:71" s="220" customFormat="1" ht="15.75" x14ac:dyDescent="0.25">
      <c r="B14" s="212">
        <v>4</v>
      </c>
      <c r="C14" s="213"/>
      <c r="D14" s="213"/>
      <c r="E14" s="213"/>
      <c r="F14" s="213"/>
      <c r="G14" s="213"/>
      <c r="H14" s="213"/>
      <c r="I14" s="239"/>
      <c r="J14" s="239" t="s">
        <v>253</v>
      </c>
      <c r="K14" s="239" t="s">
        <v>253</v>
      </c>
      <c r="L14" s="238" t="s">
        <v>252</v>
      </c>
      <c r="M14" s="238" t="s">
        <v>252</v>
      </c>
      <c r="N14" s="238" t="s">
        <v>252</v>
      </c>
      <c r="O14" s="213"/>
      <c r="P14" s="213" t="s">
        <v>250</v>
      </c>
      <c r="Q14" s="213" t="s">
        <v>250</v>
      </c>
      <c r="R14" s="213" t="s">
        <v>250</v>
      </c>
      <c r="S14" s="217"/>
      <c r="T14" s="215" t="s">
        <v>251</v>
      </c>
      <c r="U14" s="215" t="s">
        <v>251</v>
      </c>
      <c r="V14" s="216"/>
      <c r="W14" s="213"/>
      <c r="X14" s="213"/>
      <c r="Y14" s="213"/>
      <c r="Z14" s="217"/>
      <c r="AA14" s="214"/>
      <c r="AB14" s="214"/>
      <c r="AC14" s="218"/>
      <c r="AD14" s="214"/>
      <c r="AE14" s="214"/>
      <c r="AF14" s="214"/>
      <c r="AG14" s="214" t="s">
        <v>250</v>
      </c>
      <c r="AH14" s="214" t="s">
        <v>250</v>
      </c>
      <c r="AI14" s="214" t="s">
        <v>250</v>
      </c>
      <c r="AJ14" s="214" t="s">
        <v>254</v>
      </c>
      <c r="AK14" s="214" t="s">
        <v>254</v>
      </c>
      <c r="AL14" s="214" t="s">
        <v>254</v>
      </c>
      <c r="AM14" s="214" t="s">
        <v>254</v>
      </c>
      <c r="AN14" s="221" t="s">
        <v>255</v>
      </c>
      <c r="AO14" s="221" t="s">
        <v>255</v>
      </c>
      <c r="AP14" s="221" t="s">
        <v>255</v>
      </c>
      <c r="AQ14" s="221" t="s">
        <v>255</v>
      </c>
      <c r="AR14" s="213" t="s">
        <v>256</v>
      </c>
      <c r="AS14" s="213" t="s">
        <v>256</v>
      </c>
      <c r="AT14" s="222"/>
      <c r="AU14" s="222"/>
      <c r="AV14" s="222"/>
      <c r="AW14" s="222"/>
      <c r="AX14" s="222"/>
      <c r="AY14" s="222"/>
      <c r="AZ14" s="222"/>
      <c r="BA14" s="222"/>
      <c r="BB14" s="223"/>
      <c r="BC14" s="251"/>
      <c r="BD14" s="251"/>
      <c r="BE14" s="251"/>
      <c r="BF14" s="251"/>
      <c r="BG14" s="251"/>
      <c r="BH14" s="251"/>
      <c r="BI14" s="251"/>
      <c r="BJ14" s="251"/>
      <c r="BK14" s="251"/>
      <c r="BL14" s="251"/>
      <c r="BM14" s="251"/>
      <c r="BN14" s="251"/>
      <c r="BO14" s="219"/>
      <c r="BP14" s="219"/>
      <c r="BQ14" s="202"/>
      <c r="BR14" s="202"/>
      <c r="BS14" s="202"/>
    </row>
    <row r="15" spans="2:71" ht="18.75" customHeight="1" thickBot="1" x14ac:dyDescent="0.4">
      <c r="B15" s="224"/>
      <c r="C15" s="224"/>
      <c r="D15" s="224"/>
      <c r="E15" s="224"/>
      <c r="F15" s="224"/>
      <c r="G15" s="224"/>
      <c r="H15" s="224"/>
      <c r="I15" s="224"/>
      <c r="J15" s="224"/>
      <c r="K15" s="224"/>
      <c r="L15" s="224"/>
      <c r="M15" s="224"/>
      <c r="N15" s="224"/>
      <c r="O15" s="224"/>
      <c r="P15" s="224"/>
      <c r="Q15" s="224"/>
      <c r="R15" s="224"/>
      <c r="S15" s="224"/>
      <c r="T15" s="224"/>
      <c r="U15" s="224"/>
      <c r="V15" s="224"/>
      <c r="W15" s="224"/>
      <c r="X15" s="224"/>
      <c r="Y15" s="224"/>
      <c r="Z15" s="224"/>
      <c r="AA15" s="224"/>
      <c r="AB15" s="224"/>
      <c r="AC15" s="224"/>
      <c r="AD15" s="224"/>
      <c r="AE15" s="224"/>
      <c r="AF15" s="224"/>
      <c r="AG15" s="224"/>
      <c r="AH15" s="224"/>
      <c r="AI15" s="224"/>
      <c r="AJ15" s="224"/>
      <c r="AK15" s="224"/>
      <c r="AL15" s="224"/>
      <c r="AM15" s="224"/>
      <c r="AN15" s="224"/>
      <c r="AO15" s="224"/>
      <c r="AP15" s="224"/>
      <c r="AQ15" s="224"/>
      <c r="AR15" s="224"/>
      <c r="AS15" s="224"/>
      <c r="AT15" s="224"/>
      <c r="AU15" s="224"/>
      <c r="AV15" s="224"/>
      <c r="AW15" s="224"/>
      <c r="AX15" s="224"/>
      <c r="AY15" s="224"/>
      <c r="AZ15" s="224"/>
      <c r="BA15" s="224"/>
      <c r="BB15" s="224"/>
      <c r="BC15" s="225"/>
      <c r="BD15" s="225"/>
      <c r="BE15" s="225"/>
      <c r="BF15" s="225"/>
      <c r="BG15" s="225"/>
      <c r="BH15" s="225"/>
      <c r="BI15" s="225"/>
      <c r="BJ15" s="225"/>
      <c r="BK15" s="225"/>
      <c r="BL15" s="225"/>
      <c r="BM15" s="225"/>
      <c r="BN15" s="225"/>
      <c r="BO15" s="225"/>
      <c r="BP15" s="225"/>
      <c r="BQ15" s="225"/>
      <c r="BR15" s="195"/>
      <c r="BS15" s="195"/>
    </row>
    <row r="16" spans="2:71" ht="27.75" customHeight="1" thickBot="1" x14ac:dyDescent="0.4">
      <c r="B16" s="255"/>
      <c r="C16" s="256"/>
      <c r="D16" s="198"/>
      <c r="E16" s="257" t="s">
        <v>257</v>
      </c>
      <c r="F16" s="257"/>
      <c r="G16" s="257"/>
      <c r="H16" s="257"/>
      <c r="I16" s="257"/>
      <c r="J16" s="257"/>
      <c r="K16" s="257"/>
      <c r="L16" s="257"/>
      <c r="M16" s="257"/>
      <c r="N16" s="257"/>
      <c r="O16" s="257"/>
      <c r="P16" s="257"/>
      <c r="Q16" s="257"/>
      <c r="R16" s="198"/>
      <c r="S16" s="198"/>
      <c r="T16" s="198"/>
      <c r="U16" s="198"/>
      <c r="V16" s="198"/>
      <c r="W16" s="226"/>
      <c r="X16" s="255" t="s">
        <v>254</v>
      </c>
      <c r="Y16" s="256"/>
      <c r="Z16" s="227"/>
      <c r="AA16" s="258" t="s">
        <v>258</v>
      </c>
      <c r="AB16" s="258"/>
      <c r="AC16" s="258"/>
      <c r="AD16" s="258"/>
      <c r="AE16" s="258"/>
      <c r="AF16" s="258"/>
      <c r="AG16" s="258"/>
      <c r="AH16" s="258"/>
      <c r="AI16" s="258"/>
      <c r="AJ16" s="226"/>
      <c r="AK16" s="226"/>
      <c r="AL16" s="259" t="s">
        <v>256</v>
      </c>
      <c r="AM16" s="260"/>
      <c r="AN16" s="189"/>
      <c r="AO16" s="261" t="s">
        <v>259</v>
      </c>
      <c r="AP16" s="261"/>
      <c r="AQ16" s="261"/>
      <c r="AR16" s="261"/>
      <c r="AS16" s="261"/>
      <c r="AT16" s="261"/>
      <c r="AU16" s="261"/>
      <c r="AV16" s="261"/>
      <c r="AW16" s="261"/>
      <c r="AX16" s="261"/>
      <c r="AY16" s="261"/>
      <c r="AZ16" s="261"/>
      <c r="BA16" s="261"/>
      <c r="BB16" s="261"/>
      <c r="BC16" s="225"/>
      <c r="BD16" s="225"/>
      <c r="BE16" s="225"/>
      <c r="BF16" s="225"/>
      <c r="BG16" s="225"/>
      <c r="BH16" s="225"/>
      <c r="BI16" s="225"/>
      <c r="BJ16" s="225"/>
      <c r="BK16" s="225"/>
      <c r="BL16" s="225"/>
      <c r="BM16" s="225"/>
      <c r="BN16" s="225"/>
      <c r="BO16" s="225"/>
      <c r="BP16" s="225"/>
      <c r="BQ16" s="225"/>
      <c r="BR16" s="195"/>
      <c r="BS16" s="195"/>
    </row>
    <row r="17" spans="2:71" ht="18" customHeight="1" thickBot="1" x14ac:dyDescent="0.4">
      <c r="B17" s="227"/>
      <c r="C17" s="227"/>
      <c r="D17" s="198"/>
      <c r="E17" s="228"/>
      <c r="F17" s="228"/>
      <c r="G17" s="228"/>
      <c r="H17" s="228"/>
      <c r="I17" s="228"/>
      <c r="J17" s="228"/>
      <c r="K17" s="228"/>
      <c r="L17" s="228"/>
      <c r="M17" s="228"/>
      <c r="N17" s="228"/>
      <c r="O17" s="228"/>
      <c r="P17" s="228"/>
      <c r="Q17" s="228"/>
      <c r="R17" s="198"/>
      <c r="S17" s="198"/>
      <c r="T17" s="198"/>
      <c r="U17" s="198"/>
      <c r="V17" s="198"/>
      <c r="W17" s="226"/>
      <c r="X17" s="227"/>
      <c r="Y17" s="227"/>
      <c r="Z17" s="227"/>
      <c r="AA17" s="229"/>
      <c r="AB17" s="229"/>
      <c r="AC17" s="229"/>
      <c r="AD17" s="229"/>
      <c r="AE17" s="229"/>
      <c r="AF17" s="229"/>
      <c r="AG17" s="229"/>
      <c r="AH17" s="229"/>
      <c r="AI17" s="229"/>
      <c r="AJ17" s="226"/>
      <c r="AK17" s="226"/>
      <c r="AL17" s="230"/>
      <c r="AM17" s="230"/>
      <c r="AN17" s="189"/>
      <c r="AO17" s="189"/>
      <c r="AP17" s="189"/>
      <c r="AQ17" s="189"/>
      <c r="AR17" s="189"/>
      <c r="AS17" s="189"/>
      <c r="AT17" s="189"/>
      <c r="AU17" s="189"/>
      <c r="AV17" s="189"/>
      <c r="AW17" s="189"/>
      <c r="AX17" s="189"/>
      <c r="AY17" s="189"/>
      <c r="AZ17" s="189"/>
      <c r="BA17" s="189"/>
      <c r="BB17" s="189"/>
      <c r="BC17" s="225"/>
      <c r="BD17" s="225"/>
      <c r="BE17" s="225"/>
      <c r="BF17" s="225"/>
      <c r="BG17" s="225"/>
      <c r="BH17" s="225"/>
      <c r="BI17" s="225"/>
      <c r="BJ17" s="225"/>
      <c r="BK17" s="225"/>
      <c r="BL17" s="225"/>
      <c r="BM17" s="225"/>
      <c r="BN17" s="225"/>
      <c r="BO17" s="225"/>
      <c r="BP17" s="225"/>
      <c r="BQ17" s="225"/>
      <c r="BR17" s="195"/>
      <c r="BS17" s="195"/>
    </row>
    <row r="18" spans="2:71" ht="21" customHeight="1" thickBot="1" x14ac:dyDescent="0.35">
      <c r="B18" s="255" t="s">
        <v>250</v>
      </c>
      <c r="C18" s="256"/>
      <c r="D18" s="198"/>
      <c r="E18" s="257" t="s">
        <v>260</v>
      </c>
      <c r="F18" s="257"/>
      <c r="G18" s="257"/>
      <c r="H18" s="257"/>
      <c r="I18" s="257"/>
      <c r="J18" s="257"/>
      <c r="K18" s="257"/>
      <c r="L18" s="257"/>
      <c r="M18" s="257"/>
      <c r="N18" s="257"/>
      <c r="O18" s="257"/>
      <c r="P18" s="257"/>
      <c r="Q18" s="257"/>
      <c r="R18" s="198"/>
      <c r="S18" s="198"/>
      <c r="T18" s="198"/>
      <c r="U18" s="198"/>
      <c r="V18" s="198"/>
      <c r="W18" s="226"/>
      <c r="X18" s="259" t="s">
        <v>251</v>
      </c>
      <c r="Y18" s="260"/>
      <c r="Z18" s="230"/>
      <c r="AA18" s="262" t="s">
        <v>261</v>
      </c>
      <c r="AB18" s="262"/>
      <c r="AC18" s="262"/>
      <c r="AD18" s="262"/>
      <c r="AE18" s="262"/>
      <c r="AF18" s="262"/>
      <c r="AG18" s="262"/>
      <c r="AH18" s="262"/>
      <c r="AI18" s="262"/>
      <c r="AJ18" s="226"/>
      <c r="AK18" s="226"/>
      <c r="AL18" s="259" t="s">
        <v>255</v>
      </c>
      <c r="AM18" s="260"/>
      <c r="AN18" s="189"/>
      <c r="AO18" s="253" t="s">
        <v>262</v>
      </c>
      <c r="AP18" s="253"/>
      <c r="AQ18" s="253"/>
      <c r="AR18" s="253"/>
      <c r="AS18" s="253"/>
      <c r="AT18" s="253"/>
      <c r="AU18" s="253"/>
      <c r="AV18" s="253"/>
      <c r="AW18" s="253"/>
      <c r="AX18" s="253"/>
      <c r="AY18" s="253"/>
      <c r="AZ18" s="253"/>
      <c r="BA18" s="253"/>
      <c r="BB18" s="253"/>
      <c r="BC18" s="195"/>
      <c r="BD18" s="195"/>
      <c r="BE18" s="195"/>
      <c r="BF18" s="195"/>
      <c r="BG18" s="195"/>
      <c r="BH18" s="195"/>
      <c r="BI18" s="195"/>
      <c r="BJ18" s="195"/>
      <c r="BK18" s="195"/>
      <c r="BL18" s="195"/>
      <c r="BM18" s="195"/>
      <c r="BN18" s="195"/>
      <c r="BO18" s="195"/>
      <c r="BP18" s="195"/>
      <c r="BQ18" s="195"/>
      <c r="BR18" s="195"/>
      <c r="BS18" s="195"/>
    </row>
    <row r="19" spans="2:71" ht="17.25" customHeight="1" x14ac:dyDescent="0.3">
      <c r="B19" s="227"/>
      <c r="C19" s="227"/>
      <c r="D19" s="198"/>
      <c r="E19" s="228"/>
      <c r="F19" s="228"/>
      <c r="G19" s="228"/>
      <c r="H19" s="228"/>
      <c r="I19" s="228"/>
      <c r="J19" s="228"/>
      <c r="K19" s="228"/>
      <c r="L19" s="228"/>
      <c r="M19" s="228"/>
      <c r="N19" s="228"/>
      <c r="O19" s="228"/>
      <c r="P19" s="228"/>
      <c r="Q19" s="228"/>
      <c r="R19" s="198"/>
      <c r="S19" s="198"/>
      <c r="T19" s="198"/>
      <c r="U19" s="198"/>
      <c r="V19" s="198"/>
      <c r="W19" s="226"/>
      <c r="X19" s="230"/>
      <c r="Y19" s="230"/>
      <c r="Z19" s="230"/>
      <c r="AA19" s="262"/>
      <c r="AB19" s="262"/>
      <c r="AC19" s="262"/>
      <c r="AD19" s="262"/>
      <c r="AE19" s="262"/>
      <c r="AF19" s="262"/>
      <c r="AG19" s="262"/>
      <c r="AH19" s="262"/>
      <c r="AI19" s="262"/>
      <c r="AJ19" s="226"/>
      <c r="AK19" s="226"/>
      <c r="AL19" s="230"/>
      <c r="AM19" s="230"/>
      <c r="AN19" s="189"/>
      <c r="AO19" s="253"/>
      <c r="AP19" s="253"/>
      <c r="AQ19" s="253"/>
      <c r="AR19" s="253"/>
      <c r="AS19" s="253"/>
      <c r="AT19" s="253"/>
      <c r="AU19" s="253"/>
      <c r="AV19" s="253"/>
      <c r="AW19" s="253"/>
      <c r="AX19" s="253"/>
      <c r="AY19" s="253"/>
      <c r="AZ19" s="253"/>
      <c r="BA19" s="253"/>
      <c r="BB19" s="253"/>
      <c r="BC19" s="195"/>
      <c r="BD19" s="195"/>
      <c r="BE19" s="195"/>
      <c r="BF19" s="195"/>
      <c r="BG19" s="195"/>
      <c r="BH19" s="195"/>
      <c r="BI19" s="195"/>
      <c r="BJ19" s="195"/>
      <c r="BK19" s="195"/>
      <c r="BL19" s="195"/>
      <c r="BM19" s="195"/>
      <c r="BN19" s="195"/>
      <c r="BO19" s="195"/>
      <c r="BP19" s="195"/>
      <c r="BQ19" s="195"/>
      <c r="BR19" s="195"/>
      <c r="BS19" s="195"/>
    </row>
    <row r="20" spans="2:71" ht="9.75" customHeight="1" thickBot="1" x14ac:dyDescent="0.35">
      <c r="AO20" s="254"/>
      <c r="AP20" s="254"/>
      <c r="AQ20" s="254"/>
      <c r="AR20" s="254"/>
      <c r="AS20" s="254"/>
      <c r="AT20" s="254"/>
      <c r="AU20" s="254"/>
      <c r="AV20" s="254"/>
      <c r="AW20" s="254"/>
      <c r="AX20" s="254"/>
      <c r="AY20" s="254"/>
      <c r="AZ20" s="254"/>
      <c r="BA20" s="254"/>
      <c r="BB20" s="254"/>
      <c r="BC20" s="195"/>
      <c r="BD20" s="195"/>
      <c r="BE20" s="195"/>
      <c r="BF20" s="195"/>
      <c r="BG20" s="195"/>
      <c r="BH20" s="195"/>
      <c r="BI20" s="195"/>
      <c r="BJ20" s="195"/>
      <c r="BK20" s="195"/>
      <c r="BL20" s="195"/>
      <c r="BM20" s="195"/>
      <c r="BN20" s="195"/>
      <c r="BO20" s="195"/>
      <c r="BP20" s="195"/>
      <c r="BQ20" s="195"/>
      <c r="BR20" s="195"/>
      <c r="BS20" s="195"/>
    </row>
    <row r="21" spans="2:71" s="231" customFormat="1" ht="33.75" customHeight="1" thickBot="1" x14ac:dyDescent="0.3">
      <c r="B21" s="255" t="s">
        <v>252</v>
      </c>
      <c r="C21" s="256"/>
      <c r="D21" s="198"/>
      <c r="E21" s="263" t="s">
        <v>263</v>
      </c>
      <c r="F21" s="263"/>
      <c r="G21" s="263"/>
      <c r="H21" s="263"/>
      <c r="I21" s="263"/>
      <c r="J21" s="263"/>
      <c r="K21" s="263"/>
      <c r="L21" s="263"/>
      <c r="M21" s="263"/>
      <c r="N21" s="263"/>
      <c r="O21" s="263"/>
      <c r="P21" s="263"/>
      <c r="Q21" s="263"/>
      <c r="R21" s="187"/>
      <c r="S21" s="187"/>
      <c r="T21" s="187"/>
      <c r="U21" s="187"/>
      <c r="V21" s="187"/>
      <c r="W21" s="187"/>
      <c r="X21" s="255" t="s">
        <v>253</v>
      </c>
      <c r="Y21" s="256"/>
      <c r="Z21" s="187"/>
      <c r="AA21" s="264" t="s">
        <v>264</v>
      </c>
      <c r="AB21" s="264"/>
      <c r="AC21" s="264"/>
      <c r="AD21" s="264"/>
      <c r="AE21" s="264"/>
      <c r="AF21" s="264"/>
      <c r="AG21" s="264"/>
      <c r="AH21" s="264"/>
      <c r="AI21" s="264"/>
      <c r="AJ21" s="187"/>
      <c r="AK21" s="187"/>
      <c r="AL21" s="187"/>
      <c r="AM21" s="187"/>
      <c r="AN21" s="187"/>
      <c r="AO21" s="187"/>
      <c r="AP21" s="187"/>
      <c r="AQ21" s="187"/>
      <c r="AR21" s="187"/>
      <c r="AS21" s="187"/>
      <c r="AT21" s="187"/>
      <c r="AU21" s="187"/>
      <c r="AV21" s="187"/>
      <c r="AW21" s="187"/>
      <c r="AX21" s="187"/>
      <c r="AY21" s="187"/>
      <c r="AZ21" s="187"/>
      <c r="BA21" s="187"/>
      <c r="BB21" s="187"/>
      <c r="BC21" s="198"/>
      <c r="BD21" s="198"/>
      <c r="BE21" s="198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</row>
    <row r="22" spans="2:71" s="220" customFormat="1" ht="8.25" customHeight="1" x14ac:dyDescent="0.3">
      <c r="B22" s="186"/>
      <c r="C22" s="186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232"/>
      <c r="Y22" s="186"/>
      <c r="Z22" s="186"/>
      <c r="AA22" s="254"/>
      <c r="AB22" s="254"/>
      <c r="AC22" s="254"/>
      <c r="AD22" s="254"/>
      <c r="AE22" s="254"/>
      <c r="AF22" s="254"/>
      <c r="AG22" s="254"/>
      <c r="AH22" s="254"/>
      <c r="AI22" s="254"/>
      <c r="AJ22" s="233"/>
      <c r="AK22" s="233"/>
      <c r="AL22" s="233"/>
      <c r="AM22" s="233"/>
      <c r="AN22" s="233"/>
      <c r="AO22" s="233"/>
      <c r="AP22" s="233"/>
      <c r="AQ22" s="233"/>
      <c r="AR22" s="233"/>
      <c r="AS22" s="233"/>
      <c r="AT22" s="233"/>
      <c r="AU22" s="233"/>
      <c r="AV22" s="233"/>
      <c r="AW22" s="233"/>
      <c r="AX22" s="233"/>
      <c r="AY22" s="233"/>
      <c r="AZ22" s="233"/>
      <c r="BA22" s="233"/>
      <c r="BB22" s="233"/>
      <c r="BC22" s="195"/>
      <c r="BD22" s="195"/>
      <c r="BE22" s="195"/>
      <c r="BF22" s="195"/>
      <c r="BG22" s="195"/>
      <c r="BH22" s="195"/>
      <c r="BI22" s="195"/>
      <c r="BJ22" s="195"/>
      <c r="BK22" s="195"/>
      <c r="BL22" s="195"/>
      <c r="BM22" s="195"/>
      <c r="BN22" s="195"/>
      <c r="BO22" s="195"/>
      <c r="BP22" s="195"/>
      <c r="BQ22" s="195"/>
      <c r="BR22" s="195"/>
      <c r="BS22" s="195"/>
    </row>
    <row r="23" spans="2:71" s="220" customFormat="1" ht="20.25" x14ac:dyDescent="0.3">
      <c r="B23" s="186"/>
      <c r="C23" s="186"/>
      <c r="D23" s="265" t="s">
        <v>265</v>
      </c>
      <c r="E23" s="266"/>
      <c r="F23" s="266"/>
      <c r="G23" s="266"/>
      <c r="H23" s="266"/>
      <c r="I23" s="266"/>
      <c r="J23" s="266"/>
      <c r="K23" s="266"/>
      <c r="L23" s="266"/>
      <c r="M23" s="266"/>
      <c r="N23" s="266"/>
      <c r="O23" s="266"/>
      <c r="P23" s="266"/>
      <c r="Q23" s="266"/>
      <c r="R23" s="266"/>
      <c r="S23" s="266"/>
      <c r="T23" s="266"/>
      <c r="U23" s="266"/>
      <c r="V23" s="266"/>
      <c r="W23" s="266"/>
      <c r="X23" s="266"/>
      <c r="Y23" s="266"/>
      <c r="Z23" s="266"/>
      <c r="AA23" s="266"/>
      <c r="AB23" s="266"/>
      <c r="AC23" s="266"/>
      <c r="AD23" s="266"/>
      <c r="AE23" s="266"/>
      <c r="AF23" s="266"/>
      <c r="AG23" s="266"/>
      <c r="AH23" s="266"/>
      <c r="AI23" s="266"/>
      <c r="AJ23" s="266"/>
      <c r="AK23" s="266"/>
      <c r="AL23" s="266"/>
      <c r="AM23" s="266"/>
      <c r="AN23" s="266"/>
      <c r="AO23" s="266"/>
      <c r="AP23" s="266"/>
      <c r="AQ23" s="266"/>
      <c r="AR23" s="266"/>
      <c r="AS23" s="266"/>
      <c r="AT23" s="266"/>
      <c r="AU23" s="266"/>
      <c r="AV23" s="266"/>
      <c r="AW23" s="266"/>
      <c r="AX23" s="266"/>
      <c r="AY23" s="266"/>
      <c r="AZ23" s="266"/>
      <c r="BA23" s="266"/>
      <c r="BB23" s="266"/>
      <c r="BC23" s="266"/>
      <c r="BD23" s="266"/>
      <c r="BE23" s="189"/>
      <c r="BF23" s="189"/>
      <c r="BG23" s="189"/>
      <c r="BH23" s="195"/>
      <c r="BI23" s="195"/>
      <c r="BJ23" s="195"/>
      <c r="BK23" s="195"/>
      <c r="BL23" s="195"/>
      <c r="BM23" s="195"/>
      <c r="BN23" s="195"/>
      <c r="BO23" s="195"/>
      <c r="BP23" s="195"/>
      <c r="BQ23" s="195"/>
      <c r="BR23" s="195"/>
      <c r="BS23" s="195"/>
    </row>
    <row r="24" spans="2:71" s="220" customFormat="1" ht="15.75" x14ac:dyDescent="0.25">
      <c r="B24" s="186"/>
      <c r="C24" s="186"/>
      <c r="D24" s="266"/>
      <c r="E24" s="266"/>
      <c r="F24" s="266"/>
      <c r="G24" s="266"/>
      <c r="H24" s="266"/>
      <c r="I24" s="266"/>
      <c r="J24" s="266"/>
      <c r="K24" s="266"/>
      <c r="L24" s="266"/>
      <c r="M24" s="266"/>
      <c r="N24" s="266"/>
      <c r="O24" s="266"/>
      <c r="P24" s="266"/>
      <c r="Q24" s="266"/>
      <c r="R24" s="266"/>
      <c r="S24" s="266"/>
      <c r="T24" s="266"/>
      <c r="U24" s="266"/>
      <c r="V24" s="266"/>
      <c r="W24" s="266"/>
      <c r="X24" s="266"/>
      <c r="Y24" s="266"/>
      <c r="Z24" s="266"/>
      <c r="AA24" s="266"/>
      <c r="AB24" s="266"/>
      <c r="AC24" s="266"/>
      <c r="AD24" s="266"/>
      <c r="AE24" s="266"/>
      <c r="AF24" s="266"/>
      <c r="AG24" s="266"/>
      <c r="AH24" s="266"/>
      <c r="AI24" s="266"/>
      <c r="AJ24" s="266"/>
      <c r="AK24" s="266"/>
      <c r="AL24" s="266"/>
      <c r="AM24" s="266"/>
      <c r="AN24" s="266"/>
      <c r="AO24" s="266"/>
      <c r="AP24" s="266"/>
      <c r="AQ24" s="266"/>
      <c r="AR24" s="266"/>
      <c r="AS24" s="266"/>
      <c r="AT24" s="266"/>
      <c r="AU24" s="266"/>
      <c r="AV24" s="266"/>
      <c r="AW24" s="266"/>
      <c r="AX24" s="266"/>
      <c r="AY24" s="266"/>
      <c r="AZ24" s="266"/>
      <c r="BA24" s="266"/>
      <c r="BB24" s="266"/>
      <c r="BC24" s="266"/>
      <c r="BD24" s="266"/>
      <c r="BE24" s="189"/>
      <c r="BF24" s="189"/>
      <c r="BG24" s="189"/>
      <c r="BH24" s="186"/>
      <c r="BI24" s="186"/>
      <c r="BJ24" s="186"/>
      <c r="BK24" s="186"/>
      <c r="BL24" s="186"/>
      <c r="BM24" s="186"/>
      <c r="BN24" s="186"/>
      <c r="BO24" s="186"/>
      <c r="BP24" s="186"/>
      <c r="BQ24" s="186"/>
      <c r="BR24" s="186"/>
      <c r="BS24" s="186"/>
    </row>
    <row r="25" spans="2:71" s="220" customFormat="1" x14ac:dyDescent="0.2">
      <c r="B25" s="186"/>
      <c r="C25" s="186"/>
      <c r="D25" s="266"/>
      <c r="E25" s="266"/>
      <c r="F25" s="266"/>
      <c r="G25" s="266"/>
      <c r="H25" s="266"/>
      <c r="I25" s="266"/>
      <c r="J25" s="266"/>
      <c r="K25" s="266"/>
      <c r="L25" s="266"/>
      <c r="M25" s="266"/>
      <c r="N25" s="266"/>
      <c r="O25" s="266"/>
      <c r="P25" s="266"/>
      <c r="Q25" s="266"/>
      <c r="R25" s="266"/>
      <c r="S25" s="266"/>
      <c r="T25" s="266"/>
      <c r="U25" s="266"/>
      <c r="V25" s="266"/>
      <c r="W25" s="266"/>
      <c r="X25" s="266"/>
      <c r="Y25" s="266"/>
      <c r="Z25" s="266"/>
      <c r="AA25" s="266"/>
      <c r="AB25" s="266"/>
      <c r="AC25" s="266"/>
      <c r="AD25" s="266"/>
      <c r="AE25" s="266"/>
      <c r="AF25" s="266"/>
      <c r="AG25" s="266"/>
      <c r="AH25" s="266"/>
      <c r="AI25" s="266"/>
      <c r="AJ25" s="266"/>
      <c r="AK25" s="266"/>
      <c r="AL25" s="266"/>
      <c r="AM25" s="266"/>
      <c r="AN25" s="266"/>
      <c r="AO25" s="266"/>
      <c r="AP25" s="266"/>
      <c r="AQ25" s="266"/>
      <c r="AR25" s="266"/>
      <c r="AS25" s="266"/>
      <c r="AT25" s="266"/>
      <c r="AU25" s="266"/>
      <c r="AV25" s="266"/>
      <c r="AW25" s="266"/>
      <c r="AX25" s="266"/>
      <c r="AY25" s="266"/>
      <c r="AZ25" s="266"/>
      <c r="BA25" s="266"/>
      <c r="BB25" s="266"/>
      <c r="BC25" s="266"/>
      <c r="BD25" s="266"/>
      <c r="BE25" s="186"/>
      <c r="BF25" s="186"/>
      <c r="BG25" s="186"/>
      <c r="BH25" s="186"/>
      <c r="BI25" s="186"/>
      <c r="BJ25" s="186"/>
      <c r="BK25" s="186"/>
      <c r="BL25" s="186"/>
      <c r="BM25" s="186"/>
      <c r="BN25" s="186"/>
      <c r="BO25" s="186"/>
      <c r="BP25" s="186"/>
      <c r="BQ25" s="186"/>
      <c r="BR25" s="186"/>
      <c r="BS25" s="186"/>
    </row>
    <row r="26" spans="2:71" s="220" customFormat="1" ht="18.75" customHeight="1" x14ac:dyDescent="0.2">
      <c r="B26" s="186"/>
      <c r="C26" s="186"/>
      <c r="D26" s="266"/>
      <c r="E26" s="266"/>
      <c r="F26" s="266"/>
      <c r="G26" s="266"/>
      <c r="H26" s="266"/>
      <c r="I26" s="266"/>
      <c r="J26" s="266"/>
      <c r="K26" s="266"/>
      <c r="L26" s="266"/>
      <c r="M26" s="266"/>
      <c r="N26" s="266"/>
      <c r="O26" s="266"/>
      <c r="P26" s="266"/>
      <c r="Q26" s="266"/>
      <c r="R26" s="266"/>
      <c r="S26" s="266"/>
      <c r="T26" s="266"/>
      <c r="U26" s="266"/>
      <c r="V26" s="266"/>
      <c r="W26" s="266"/>
      <c r="X26" s="266"/>
      <c r="Y26" s="266"/>
      <c r="Z26" s="266"/>
      <c r="AA26" s="266"/>
      <c r="AB26" s="266"/>
      <c r="AC26" s="266"/>
      <c r="AD26" s="266"/>
      <c r="AE26" s="266"/>
      <c r="AF26" s="266"/>
      <c r="AG26" s="266"/>
      <c r="AH26" s="266"/>
      <c r="AI26" s="266"/>
      <c r="AJ26" s="266"/>
      <c r="AK26" s="266"/>
      <c r="AL26" s="266"/>
      <c r="AM26" s="266"/>
      <c r="AN26" s="266"/>
      <c r="AO26" s="266"/>
      <c r="AP26" s="266"/>
      <c r="AQ26" s="266"/>
      <c r="AR26" s="266"/>
      <c r="AS26" s="266"/>
      <c r="AT26" s="266"/>
      <c r="AU26" s="266"/>
      <c r="AV26" s="266"/>
      <c r="AW26" s="266"/>
      <c r="AX26" s="266"/>
      <c r="AY26" s="266"/>
      <c r="AZ26" s="266"/>
      <c r="BA26" s="266"/>
      <c r="BB26" s="266"/>
      <c r="BC26" s="266"/>
      <c r="BD26" s="266"/>
      <c r="BE26" s="186"/>
      <c r="BF26" s="186"/>
      <c r="BG26" s="186"/>
      <c r="BH26" s="186"/>
      <c r="BI26" s="186"/>
      <c r="BJ26" s="186"/>
      <c r="BK26" s="186"/>
      <c r="BL26" s="186"/>
      <c r="BM26" s="186"/>
      <c r="BN26" s="186"/>
      <c r="BO26" s="186"/>
      <c r="BP26" s="186"/>
      <c r="BQ26" s="186"/>
      <c r="BR26" s="186"/>
      <c r="BS26" s="186"/>
    </row>
    <row r="27" spans="2:71" s="220" customFormat="1" ht="18.75" customHeight="1" x14ac:dyDescent="0.2">
      <c r="B27" s="234"/>
      <c r="C27" s="234"/>
      <c r="D27" s="266"/>
      <c r="E27" s="266"/>
      <c r="F27" s="266"/>
      <c r="G27" s="266"/>
      <c r="H27" s="266"/>
      <c r="I27" s="266"/>
      <c r="J27" s="266"/>
      <c r="K27" s="266"/>
      <c r="L27" s="266"/>
      <c r="M27" s="266"/>
      <c r="N27" s="266"/>
      <c r="O27" s="266"/>
      <c r="P27" s="266"/>
      <c r="Q27" s="266"/>
      <c r="R27" s="266"/>
      <c r="S27" s="266"/>
      <c r="T27" s="266"/>
      <c r="U27" s="266"/>
      <c r="V27" s="266"/>
      <c r="W27" s="266"/>
      <c r="X27" s="266"/>
      <c r="Y27" s="266"/>
      <c r="Z27" s="266"/>
      <c r="AA27" s="266"/>
      <c r="AB27" s="266"/>
      <c r="AC27" s="266"/>
      <c r="AD27" s="266"/>
      <c r="AE27" s="266"/>
      <c r="AF27" s="266"/>
      <c r="AG27" s="266"/>
      <c r="AH27" s="266"/>
      <c r="AI27" s="266"/>
      <c r="AJ27" s="266"/>
      <c r="AK27" s="266"/>
      <c r="AL27" s="266"/>
      <c r="AM27" s="266"/>
      <c r="AN27" s="266"/>
      <c r="AO27" s="266"/>
      <c r="AP27" s="266"/>
      <c r="AQ27" s="266"/>
      <c r="AR27" s="266"/>
      <c r="AS27" s="266"/>
      <c r="AT27" s="266"/>
      <c r="AU27" s="266"/>
      <c r="AV27" s="266"/>
      <c r="AW27" s="266"/>
      <c r="AX27" s="266"/>
      <c r="AY27" s="266"/>
      <c r="AZ27" s="266"/>
      <c r="BA27" s="266"/>
      <c r="BB27" s="266"/>
      <c r="BC27" s="266"/>
      <c r="BD27" s="266"/>
      <c r="BE27" s="186"/>
      <c r="BF27" s="186"/>
      <c r="BG27" s="186"/>
      <c r="BH27" s="186"/>
      <c r="BI27" s="186"/>
      <c r="BJ27" s="186"/>
      <c r="BK27" s="186"/>
      <c r="BL27" s="186"/>
      <c r="BM27" s="186"/>
      <c r="BN27" s="186"/>
      <c r="BO27" s="186"/>
      <c r="BP27" s="186"/>
      <c r="BQ27" s="186"/>
      <c r="BR27" s="186"/>
      <c r="BS27" s="186"/>
    </row>
    <row r="28" spans="2:71" ht="18.75" customHeight="1" x14ac:dyDescent="0.2">
      <c r="B28" s="234"/>
      <c r="C28" s="234"/>
      <c r="D28" s="266"/>
      <c r="E28" s="266"/>
      <c r="F28" s="266"/>
      <c r="G28" s="266"/>
      <c r="H28" s="266"/>
      <c r="I28" s="266"/>
      <c r="J28" s="266"/>
      <c r="K28" s="266"/>
      <c r="L28" s="266"/>
      <c r="M28" s="266"/>
      <c r="N28" s="266"/>
      <c r="O28" s="266"/>
      <c r="P28" s="266"/>
      <c r="Q28" s="266"/>
      <c r="R28" s="266"/>
      <c r="S28" s="266"/>
      <c r="T28" s="266"/>
      <c r="U28" s="266"/>
      <c r="V28" s="266"/>
      <c r="W28" s="266"/>
      <c r="X28" s="266"/>
      <c r="Y28" s="266"/>
      <c r="Z28" s="266"/>
      <c r="AA28" s="266"/>
      <c r="AB28" s="266"/>
      <c r="AC28" s="266"/>
      <c r="AD28" s="266"/>
      <c r="AE28" s="266"/>
      <c r="AF28" s="266"/>
      <c r="AG28" s="266"/>
      <c r="AH28" s="266"/>
      <c r="AI28" s="266"/>
      <c r="AJ28" s="266"/>
      <c r="AK28" s="266"/>
      <c r="AL28" s="266"/>
      <c r="AM28" s="266"/>
      <c r="AN28" s="266"/>
      <c r="AO28" s="266"/>
      <c r="AP28" s="266"/>
      <c r="AQ28" s="266"/>
      <c r="AR28" s="266"/>
      <c r="AS28" s="266"/>
      <c r="AT28" s="266"/>
      <c r="AU28" s="266"/>
      <c r="AV28" s="266"/>
      <c r="AW28" s="266"/>
      <c r="AX28" s="266"/>
      <c r="AY28" s="266"/>
      <c r="AZ28" s="266"/>
      <c r="BA28" s="266"/>
      <c r="BB28" s="266"/>
      <c r="BC28" s="266"/>
      <c r="BD28" s="266"/>
    </row>
    <row r="29" spans="2:71" ht="16.5" customHeight="1" x14ac:dyDescent="0.2">
      <c r="B29" s="234"/>
      <c r="C29" s="234"/>
      <c r="D29" s="266"/>
      <c r="E29" s="266"/>
      <c r="F29" s="266"/>
      <c r="G29" s="266"/>
      <c r="H29" s="266"/>
      <c r="I29" s="266"/>
      <c r="J29" s="266"/>
      <c r="K29" s="266"/>
      <c r="L29" s="266"/>
      <c r="M29" s="266"/>
      <c r="N29" s="266"/>
      <c r="O29" s="266"/>
      <c r="P29" s="266"/>
      <c r="Q29" s="266"/>
      <c r="R29" s="266"/>
      <c r="S29" s="266"/>
      <c r="T29" s="266"/>
      <c r="U29" s="266"/>
      <c r="V29" s="266"/>
      <c r="W29" s="266"/>
      <c r="X29" s="266"/>
      <c r="Y29" s="266"/>
      <c r="Z29" s="266"/>
      <c r="AA29" s="266"/>
      <c r="AB29" s="266"/>
      <c r="AC29" s="266"/>
      <c r="AD29" s="266"/>
      <c r="AE29" s="266"/>
      <c r="AF29" s="266"/>
      <c r="AG29" s="266"/>
      <c r="AH29" s="266"/>
      <c r="AI29" s="266"/>
      <c r="AJ29" s="266"/>
      <c r="AK29" s="266"/>
      <c r="AL29" s="266"/>
      <c r="AM29" s="266"/>
      <c r="AN29" s="266"/>
      <c r="AO29" s="266"/>
      <c r="AP29" s="266"/>
      <c r="AQ29" s="266"/>
      <c r="AR29" s="266"/>
      <c r="AS29" s="266"/>
      <c r="AT29" s="266"/>
      <c r="AU29" s="266"/>
      <c r="AV29" s="266"/>
      <c r="AW29" s="266"/>
      <c r="AX29" s="266"/>
      <c r="AY29" s="266"/>
      <c r="AZ29" s="266"/>
      <c r="BA29" s="266"/>
      <c r="BB29" s="266"/>
      <c r="BC29" s="266"/>
      <c r="BD29" s="266"/>
    </row>
    <row r="30" spans="2:71" x14ac:dyDescent="0.2">
      <c r="B30" s="234"/>
      <c r="C30" s="234"/>
      <c r="D30" s="234"/>
      <c r="E30" s="234"/>
      <c r="F30" s="234"/>
      <c r="G30" s="234"/>
      <c r="H30" s="234"/>
      <c r="I30" s="234"/>
      <c r="J30" s="234"/>
      <c r="K30" s="234"/>
      <c r="L30" s="234"/>
      <c r="M30" s="234"/>
      <c r="N30" s="234"/>
      <c r="O30" s="234"/>
      <c r="P30" s="234"/>
      <c r="Q30" s="234"/>
      <c r="R30" s="234"/>
      <c r="S30" s="234"/>
      <c r="T30" s="234"/>
      <c r="U30" s="234"/>
      <c r="V30" s="234"/>
      <c r="W30" s="234"/>
      <c r="X30" s="234"/>
      <c r="Y30" s="234"/>
      <c r="Z30" s="234"/>
      <c r="AA30" s="234"/>
      <c r="AB30" s="234"/>
      <c r="AC30" s="234"/>
      <c r="AD30" s="234"/>
      <c r="AE30" s="234"/>
      <c r="AF30" s="234"/>
      <c r="AG30" s="234"/>
      <c r="AH30" s="234"/>
      <c r="AI30" s="234"/>
      <c r="AJ30" s="234"/>
      <c r="AK30" s="234"/>
      <c r="AL30" s="234"/>
      <c r="AM30" s="234"/>
      <c r="AN30" s="234"/>
      <c r="AO30" s="234"/>
      <c r="AP30" s="234"/>
      <c r="AQ30" s="234"/>
      <c r="AR30" s="234"/>
      <c r="AS30" s="234"/>
      <c r="AT30" s="234"/>
      <c r="AU30" s="234"/>
      <c r="AV30" s="234"/>
      <c r="AW30" s="234"/>
      <c r="AX30" s="234"/>
      <c r="AY30" s="234"/>
      <c r="AZ30" s="234"/>
      <c r="BA30" s="234"/>
      <c r="BB30" s="234"/>
    </row>
    <row r="31" spans="2:71" x14ac:dyDescent="0.2">
      <c r="B31" s="234"/>
      <c r="C31" s="234"/>
      <c r="D31" s="234"/>
      <c r="E31" s="234"/>
      <c r="F31" s="234"/>
      <c r="G31" s="234"/>
      <c r="H31" s="234"/>
      <c r="I31" s="234"/>
      <c r="J31" s="234"/>
      <c r="K31" s="234"/>
      <c r="L31" s="234"/>
      <c r="M31" s="234"/>
      <c r="N31" s="234"/>
      <c r="O31" s="234"/>
      <c r="P31" s="234"/>
      <c r="Q31" s="234"/>
      <c r="R31" s="234"/>
      <c r="S31" s="234"/>
      <c r="T31" s="234"/>
      <c r="U31" s="234"/>
      <c r="V31" s="234"/>
      <c r="W31" s="234"/>
      <c r="X31" s="234"/>
      <c r="Y31" s="234"/>
      <c r="Z31" s="234"/>
      <c r="AA31" s="234"/>
      <c r="AB31" s="234"/>
      <c r="AC31" s="234"/>
      <c r="AD31" s="234"/>
      <c r="AE31" s="234"/>
      <c r="AF31" s="234"/>
      <c r="AG31" s="234"/>
      <c r="AH31" s="234"/>
      <c r="AI31" s="234"/>
      <c r="AJ31" s="234"/>
      <c r="AK31" s="234"/>
      <c r="AL31" s="234"/>
      <c r="AM31" s="234"/>
      <c r="AN31" s="234"/>
      <c r="AO31" s="234"/>
      <c r="AP31" s="234"/>
      <c r="AQ31" s="234"/>
      <c r="AR31" s="234"/>
      <c r="AS31" s="234"/>
      <c r="AT31" s="234"/>
      <c r="AU31" s="234"/>
      <c r="AV31" s="234"/>
      <c r="AW31" s="234"/>
      <c r="AX31" s="234"/>
      <c r="AY31" s="234"/>
      <c r="AZ31" s="234"/>
      <c r="BA31" s="234"/>
      <c r="BB31" s="234"/>
    </row>
    <row r="32" spans="2:71" x14ac:dyDescent="0.2">
      <c r="B32" s="234"/>
      <c r="C32" s="234"/>
      <c r="D32" s="234"/>
      <c r="E32" s="234"/>
      <c r="F32" s="234"/>
      <c r="G32" s="234"/>
      <c r="H32" s="234"/>
      <c r="I32" s="234"/>
      <c r="J32" s="234"/>
      <c r="K32" s="234"/>
      <c r="L32" s="234"/>
      <c r="M32" s="234"/>
      <c r="N32" s="234"/>
      <c r="O32" s="234"/>
      <c r="P32" s="234"/>
      <c r="Q32" s="234"/>
      <c r="R32" s="234"/>
      <c r="S32" s="234"/>
      <c r="T32" s="234"/>
      <c r="U32" s="234"/>
      <c r="V32" s="234"/>
      <c r="W32" s="234"/>
      <c r="X32" s="234"/>
      <c r="Y32" s="234"/>
      <c r="Z32" s="234"/>
      <c r="AA32" s="234"/>
      <c r="AB32" s="234"/>
      <c r="AC32" s="234"/>
      <c r="AD32" s="234"/>
      <c r="AE32" s="234"/>
      <c r="AF32" s="234"/>
      <c r="AG32" s="234"/>
      <c r="AH32" s="234"/>
      <c r="AI32" s="234"/>
      <c r="AJ32" s="234"/>
      <c r="AK32" s="234"/>
      <c r="AL32" s="234"/>
      <c r="AM32" s="234"/>
      <c r="AN32" s="234"/>
      <c r="AO32" s="234"/>
      <c r="AP32" s="234"/>
      <c r="AQ32" s="234"/>
      <c r="AR32" s="234"/>
      <c r="AS32" s="234"/>
      <c r="AT32" s="234"/>
      <c r="AU32" s="234"/>
      <c r="AV32" s="234"/>
      <c r="AW32" s="234"/>
      <c r="AX32" s="234"/>
      <c r="AY32" s="234"/>
      <c r="AZ32" s="234"/>
      <c r="BA32" s="234"/>
      <c r="BB32" s="234"/>
      <c r="BC32" s="234"/>
      <c r="BD32" s="234"/>
      <c r="BE32" s="234"/>
      <c r="BF32" s="234"/>
    </row>
    <row r="33" spans="2:58" ht="12.75" customHeight="1" x14ac:dyDescent="0.2">
      <c r="B33" s="234"/>
      <c r="C33" s="234"/>
      <c r="D33" s="234"/>
      <c r="E33" s="234"/>
      <c r="F33" s="234"/>
      <c r="G33" s="234"/>
      <c r="H33" s="234"/>
      <c r="I33" s="234"/>
      <c r="J33" s="234"/>
      <c r="K33" s="234"/>
      <c r="L33" s="234"/>
      <c r="M33" s="234"/>
      <c r="N33" s="234"/>
      <c r="O33" s="234"/>
      <c r="P33" s="234"/>
      <c r="Q33" s="234"/>
      <c r="R33" s="234"/>
      <c r="S33" s="234"/>
      <c r="T33" s="234"/>
      <c r="U33" s="234"/>
      <c r="V33" s="234"/>
      <c r="W33" s="234"/>
      <c r="X33" s="234"/>
      <c r="Y33" s="234"/>
      <c r="Z33" s="234"/>
      <c r="AA33" s="234"/>
      <c r="AB33" s="234"/>
      <c r="AC33" s="234"/>
      <c r="AD33" s="234"/>
      <c r="AE33" s="234"/>
      <c r="AF33" s="234"/>
      <c r="AG33" s="234"/>
      <c r="AH33" s="234"/>
      <c r="AI33" s="234"/>
      <c r="AJ33" s="234"/>
      <c r="AK33" s="234"/>
      <c r="AL33" s="234"/>
      <c r="AM33" s="234"/>
      <c r="AN33" s="234"/>
      <c r="AO33" s="234"/>
      <c r="AP33" s="234"/>
      <c r="AQ33" s="234"/>
      <c r="AR33" s="234"/>
      <c r="AS33" s="234"/>
      <c r="AT33" s="234"/>
      <c r="AU33" s="234"/>
      <c r="AV33" s="234"/>
      <c r="AW33" s="234"/>
      <c r="AX33" s="234"/>
      <c r="AY33" s="234"/>
      <c r="AZ33" s="234"/>
      <c r="BA33" s="234"/>
      <c r="BB33" s="234"/>
      <c r="BC33" s="234"/>
      <c r="BD33" s="234"/>
      <c r="BE33" s="234"/>
      <c r="BF33" s="234"/>
    </row>
    <row r="34" spans="2:58" ht="12.75" customHeight="1" x14ac:dyDescent="0.2">
      <c r="B34" s="234"/>
      <c r="C34" s="234"/>
      <c r="D34" s="234"/>
      <c r="E34" s="234"/>
      <c r="F34" s="234"/>
      <c r="G34" s="234"/>
      <c r="H34" s="234"/>
      <c r="I34" s="234"/>
      <c r="J34" s="234"/>
      <c r="K34" s="234"/>
      <c r="L34" s="234"/>
      <c r="M34" s="234"/>
      <c r="N34" s="234"/>
      <c r="O34" s="234"/>
      <c r="P34" s="234"/>
      <c r="Q34" s="234"/>
      <c r="R34" s="234"/>
      <c r="S34" s="234"/>
      <c r="T34" s="234"/>
      <c r="U34" s="234"/>
      <c r="V34" s="234"/>
      <c r="W34" s="234"/>
      <c r="X34" s="234"/>
      <c r="Y34" s="234"/>
      <c r="Z34" s="234"/>
      <c r="AA34" s="234"/>
      <c r="AB34" s="234"/>
      <c r="AC34" s="234"/>
      <c r="AD34" s="234"/>
      <c r="AE34" s="234"/>
      <c r="AF34" s="234"/>
      <c r="AG34" s="234"/>
      <c r="AH34" s="234"/>
      <c r="AI34" s="234"/>
      <c r="AJ34" s="234"/>
      <c r="AK34" s="234"/>
      <c r="AL34" s="234"/>
      <c r="AM34" s="234"/>
      <c r="AN34" s="234"/>
      <c r="AO34" s="234"/>
      <c r="AP34" s="234"/>
      <c r="AQ34" s="234"/>
      <c r="AR34" s="234"/>
      <c r="AS34" s="234"/>
      <c r="AT34" s="234"/>
      <c r="AU34" s="234"/>
      <c r="AV34" s="234"/>
      <c r="AW34" s="234"/>
      <c r="AX34" s="234"/>
      <c r="AY34" s="234"/>
      <c r="AZ34" s="234"/>
      <c r="BA34" s="234"/>
      <c r="BB34" s="234"/>
      <c r="BC34" s="234"/>
      <c r="BD34" s="234"/>
      <c r="BE34" s="234"/>
      <c r="BF34" s="234"/>
    </row>
    <row r="35" spans="2:58" x14ac:dyDescent="0.2">
      <c r="B35" s="234"/>
      <c r="C35" s="234"/>
      <c r="D35" s="234"/>
      <c r="E35" s="234"/>
      <c r="F35" s="234"/>
      <c r="G35" s="234"/>
      <c r="H35" s="234"/>
      <c r="I35" s="234"/>
      <c r="J35" s="234"/>
      <c r="K35" s="234"/>
      <c r="L35" s="234"/>
      <c r="M35" s="234"/>
      <c r="N35" s="234"/>
      <c r="O35" s="234"/>
      <c r="P35" s="234"/>
      <c r="Q35" s="234"/>
      <c r="R35" s="234"/>
      <c r="S35" s="234"/>
      <c r="T35" s="234"/>
      <c r="U35" s="234"/>
      <c r="V35" s="234"/>
      <c r="W35" s="234"/>
      <c r="X35" s="234"/>
      <c r="Y35" s="234"/>
      <c r="Z35" s="234"/>
      <c r="AA35" s="234"/>
      <c r="AB35" s="234"/>
      <c r="AC35" s="234"/>
      <c r="AD35" s="234"/>
      <c r="AE35" s="234"/>
      <c r="AF35" s="234"/>
      <c r="AG35" s="234"/>
      <c r="AH35" s="234"/>
      <c r="AI35" s="234"/>
      <c r="AJ35" s="234"/>
      <c r="AK35" s="234"/>
      <c r="AL35" s="234"/>
      <c r="AM35" s="234"/>
      <c r="AN35" s="234"/>
      <c r="AO35" s="234"/>
      <c r="AP35" s="234"/>
      <c r="AQ35" s="234"/>
      <c r="AR35" s="234"/>
      <c r="AS35" s="234"/>
      <c r="AT35" s="234"/>
      <c r="AU35" s="234"/>
      <c r="AV35" s="234"/>
      <c r="AW35" s="234"/>
      <c r="AX35" s="234"/>
      <c r="AY35" s="234"/>
      <c r="AZ35" s="234"/>
      <c r="BA35" s="234"/>
      <c r="BB35" s="234"/>
      <c r="BC35" s="234"/>
      <c r="BD35" s="234"/>
      <c r="BE35" s="234"/>
      <c r="BF35" s="234"/>
    </row>
    <row r="36" spans="2:58" x14ac:dyDescent="0.2">
      <c r="B36" s="234"/>
      <c r="C36" s="234"/>
      <c r="D36" s="234"/>
      <c r="E36" s="234"/>
      <c r="F36" s="234"/>
      <c r="G36" s="234"/>
      <c r="H36" s="234"/>
      <c r="I36" s="234"/>
      <c r="J36" s="234"/>
      <c r="K36" s="234"/>
      <c r="L36" s="234"/>
      <c r="M36" s="234"/>
      <c r="N36" s="234"/>
      <c r="O36" s="234"/>
      <c r="P36" s="234"/>
      <c r="Q36" s="234"/>
      <c r="R36" s="234"/>
      <c r="S36" s="234"/>
      <c r="T36" s="234"/>
      <c r="U36" s="234"/>
      <c r="V36" s="234"/>
      <c r="W36" s="234"/>
      <c r="X36" s="234"/>
      <c r="Y36" s="234"/>
      <c r="Z36" s="234"/>
      <c r="AA36" s="234"/>
      <c r="AB36" s="234"/>
      <c r="AC36" s="234"/>
      <c r="AD36" s="234"/>
      <c r="AE36" s="234"/>
      <c r="AF36" s="234"/>
      <c r="AG36" s="234"/>
      <c r="AH36" s="234"/>
      <c r="AI36" s="234"/>
      <c r="AJ36" s="234"/>
      <c r="AK36" s="234"/>
      <c r="AL36" s="234"/>
      <c r="AM36" s="234"/>
      <c r="AN36" s="234"/>
      <c r="AO36" s="234"/>
      <c r="AP36" s="234"/>
      <c r="AQ36" s="234"/>
      <c r="AR36" s="234"/>
      <c r="AS36" s="234"/>
      <c r="AT36" s="234"/>
      <c r="AU36" s="234"/>
      <c r="AV36" s="234"/>
      <c r="AW36" s="234"/>
      <c r="AX36" s="234"/>
      <c r="AY36" s="234"/>
      <c r="AZ36" s="234"/>
      <c r="BA36" s="234"/>
      <c r="BB36" s="234"/>
      <c r="BC36" s="234"/>
      <c r="BD36" s="234"/>
      <c r="BE36" s="234"/>
      <c r="BF36" s="234"/>
    </row>
    <row r="37" spans="2:58" x14ac:dyDescent="0.2">
      <c r="B37" s="234"/>
      <c r="C37" s="234"/>
      <c r="D37" s="234"/>
      <c r="E37" s="234"/>
      <c r="F37" s="234"/>
      <c r="G37" s="234"/>
      <c r="H37" s="234"/>
      <c r="I37" s="234"/>
      <c r="J37" s="234"/>
      <c r="K37" s="234"/>
      <c r="L37" s="234"/>
      <c r="M37" s="234"/>
      <c r="N37" s="234"/>
      <c r="O37" s="234"/>
      <c r="P37" s="234"/>
      <c r="Q37" s="234"/>
      <c r="R37" s="234"/>
      <c r="S37" s="234"/>
      <c r="T37" s="234"/>
      <c r="U37" s="234"/>
      <c r="V37" s="234"/>
      <c r="W37" s="234"/>
      <c r="X37" s="234"/>
      <c r="Y37" s="234"/>
      <c r="Z37" s="234"/>
      <c r="AA37" s="234"/>
      <c r="AB37" s="234"/>
      <c r="AC37" s="234"/>
      <c r="AD37" s="234"/>
      <c r="AE37" s="234"/>
      <c r="AF37" s="234"/>
      <c r="AG37" s="234"/>
      <c r="AH37" s="234"/>
      <c r="AI37" s="234"/>
      <c r="AJ37" s="234"/>
      <c r="AK37" s="234"/>
      <c r="AL37" s="234"/>
      <c r="AM37" s="234"/>
      <c r="AN37" s="234"/>
      <c r="AO37" s="234"/>
      <c r="AP37" s="234"/>
      <c r="AQ37" s="234"/>
      <c r="AR37" s="234"/>
      <c r="AS37" s="234"/>
      <c r="AT37" s="234"/>
      <c r="AU37" s="234"/>
      <c r="AV37" s="234"/>
      <c r="AW37" s="234"/>
      <c r="AX37" s="234"/>
      <c r="AY37" s="234"/>
      <c r="AZ37" s="234"/>
      <c r="BA37" s="234"/>
      <c r="BB37" s="234"/>
      <c r="BC37" s="234"/>
      <c r="BD37" s="234"/>
      <c r="BE37" s="234"/>
      <c r="BF37" s="234"/>
    </row>
    <row r="38" spans="2:58" x14ac:dyDescent="0.2">
      <c r="B38" s="234"/>
      <c r="C38" s="234"/>
      <c r="D38" s="234"/>
      <c r="E38" s="234"/>
      <c r="F38" s="234"/>
      <c r="G38" s="234"/>
      <c r="H38" s="234"/>
      <c r="I38" s="234"/>
      <c r="J38" s="234"/>
      <c r="K38" s="234"/>
      <c r="L38" s="234"/>
      <c r="M38" s="234"/>
      <c r="N38" s="234"/>
      <c r="O38" s="234"/>
      <c r="P38" s="234"/>
      <c r="Q38" s="234"/>
      <c r="R38" s="234"/>
      <c r="S38" s="234"/>
      <c r="T38" s="234"/>
      <c r="U38" s="234"/>
      <c r="V38" s="234"/>
      <c r="W38" s="234"/>
      <c r="X38" s="234"/>
      <c r="Y38" s="234"/>
      <c r="Z38" s="234"/>
      <c r="AA38" s="234"/>
      <c r="AB38" s="234"/>
      <c r="AC38" s="234"/>
      <c r="AD38" s="234"/>
      <c r="AE38" s="234"/>
      <c r="AF38" s="234"/>
      <c r="AG38" s="234"/>
      <c r="AH38" s="234"/>
      <c r="AI38" s="234"/>
      <c r="AJ38" s="234"/>
      <c r="AK38" s="234"/>
      <c r="AL38" s="234"/>
      <c r="AM38" s="234"/>
      <c r="AN38" s="234"/>
      <c r="AO38" s="234"/>
      <c r="AP38" s="234"/>
      <c r="AQ38" s="234"/>
      <c r="AR38" s="234"/>
      <c r="AS38" s="234"/>
      <c r="AT38" s="234"/>
      <c r="AU38" s="234"/>
      <c r="AV38" s="234"/>
      <c r="AW38" s="234"/>
      <c r="AX38" s="234"/>
      <c r="AY38" s="234"/>
      <c r="AZ38" s="234"/>
      <c r="BA38" s="234"/>
      <c r="BB38" s="234"/>
      <c r="BC38" s="234"/>
      <c r="BD38" s="234"/>
      <c r="BE38" s="234"/>
      <c r="BF38" s="234"/>
    </row>
    <row r="39" spans="2:58" x14ac:dyDescent="0.2">
      <c r="B39" s="234"/>
      <c r="C39" s="234"/>
      <c r="D39" s="234"/>
      <c r="E39" s="234"/>
      <c r="F39" s="234"/>
      <c r="G39" s="234"/>
      <c r="H39" s="234"/>
      <c r="I39" s="234"/>
      <c r="J39" s="234"/>
      <c r="K39" s="234"/>
      <c r="L39" s="234"/>
      <c r="M39" s="234"/>
      <c r="N39" s="234"/>
      <c r="O39" s="234"/>
      <c r="P39" s="234"/>
      <c r="Q39" s="234"/>
      <c r="R39" s="234"/>
      <c r="S39" s="234"/>
      <c r="T39" s="234"/>
      <c r="U39" s="234"/>
      <c r="V39" s="234"/>
      <c r="W39" s="234"/>
      <c r="X39" s="234"/>
      <c r="Y39" s="234"/>
      <c r="Z39" s="234"/>
      <c r="AA39" s="234"/>
      <c r="AB39" s="234"/>
      <c r="AC39" s="234"/>
      <c r="AD39" s="234"/>
      <c r="AE39" s="234"/>
      <c r="AF39" s="234"/>
      <c r="AG39" s="234"/>
      <c r="AH39" s="234"/>
      <c r="AI39" s="234"/>
      <c r="AJ39" s="234"/>
      <c r="AK39" s="234"/>
      <c r="AL39" s="234"/>
      <c r="AM39" s="234"/>
      <c r="AN39" s="234"/>
      <c r="AO39" s="234"/>
      <c r="AP39" s="234"/>
      <c r="AQ39" s="234"/>
      <c r="AR39" s="234"/>
      <c r="AS39" s="234"/>
      <c r="AT39" s="234"/>
      <c r="AU39" s="234"/>
      <c r="AV39" s="234"/>
      <c r="AW39" s="234"/>
      <c r="AX39" s="234"/>
      <c r="AY39" s="234"/>
      <c r="AZ39" s="234"/>
      <c r="BA39" s="234"/>
      <c r="BB39" s="234"/>
      <c r="BC39" s="234"/>
      <c r="BD39" s="234"/>
      <c r="BE39" s="234"/>
      <c r="BF39" s="234"/>
    </row>
    <row r="40" spans="2:58" x14ac:dyDescent="0.2">
      <c r="B40" s="234"/>
      <c r="C40" s="234"/>
      <c r="D40" s="234"/>
      <c r="E40" s="234"/>
      <c r="F40" s="234"/>
      <c r="G40" s="234"/>
      <c r="H40" s="234"/>
      <c r="I40" s="234"/>
      <c r="J40" s="234"/>
      <c r="K40" s="234"/>
      <c r="L40" s="234"/>
      <c r="M40" s="234"/>
      <c r="N40" s="234"/>
      <c r="O40" s="234"/>
      <c r="P40" s="234"/>
      <c r="Q40" s="234"/>
      <c r="R40" s="234"/>
      <c r="S40" s="234"/>
      <c r="T40" s="234"/>
      <c r="U40" s="234"/>
      <c r="V40" s="234"/>
      <c r="W40" s="234"/>
      <c r="X40" s="234"/>
      <c r="Y40" s="234"/>
      <c r="Z40" s="234"/>
      <c r="AA40" s="234"/>
      <c r="AB40" s="234"/>
      <c r="AC40" s="234"/>
      <c r="AD40" s="234"/>
      <c r="AE40" s="234"/>
      <c r="AF40" s="234"/>
      <c r="AG40" s="234"/>
      <c r="AH40" s="234"/>
      <c r="AI40" s="234"/>
      <c r="AJ40" s="234"/>
      <c r="AK40" s="234"/>
      <c r="AL40" s="234"/>
      <c r="AM40" s="234"/>
      <c r="AN40" s="234"/>
      <c r="AO40" s="234"/>
      <c r="AP40" s="234"/>
      <c r="AQ40" s="234"/>
      <c r="AR40" s="234"/>
      <c r="AS40" s="234"/>
      <c r="AT40" s="234"/>
      <c r="AU40" s="234"/>
      <c r="AV40" s="234"/>
      <c r="AW40" s="234"/>
      <c r="AX40" s="234"/>
      <c r="AY40" s="234"/>
      <c r="AZ40" s="234"/>
      <c r="BA40" s="234"/>
      <c r="BB40" s="234"/>
      <c r="BC40" s="234"/>
      <c r="BD40" s="234"/>
      <c r="BE40" s="234"/>
      <c r="BF40" s="234"/>
    </row>
    <row r="41" spans="2:58" x14ac:dyDescent="0.2">
      <c r="B41" s="234"/>
      <c r="C41" s="234"/>
      <c r="D41" s="234"/>
      <c r="E41" s="234"/>
      <c r="F41" s="234"/>
      <c r="G41" s="234"/>
      <c r="H41" s="234"/>
      <c r="I41" s="234"/>
      <c r="J41" s="234"/>
      <c r="K41" s="234"/>
      <c r="L41" s="234"/>
      <c r="M41" s="234"/>
      <c r="N41" s="234"/>
      <c r="O41" s="234"/>
      <c r="P41" s="234"/>
      <c r="Q41" s="234"/>
      <c r="R41" s="234"/>
      <c r="S41" s="234"/>
      <c r="T41" s="234"/>
      <c r="U41" s="234"/>
      <c r="V41" s="234"/>
      <c r="W41" s="234"/>
      <c r="X41" s="234"/>
      <c r="Y41" s="234"/>
      <c r="Z41" s="234"/>
      <c r="AA41" s="234"/>
      <c r="AB41" s="234"/>
      <c r="AC41" s="234"/>
      <c r="AD41" s="234"/>
      <c r="AE41" s="234"/>
      <c r="AF41" s="234"/>
      <c r="AG41" s="234"/>
      <c r="AH41" s="234"/>
      <c r="AI41" s="234"/>
      <c r="AJ41" s="234"/>
      <c r="AK41" s="234"/>
      <c r="AL41" s="234"/>
      <c r="AM41" s="234"/>
      <c r="AN41" s="234"/>
      <c r="AO41" s="234"/>
      <c r="AP41" s="234"/>
      <c r="AQ41" s="234"/>
      <c r="AR41" s="234"/>
      <c r="AS41" s="234"/>
      <c r="AT41" s="234"/>
      <c r="AU41" s="234"/>
      <c r="AV41" s="234"/>
      <c r="AW41" s="234"/>
      <c r="AX41" s="234"/>
      <c r="AY41" s="234"/>
      <c r="AZ41" s="234"/>
      <c r="BA41" s="234"/>
      <c r="BB41" s="234"/>
      <c r="BC41" s="234"/>
      <c r="BD41" s="234"/>
      <c r="BE41" s="234"/>
      <c r="BF41" s="234"/>
    </row>
    <row r="42" spans="2:58" x14ac:dyDescent="0.2">
      <c r="B42" s="234"/>
      <c r="C42" s="234"/>
      <c r="D42" s="234"/>
      <c r="E42" s="234"/>
      <c r="F42" s="234"/>
      <c r="G42" s="234"/>
      <c r="H42" s="234"/>
      <c r="I42" s="234"/>
      <c r="J42" s="234"/>
      <c r="K42" s="234"/>
      <c r="L42" s="234"/>
      <c r="M42" s="234"/>
      <c r="N42" s="234"/>
      <c r="O42" s="234"/>
      <c r="P42" s="234"/>
      <c r="Q42" s="234"/>
      <c r="R42" s="234"/>
      <c r="S42" s="234"/>
      <c r="T42" s="234"/>
      <c r="U42" s="234"/>
      <c r="V42" s="234"/>
      <c r="W42" s="234"/>
      <c r="X42" s="234"/>
      <c r="Y42" s="234"/>
      <c r="Z42" s="234"/>
      <c r="AA42" s="234"/>
      <c r="AB42" s="234"/>
      <c r="AC42" s="234"/>
      <c r="AD42" s="234"/>
      <c r="AE42" s="234"/>
      <c r="AF42" s="234"/>
      <c r="AG42" s="234"/>
      <c r="AH42" s="234"/>
      <c r="AI42" s="234"/>
      <c r="AJ42" s="234"/>
      <c r="AK42" s="234"/>
      <c r="AL42" s="234"/>
      <c r="AM42" s="234"/>
      <c r="AN42" s="234"/>
      <c r="AO42" s="234"/>
      <c r="AP42" s="234"/>
      <c r="AQ42" s="234"/>
      <c r="AR42" s="234"/>
      <c r="AS42" s="234"/>
      <c r="AT42" s="234"/>
      <c r="AU42" s="234"/>
      <c r="AV42" s="234"/>
      <c r="AW42" s="234"/>
      <c r="AX42" s="234"/>
      <c r="AY42" s="234"/>
      <c r="AZ42" s="234"/>
      <c r="BA42" s="234"/>
      <c r="BB42" s="234"/>
      <c r="BC42" s="234"/>
      <c r="BD42" s="234"/>
      <c r="BE42" s="234"/>
      <c r="BF42" s="234"/>
    </row>
    <row r="43" spans="2:58" x14ac:dyDescent="0.2">
      <c r="B43" s="234"/>
      <c r="C43" s="234"/>
      <c r="D43" s="234"/>
      <c r="E43" s="234"/>
      <c r="F43" s="234"/>
      <c r="G43" s="234"/>
      <c r="H43" s="234"/>
      <c r="I43" s="234"/>
      <c r="J43" s="234"/>
      <c r="K43" s="234"/>
      <c r="L43" s="234"/>
      <c r="M43" s="234"/>
      <c r="N43" s="234"/>
      <c r="O43" s="234"/>
      <c r="P43" s="234"/>
      <c r="Q43" s="234"/>
      <c r="R43" s="234"/>
      <c r="S43" s="234"/>
      <c r="T43" s="234"/>
      <c r="U43" s="234"/>
      <c r="V43" s="234"/>
      <c r="W43" s="234"/>
      <c r="X43" s="234"/>
      <c r="Y43" s="234"/>
      <c r="Z43" s="234"/>
      <c r="AA43" s="234"/>
      <c r="AB43" s="234"/>
      <c r="AC43" s="234"/>
      <c r="AD43" s="234"/>
      <c r="AE43" s="234"/>
      <c r="AF43" s="234"/>
      <c r="AG43" s="234"/>
      <c r="AH43" s="234"/>
      <c r="AI43" s="234"/>
      <c r="AJ43" s="234"/>
      <c r="AK43" s="234"/>
      <c r="AL43" s="234"/>
      <c r="AM43" s="234"/>
      <c r="AN43" s="234"/>
      <c r="AO43" s="234"/>
      <c r="AP43" s="234"/>
      <c r="AQ43" s="234"/>
      <c r="AR43" s="234"/>
      <c r="AS43" s="234"/>
      <c r="AT43" s="234"/>
      <c r="AU43" s="234"/>
      <c r="AV43" s="234"/>
      <c r="AW43" s="234"/>
      <c r="AX43" s="234"/>
      <c r="AY43" s="234"/>
      <c r="AZ43" s="234"/>
      <c r="BA43" s="234"/>
      <c r="BB43" s="234"/>
      <c r="BC43" s="234"/>
      <c r="BD43" s="234"/>
      <c r="BE43" s="234"/>
      <c r="BF43" s="234"/>
    </row>
    <row r="44" spans="2:58" x14ac:dyDescent="0.2">
      <c r="B44" s="234"/>
      <c r="C44" s="234"/>
      <c r="D44" s="234"/>
      <c r="E44" s="234"/>
      <c r="F44" s="234"/>
      <c r="G44" s="234"/>
      <c r="H44" s="234"/>
      <c r="I44" s="234"/>
      <c r="J44" s="234"/>
      <c r="K44" s="234"/>
      <c r="L44" s="234"/>
      <c r="M44" s="234"/>
      <c r="N44" s="234"/>
      <c r="O44" s="234"/>
      <c r="P44" s="234"/>
      <c r="Q44" s="234"/>
      <c r="R44" s="234"/>
      <c r="S44" s="234"/>
      <c r="T44" s="234"/>
      <c r="U44" s="234"/>
      <c r="V44" s="234"/>
      <c r="W44" s="234"/>
      <c r="X44" s="234"/>
      <c r="Y44" s="234"/>
      <c r="Z44" s="234"/>
      <c r="AA44" s="234"/>
      <c r="AB44" s="234"/>
      <c r="AC44" s="234"/>
      <c r="AD44" s="234"/>
      <c r="AE44" s="234"/>
      <c r="AF44" s="234"/>
      <c r="AG44" s="234"/>
      <c r="AH44" s="234"/>
      <c r="AI44" s="234"/>
      <c r="AJ44" s="234"/>
      <c r="AK44" s="234"/>
      <c r="AL44" s="234"/>
      <c r="AM44" s="234"/>
      <c r="AN44" s="234"/>
      <c r="AO44" s="234"/>
      <c r="AP44" s="234"/>
      <c r="AQ44" s="234"/>
      <c r="AR44" s="234"/>
      <c r="AS44" s="234"/>
      <c r="AT44" s="234"/>
      <c r="AU44" s="234"/>
      <c r="AV44" s="234"/>
      <c r="AW44" s="234"/>
      <c r="AX44" s="234"/>
      <c r="AY44" s="234"/>
      <c r="AZ44" s="234"/>
      <c r="BA44" s="234"/>
      <c r="BB44" s="234"/>
      <c r="BC44" s="234"/>
      <c r="BD44" s="234"/>
      <c r="BE44" s="234"/>
      <c r="BF44" s="234"/>
    </row>
    <row r="45" spans="2:58" x14ac:dyDescent="0.2">
      <c r="B45" s="234"/>
      <c r="C45" s="234"/>
      <c r="D45" s="234"/>
      <c r="E45" s="234"/>
      <c r="F45" s="234"/>
      <c r="G45" s="234"/>
      <c r="H45" s="234"/>
      <c r="I45" s="234"/>
      <c r="J45" s="234"/>
      <c r="K45" s="234"/>
      <c r="L45" s="234"/>
      <c r="M45" s="234"/>
      <c r="N45" s="234"/>
      <c r="O45" s="234"/>
      <c r="P45" s="234"/>
      <c r="Q45" s="234"/>
      <c r="R45" s="234"/>
      <c r="S45" s="234"/>
      <c r="T45" s="234"/>
      <c r="U45" s="234"/>
      <c r="V45" s="234"/>
      <c r="W45" s="234"/>
      <c r="X45" s="234"/>
      <c r="Y45" s="234"/>
      <c r="Z45" s="234"/>
      <c r="AA45" s="234"/>
      <c r="AB45" s="234"/>
      <c r="AC45" s="234"/>
      <c r="AD45" s="234"/>
      <c r="AE45" s="234"/>
      <c r="AF45" s="234"/>
      <c r="AG45" s="234"/>
      <c r="AH45" s="234"/>
      <c r="AI45" s="234"/>
      <c r="AJ45" s="234"/>
      <c r="AK45" s="234"/>
      <c r="AL45" s="234"/>
      <c r="AM45" s="234"/>
      <c r="AN45" s="234"/>
      <c r="AO45" s="234"/>
      <c r="AP45" s="234"/>
      <c r="AQ45" s="234"/>
      <c r="AR45" s="234"/>
      <c r="AS45" s="234"/>
      <c r="AT45" s="234"/>
      <c r="AU45" s="234"/>
      <c r="AV45" s="234"/>
      <c r="AW45" s="234"/>
      <c r="AX45" s="234"/>
      <c r="AY45" s="234"/>
      <c r="AZ45" s="234"/>
      <c r="BA45" s="234"/>
      <c r="BB45" s="234"/>
      <c r="BC45" s="234"/>
      <c r="BD45" s="234"/>
      <c r="BE45" s="234"/>
      <c r="BF45" s="234"/>
    </row>
    <row r="46" spans="2:58" x14ac:dyDescent="0.2">
      <c r="B46" s="234"/>
      <c r="C46" s="234"/>
      <c r="D46" s="234"/>
      <c r="E46" s="234"/>
      <c r="F46" s="234"/>
      <c r="G46" s="234"/>
      <c r="H46" s="234"/>
      <c r="I46" s="234"/>
      <c r="J46" s="234"/>
      <c r="K46" s="234"/>
      <c r="L46" s="234"/>
      <c r="M46" s="234"/>
      <c r="N46" s="234"/>
      <c r="O46" s="234"/>
      <c r="P46" s="234"/>
      <c r="Q46" s="234"/>
      <c r="R46" s="234"/>
      <c r="S46" s="234"/>
      <c r="T46" s="234"/>
      <c r="U46" s="234"/>
      <c r="V46" s="234"/>
      <c r="W46" s="234"/>
      <c r="X46" s="234"/>
      <c r="Y46" s="234"/>
      <c r="Z46" s="234"/>
      <c r="AA46" s="234"/>
      <c r="AB46" s="234"/>
      <c r="AC46" s="234"/>
      <c r="AD46" s="234"/>
      <c r="AE46" s="234"/>
      <c r="AF46" s="234"/>
      <c r="AG46" s="234"/>
      <c r="AH46" s="234"/>
      <c r="AI46" s="234"/>
      <c r="AJ46" s="234"/>
      <c r="AK46" s="234"/>
      <c r="AL46" s="234"/>
      <c r="AM46" s="234"/>
      <c r="AN46" s="234"/>
      <c r="AO46" s="234"/>
      <c r="AP46" s="234"/>
      <c r="AQ46" s="234"/>
      <c r="AR46" s="234"/>
      <c r="AS46" s="234"/>
      <c r="AT46" s="234"/>
      <c r="AU46" s="234"/>
      <c r="AV46" s="234"/>
      <c r="AW46" s="234"/>
      <c r="AX46" s="234"/>
      <c r="AY46" s="234"/>
      <c r="AZ46" s="234"/>
      <c r="BA46" s="234"/>
      <c r="BB46" s="234"/>
      <c r="BC46" s="234"/>
      <c r="BD46" s="234"/>
      <c r="BE46" s="234"/>
      <c r="BF46" s="234"/>
    </row>
    <row r="47" spans="2:58" x14ac:dyDescent="0.2">
      <c r="B47" s="234"/>
      <c r="C47" s="234"/>
      <c r="D47" s="234"/>
      <c r="E47" s="234"/>
      <c r="F47" s="234"/>
      <c r="G47" s="234"/>
      <c r="H47" s="234"/>
      <c r="I47" s="234"/>
      <c r="J47" s="234"/>
      <c r="K47" s="234"/>
      <c r="L47" s="234"/>
      <c r="M47" s="234"/>
      <c r="N47" s="234"/>
      <c r="O47" s="234"/>
      <c r="P47" s="234"/>
      <c r="Q47" s="234"/>
      <c r="R47" s="234"/>
      <c r="S47" s="234"/>
      <c r="T47" s="234"/>
      <c r="U47" s="234"/>
      <c r="V47" s="234"/>
      <c r="W47" s="234"/>
      <c r="X47" s="234"/>
      <c r="Y47" s="234"/>
      <c r="Z47" s="234"/>
      <c r="AA47" s="234"/>
      <c r="AB47" s="234"/>
      <c r="AC47" s="234"/>
      <c r="AD47" s="234"/>
      <c r="AE47" s="234"/>
      <c r="AF47" s="234"/>
      <c r="AG47" s="234"/>
      <c r="AH47" s="234"/>
      <c r="AI47" s="234"/>
      <c r="AJ47" s="234"/>
      <c r="AK47" s="234"/>
      <c r="AL47" s="234"/>
      <c r="AM47" s="234"/>
      <c r="AN47" s="234"/>
      <c r="AO47" s="234"/>
      <c r="AP47" s="234"/>
      <c r="AQ47" s="234"/>
      <c r="AR47" s="234"/>
      <c r="AS47" s="234"/>
      <c r="AT47" s="234"/>
      <c r="AU47" s="234"/>
      <c r="AV47" s="234"/>
      <c r="AW47" s="234"/>
      <c r="AX47" s="234"/>
      <c r="AY47" s="234"/>
      <c r="AZ47" s="234"/>
      <c r="BA47" s="234"/>
      <c r="BB47" s="234"/>
      <c r="BC47" s="234"/>
      <c r="BD47" s="234"/>
      <c r="BE47" s="234"/>
      <c r="BF47" s="234"/>
    </row>
    <row r="48" spans="2:58" x14ac:dyDescent="0.2">
      <c r="B48" s="234"/>
      <c r="C48" s="234"/>
      <c r="D48" s="234"/>
      <c r="E48" s="234"/>
      <c r="F48" s="234"/>
      <c r="G48" s="234"/>
      <c r="H48" s="234"/>
      <c r="I48" s="234"/>
      <c r="J48" s="234"/>
      <c r="K48" s="234"/>
      <c r="L48" s="234"/>
      <c r="M48" s="234"/>
      <c r="N48" s="234"/>
      <c r="O48" s="234"/>
      <c r="P48" s="234"/>
      <c r="Q48" s="234"/>
      <c r="R48" s="234"/>
      <c r="S48" s="234"/>
      <c r="T48" s="234"/>
      <c r="U48" s="234"/>
      <c r="V48" s="234"/>
      <c r="W48" s="234"/>
      <c r="X48" s="234"/>
      <c r="Y48" s="234"/>
      <c r="Z48" s="234"/>
      <c r="AA48" s="234"/>
      <c r="AB48" s="234"/>
      <c r="AC48" s="234"/>
      <c r="AD48" s="234"/>
      <c r="AE48" s="234"/>
      <c r="AF48" s="234"/>
      <c r="AG48" s="234"/>
      <c r="AH48" s="234"/>
      <c r="AI48" s="234"/>
      <c r="AJ48" s="234"/>
      <c r="AK48" s="234"/>
      <c r="AL48" s="234"/>
      <c r="AM48" s="234"/>
      <c r="AN48" s="234"/>
      <c r="AO48" s="234"/>
      <c r="AP48" s="234"/>
      <c r="AQ48" s="234"/>
      <c r="AR48" s="234"/>
      <c r="AS48" s="234"/>
      <c r="AT48" s="234"/>
      <c r="AU48" s="234"/>
      <c r="AV48" s="234"/>
      <c r="AW48" s="234"/>
      <c r="AX48" s="234"/>
      <c r="AY48" s="234"/>
      <c r="AZ48" s="234"/>
      <c r="BA48" s="234"/>
      <c r="BB48" s="234"/>
      <c r="BC48" s="234"/>
      <c r="BD48" s="234"/>
      <c r="BE48" s="234"/>
      <c r="BF48" s="234"/>
    </row>
    <row r="49" spans="2:58" x14ac:dyDescent="0.2">
      <c r="B49" s="234"/>
      <c r="C49" s="234"/>
      <c r="D49" s="234"/>
      <c r="E49" s="234"/>
      <c r="F49" s="234"/>
      <c r="G49" s="234"/>
      <c r="H49" s="234"/>
      <c r="I49" s="234"/>
      <c r="J49" s="234"/>
      <c r="K49" s="234"/>
      <c r="L49" s="234"/>
      <c r="M49" s="234"/>
      <c r="N49" s="234"/>
      <c r="O49" s="234"/>
      <c r="P49" s="234"/>
      <c r="Q49" s="234"/>
      <c r="R49" s="234"/>
      <c r="S49" s="234"/>
      <c r="T49" s="234"/>
      <c r="U49" s="234"/>
      <c r="V49" s="234"/>
      <c r="W49" s="234"/>
      <c r="X49" s="234"/>
      <c r="Y49" s="234"/>
      <c r="Z49" s="234"/>
      <c r="AA49" s="234"/>
      <c r="AB49" s="234"/>
      <c r="AC49" s="234"/>
      <c r="AD49" s="234"/>
      <c r="AE49" s="234"/>
      <c r="AF49" s="234"/>
      <c r="AG49" s="234"/>
      <c r="AH49" s="234"/>
      <c r="AI49" s="234"/>
      <c r="AJ49" s="234"/>
      <c r="AK49" s="234"/>
      <c r="AL49" s="234"/>
      <c r="AM49" s="234"/>
      <c r="AN49" s="234"/>
      <c r="AO49" s="234"/>
      <c r="AP49" s="234"/>
      <c r="AQ49" s="234"/>
      <c r="AR49" s="234"/>
      <c r="AS49" s="234"/>
      <c r="AT49" s="234"/>
      <c r="AU49" s="234"/>
      <c r="AV49" s="234"/>
      <c r="AW49" s="234"/>
      <c r="AX49" s="234"/>
      <c r="AY49" s="234"/>
      <c r="AZ49" s="234"/>
      <c r="BA49" s="234"/>
      <c r="BB49" s="234"/>
      <c r="BC49" s="234"/>
      <c r="BD49" s="234"/>
      <c r="BE49" s="234"/>
      <c r="BF49" s="234"/>
    </row>
    <row r="50" spans="2:58" x14ac:dyDescent="0.2">
      <c r="B50" s="234"/>
      <c r="C50" s="234"/>
      <c r="D50" s="234"/>
      <c r="E50" s="234"/>
      <c r="F50" s="234"/>
      <c r="G50" s="234"/>
      <c r="H50" s="234"/>
      <c r="I50" s="234"/>
      <c r="J50" s="234"/>
      <c r="K50" s="234"/>
      <c r="L50" s="234"/>
      <c r="M50" s="234"/>
      <c r="N50" s="234"/>
      <c r="O50" s="234"/>
      <c r="P50" s="234"/>
      <c r="Q50" s="234"/>
      <c r="R50" s="234"/>
      <c r="S50" s="234"/>
      <c r="T50" s="234"/>
      <c r="U50" s="234"/>
      <c r="V50" s="234"/>
      <c r="W50" s="234"/>
      <c r="X50" s="234"/>
      <c r="Y50" s="234"/>
      <c r="Z50" s="234"/>
      <c r="AA50" s="234"/>
      <c r="AB50" s="234"/>
      <c r="AC50" s="234"/>
      <c r="AD50" s="234"/>
      <c r="AE50" s="234"/>
      <c r="AF50" s="234"/>
      <c r="AG50" s="234"/>
      <c r="AH50" s="234"/>
      <c r="AI50" s="234"/>
      <c r="AJ50" s="234"/>
      <c r="AK50" s="234"/>
      <c r="AL50" s="234"/>
      <c r="AM50" s="234"/>
      <c r="AN50" s="234"/>
      <c r="AO50" s="234"/>
      <c r="AP50" s="234"/>
      <c r="AQ50" s="234"/>
      <c r="AR50" s="234"/>
      <c r="AS50" s="234"/>
      <c r="AT50" s="234"/>
      <c r="AU50" s="234"/>
      <c r="AV50" s="234"/>
      <c r="AW50" s="234"/>
      <c r="AX50" s="234"/>
      <c r="AY50" s="234"/>
      <c r="AZ50" s="234"/>
      <c r="BA50" s="234"/>
      <c r="BB50" s="234"/>
      <c r="BC50" s="234"/>
      <c r="BD50" s="234"/>
      <c r="BE50" s="234"/>
      <c r="BF50" s="234"/>
    </row>
    <row r="51" spans="2:58" x14ac:dyDescent="0.2">
      <c r="B51" s="234"/>
      <c r="C51" s="234"/>
      <c r="D51" s="234"/>
      <c r="E51" s="234"/>
      <c r="F51" s="234"/>
      <c r="G51" s="234"/>
      <c r="H51" s="234"/>
      <c r="I51" s="234"/>
      <c r="J51" s="234"/>
      <c r="K51" s="234"/>
      <c r="L51" s="234"/>
      <c r="M51" s="234"/>
      <c r="N51" s="234"/>
      <c r="O51" s="234"/>
      <c r="P51" s="234"/>
      <c r="Q51" s="234"/>
      <c r="R51" s="234"/>
      <c r="S51" s="234"/>
      <c r="T51" s="234"/>
      <c r="U51" s="234"/>
      <c r="V51" s="234"/>
      <c r="W51" s="234"/>
      <c r="X51" s="234"/>
      <c r="Y51" s="234"/>
      <c r="Z51" s="234"/>
      <c r="AA51" s="234"/>
      <c r="AB51" s="234"/>
      <c r="AC51" s="234"/>
      <c r="AD51" s="234"/>
      <c r="AE51" s="234"/>
      <c r="AF51" s="234"/>
      <c r="AG51" s="234"/>
      <c r="AH51" s="234"/>
      <c r="AI51" s="234"/>
      <c r="AJ51" s="234"/>
      <c r="AK51" s="234"/>
      <c r="AL51" s="234"/>
      <c r="AM51" s="234"/>
      <c r="AN51" s="234"/>
      <c r="AO51" s="234"/>
      <c r="AP51" s="234"/>
      <c r="AQ51" s="234"/>
      <c r="AR51" s="234"/>
      <c r="AS51" s="234"/>
      <c r="AT51" s="234"/>
      <c r="AU51" s="234"/>
      <c r="AV51" s="234"/>
      <c r="AW51" s="234"/>
      <c r="AX51" s="234"/>
      <c r="AY51" s="234"/>
      <c r="AZ51" s="234"/>
      <c r="BA51" s="234"/>
      <c r="BB51" s="234"/>
      <c r="BC51" s="234"/>
      <c r="BD51" s="234"/>
      <c r="BE51" s="234"/>
      <c r="BF51" s="234"/>
    </row>
    <row r="52" spans="2:58" x14ac:dyDescent="0.2">
      <c r="B52" s="234"/>
      <c r="C52" s="234"/>
      <c r="D52" s="234"/>
      <c r="E52" s="234"/>
      <c r="F52" s="234"/>
      <c r="G52" s="234"/>
      <c r="H52" s="234"/>
      <c r="I52" s="234"/>
      <c r="J52" s="234"/>
      <c r="K52" s="234"/>
      <c r="L52" s="234"/>
      <c r="M52" s="234"/>
      <c r="N52" s="234"/>
      <c r="O52" s="234"/>
      <c r="P52" s="234"/>
      <c r="Q52" s="234"/>
      <c r="R52" s="234"/>
      <c r="S52" s="234"/>
      <c r="T52" s="234"/>
      <c r="U52" s="234"/>
      <c r="V52" s="234"/>
      <c r="W52" s="234"/>
      <c r="X52" s="234"/>
      <c r="Y52" s="234"/>
      <c r="Z52" s="234"/>
      <c r="AA52" s="234"/>
      <c r="AB52" s="234"/>
      <c r="AC52" s="234"/>
      <c r="AD52" s="234"/>
      <c r="AE52" s="234"/>
      <c r="AF52" s="234"/>
      <c r="AG52" s="234"/>
      <c r="AH52" s="234"/>
      <c r="AI52" s="234"/>
      <c r="AJ52" s="234"/>
      <c r="AK52" s="234"/>
      <c r="AL52" s="234"/>
      <c r="AM52" s="234"/>
      <c r="AN52" s="234"/>
      <c r="AO52" s="234"/>
      <c r="AP52" s="234"/>
      <c r="AQ52" s="234"/>
      <c r="AR52" s="234"/>
      <c r="AS52" s="234"/>
      <c r="AT52" s="234"/>
      <c r="AU52" s="234"/>
      <c r="AV52" s="234"/>
      <c r="AW52" s="234"/>
      <c r="AX52" s="234"/>
      <c r="AY52" s="234"/>
      <c r="AZ52" s="234"/>
      <c r="BA52" s="234"/>
      <c r="BB52" s="234"/>
      <c r="BC52" s="234"/>
      <c r="BD52" s="234"/>
      <c r="BE52" s="234"/>
      <c r="BF52" s="234"/>
    </row>
    <row r="53" spans="2:58" x14ac:dyDescent="0.2">
      <c r="B53" s="234"/>
      <c r="C53" s="234"/>
      <c r="D53" s="234"/>
      <c r="E53" s="234"/>
      <c r="F53" s="234"/>
      <c r="G53" s="234"/>
      <c r="H53" s="234"/>
      <c r="I53" s="234"/>
      <c r="J53" s="234"/>
      <c r="K53" s="234"/>
      <c r="L53" s="234"/>
      <c r="M53" s="234"/>
      <c r="N53" s="234"/>
      <c r="O53" s="234"/>
      <c r="P53" s="234"/>
      <c r="Q53" s="234"/>
      <c r="R53" s="234"/>
      <c r="S53" s="234"/>
      <c r="T53" s="234"/>
      <c r="U53" s="234"/>
      <c r="V53" s="234"/>
      <c r="W53" s="234"/>
      <c r="X53" s="234"/>
      <c r="Y53" s="234"/>
      <c r="Z53" s="234"/>
      <c r="AA53" s="234"/>
      <c r="AB53" s="234"/>
      <c r="AC53" s="234"/>
      <c r="AD53" s="234"/>
      <c r="AE53" s="234"/>
      <c r="AF53" s="234"/>
      <c r="AG53" s="234"/>
      <c r="AH53" s="234"/>
      <c r="AI53" s="234"/>
      <c r="AJ53" s="234"/>
      <c r="AK53" s="234"/>
      <c r="AL53" s="234"/>
      <c r="AM53" s="234"/>
      <c r="AN53" s="234"/>
      <c r="AO53" s="234"/>
      <c r="AP53" s="234"/>
      <c r="AQ53" s="234"/>
      <c r="AR53" s="234"/>
      <c r="AS53" s="234"/>
      <c r="AT53" s="234"/>
      <c r="AU53" s="234"/>
      <c r="AV53" s="234"/>
      <c r="AW53" s="234"/>
      <c r="AX53" s="234"/>
      <c r="AY53" s="234"/>
      <c r="AZ53" s="234"/>
      <c r="BA53" s="234"/>
      <c r="BB53" s="234"/>
      <c r="BC53" s="234"/>
      <c r="BD53" s="234"/>
      <c r="BE53" s="234"/>
      <c r="BF53" s="234"/>
    </row>
    <row r="54" spans="2:58" x14ac:dyDescent="0.2">
      <c r="B54" s="234"/>
      <c r="C54" s="234"/>
      <c r="D54" s="234"/>
      <c r="E54" s="234"/>
      <c r="F54" s="234"/>
      <c r="G54" s="234"/>
      <c r="H54" s="234"/>
      <c r="I54" s="234"/>
      <c r="J54" s="234"/>
      <c r="K54" s="234"/>
      <c r="L54" s="234"/>
      <c r="M54" s="234"/>
      <c r="N54" s="234"/>
      <c r="O54" s="234"/>
      <c r="P54" s="234"/>
      <c r="Q54" s="234"/>
      <c r="R54" s="234"/>
      <c r="S54" s="234"/>
      <c r="T54" s="234"/>
      <c r="U54" s="234"/>
      <c r="V54" s="234"/>
      <c r="W54" s="234"/>
      <c r="X54" s="234"/>
      <c r="Y54" s="234"/>
      <c r="Z54" s="234"/>
      <c r="AA54" s="234"/>
      <c r="AB54" s="234"/>
      <c r="AC54" s="234"/>
      <c r="AD54" s="234"/>
      <c r="AE54" s="234"/>
      <c r="AF54" s="234"/>
      <c r="AG54" s="234"/>
      <c r="AH54" s="234"/>
      <c r="AI54" s="234"/>
      <c r="AJ54" s="234"/>
      <c r="AK54" s="234"/>
      <c r="AL54" s="234"/>
      <c r="AM54" s="234"/>
      <c r="AN54" s="234"/>
      <c r="AO54" s="234"/>
      <c r="AP54" s="234"/>
      <c r="AQ54" s="234"/>
      <c r="AR54" s="234"/>
      <c r="AS54" s="234"/>
      <c r="AT54" s="234"/>
      <c r="AU54" s="234"/>
      <c r="AV54" s="234"/>
      <c r="AW54" s="234"/>
      <c r="AX54" s="234"/>
      <c r="AY54" s="234"/>
      <c r="AZ54" s="234"/>
      <c r="BA54" s="234"/>
      <c r="BB54" s="234"/>
      <c r="BC54" s="234"/>
      <c r="BD54" s="234"/>
      <c r="BE54" s="234"/>
      <c r="BF54" s="234"/>
    </row>
    <row r="55" spans="2:58" x14ac:dyDescent="0.2">
      <c r="B55" s="234"/>
      <c r="C55" s="234"/>
      <c r="D55" s="234"/>
      <c r="E55" s="234"/>
      <c r="F55" s="234"/>
      <c r="G55" s="234"/>
      <c r="H55" s="234"/>
      <c r="I55" s="234"/>
      <c r="J55" s="234"/>
      <c r="K55" s="234"/>
      <c r="L55" s="234"/>
      <c r="M55" s="234"/>
      <c r="N55" s="234"/>
      <c r="O55" s="234"/>
      <c r="P55" s="234"/>
      <c r="Q55" s="234"/>
      <c r="R55" s="234"/>
      <c r="S55" s="234"/>
      <c r="T55" s="234"/>
      <c r="U55" s="234"/>
      <c r="V55" s="234"/>
      <c r="W55" s="234"/>
      <c r="X55" s="234"/>
      <c r="Y55" s="234"/>
      <c r="Z55" s="234"/>
      <c r="AA55" s="234"/>
      <c r="AB55" s="234"/>
      <c r="AC55" s="234"/>
      <c r="AD55" s="234"/>
      <c r="AE55" s="234"/>
      <c r="AF55" s="234"/>
      <c r="AG55" s="234"/>
      <c r="AH55" s="234"/>
      <c r="AI55" s="234"/>
      <c r="AJ55" s="234"/>
      <c r="AK55" s="234"/>
      <c r="AL55" s="234"/>
      <c r="AM55" s="234"/>
      <c r="AN55" s="234"/>
      <c r="AO55" s="234"/>
      <c r="AP55" s="234"/>
      <c r="AQ55" s="234"/>
      <c r="AR55" s="234"/>
      <c r="AS55" s="234"/>
      <c r="AT55" s="234"/>
      <c r="AU55" s="234"/>
      <c r="AV55" s="234"/>
      <c r="AW55" s="234"/>
      <c r="AX55" s="234"/>
      <c r="AY55" s="234"/>
      <c r="AZ55" s="234"/>
      <c r="BA55" s="234"/>
      <c r="BB55" s="234"/>
      <c r="BC55" s="234"/>
      <c r="BD55" s="234"/>
      <c r="BE55" s="234"/>
      <c r="BF55" s="234"/>
    </row>
    <row r="56" spans="2:58" x14ac:dyDescent="0.2">
      <c r="B56" s="234"/>
      <c r="C56" s="234"/>
      <c r="D56" s="234"/>
      <c r="E56" s="234"/>
      <c r="F56" s="234"/>
      <c r="G56" s="234"/>
      <c r="H56" s="234"/>
      <c r="I56" s="234"/>
      <c r="J56" s="234"/>
      <c r="K56" s="234"/>
      <c r="L56" s="234"/>
      <c r="M56" s="234"/>
      <c r="N56" s="234"/>
      <c r="O56" s="234"/>
      <c r="P56" s="234"/>
      <c r="Q56" s="234"/>
      <c r="R56" s="234"/>
      <c r="S56" s="234"/>
      <c r="T56" s="234"/>
      <c r="U56" s="234"/>
      <c r="V56" s="234"/>
      <c r="W56" s="234"/>
      <c r="X56" s="234"/>
      <c r="Y56" s="234"/>
      <c r="Z56" s="234"/>
      <c r="AA56" s="234"/>
      <c r="AB56" s="234"/>
      <c r="AC56" s="234"/>
      <c r="AD56" s="234"/>
      <c r="AE56" s="234"/>
      <c r="AF56" s="234"/>
      <c r="AG56" s="234"/>
      <c r="AH56" s="234"/>
      <c r="AI56" s="234"/>
      <c r="AJ56" s="234"/>
      <c r="AK56" s="234"/>
      <c r="AL56" s="234"/>
      <c r="AM56" s="234"/>
      <c r="AN56" s="234"/>
      <c r="AO56" s="234"/>
      <c r="AP56" s="234"/>
      <c r="AQ56" s="234"/>
      <c r="AR56" s="234"/>
      <c r="AS56" s="234"/>
      <c r="AT56" s="234"/>
      <c r="AU56" s="234"/>
      <c r="AV56" s="234"/>
      <c r="AW56" s="234"/>
      <c r="AX56" s="234"/>
      <c r="AY56" s="234"/>
      <c r="AZ56" s="234"/>
      <c r="BA56" s="234"/>
      <c r="BB56" s="234"/>
      <c r="BC56" s="234"/>
      <c r="BD56" s="234"/>
      <c r="BE56" s="234"/>
      <c r="BF56" s="234"/>
    </row>
    <row r="57" spans="2:58" x14ac:dyDescent="0.2">
      <c r="B57" s="234"/>
      <c r="C57" s="234"/>
      <c r="D57" s="234"/>
      <c r="E57" s="234"/>
      <c r="F57" s="234"/>
      <c r="G57" s="234"/>
      <c r="H57" s="234"/>
      <c r="I57" s="234"/>
      <c r="J57" s="234"/>
      <c r="K57" s="234"/>
      <c r="L57" s="234"/>
      <c r="M57" s="234"/>
      <c r="N57" s="234"/>
      <c r="O57" s="234"/>
      <c r="P57" s="234"/>
      <c r="Q57" s="234"/>
      <c r="R57" s="234"/>
      <c r="S57" s="234"/>
      <c r="T57" s="234"/>
      <c r="U57" s="234"/>
      <c r="V57" s="234"/>
      <c r="W57" s="234"/>
      <c r="X57" s="234"/>
      <c r="Y57" s="234"/>
      <c r="Z57" s="234"/>
      <c r="AA57" s="234"/>
      <c r="AB57" s="234"/>
      <c r="AC57" s="234"/>
      <c r="AD57" s="234"/>
      <c r="AE57" s="234"/>
      <c r="AF57" s="234"/>
      <c r="AG57" s="234"/>
      <c r="AH57" s="234"/>
      <c r="AI57" s="234"/>
      <c r="AJ57" s="234"/>
      <c r="AK57" s="234"/>
      <c r="AL57" s="234"/>
      <c r="AM57" s="234"/>
      <c r="AN57" s="234"/>
      <c r="AO57" s="234"/>
      <c r="AP57" s="234"/>
      <c r="AQ57" s="234"/>
      <c r="AR57" s="234"/>
      <c r="AS57" s="234"/>
      <c r="AT57" s="234"/>
      <c r="AU57" s="234"/>
      <c r="AV57" s="234"/>
      <c r="AW57" s="234"/>
      <c r="AX57" s="234"/>
      <c r="AY57" s="234"/>
      <c r="AZ57" s="234"/>
      <c r="BA57" s="234"/>
      <c r="BB57" s="234"/>
      <c r="BC57" s="234"/>
      <c r="BD57" s="234"/>
      <c r="BE57" s="234"/>
      <c r="BF57" s="234"/>
    </row>
    <row r="58" spans="2:58" x14ac:dyDescent="0.2">
      <c r="B58" s="234"/>
      <c r="C58" s="234"/>
      <c r="D58" s="234"/>
      <c r="E58" s="234"/>
      <c r="F58" s="234"/>
      <c r="G58" s="234"/>
      <c r="H58" s="234"/>
      <c r="I58" s="234"/>
      <c r="J58" s="234"/>
      <c r="K58" s="234"/>
      <c r="L58" s="234"/>
      <c r="M58" s="234"/>
      <c r="N58" s="234"/>
      <c r="O58" s="234"/>
      <c r="P58" s="234"/>
      <c r="Q58" s="234"/>
      <c r="R58" s="234"/>
      <c r="S58" s="234"/>
      <c r="T58" s="234"/>
      <c r="U58" s="234"/>
      <c r="V58" s="234"/>
      <c r="W58" s="234"/>
      <c r="X58" s="234"/>
      <c r="Y58" s="234"/>
      <c r="Z58" s="234"/>
      <c r="AA58" s="234"/>
      <c r="AB58" s="234"/>
      <c r="AC58" s="234"/>
      <c r="AD58" s="234"/>
      <c r="AE58" s="234"/>
      <c r="AF58" s="234"/>
      <c r="AG58" s="234"/>
      <c r="AH58" s="234"/>
      <c r="AI58" s="234"/>
      <c r="AJ58" s="234"/>
      <c r="AK58" s="234"/>
      <c r="AL58" s="234"/>
      <c r="AM58" s="234"/>
      <c r="AN58" s="234"/>
      <c r="AO58" s="234"/>
      <c r="AP58" s="234"/>
      <c r="AQ58" s="234"/>
      <c r="AR58" s="234"/>
      <c r="AS58" s="234"/>
      <c r="AT58" s="234"/>
      <c r="AU58" s="234"/>
      <c r="AV58" s="234"/>
      <c r="AW58" s="234"/>
      <c r="AX58" s="234"/>
      <c r="AY58" s="234"/>
      <c r="AZ58" s="234"/>
      <c r="BA58" s="234"/>
      <c r="BB58" s="234"/>
      <c r="BC58" s="234"/>
      <c r="BD58" s="234"/>
      <c r="BE58" s="234"/>
      <c r="BF58" s="234"/>
    </row>
    <row r="59" spans="2:58" x14ac:dyDescent="0.2">
      <c r="B59" s="234"/>
      <c r="C59" s="234"/>
      <c r="D59" s="234"/>
      <c r="E59" s="234"/>
      <c r="F59" s="234"/>
      <c r="G59" s="234"/>
      <c r="H59" s="234"/>
      <c r="I59" s="234"/>
      <c r="J59" s="234"/>
      <c r="K59" s="234"/>
      <c r="L59" s="234"/>
      <c r="M59" s="234"/>
      <c r="N59" s="234"/>
      <c r="O59" s="234"/>
      <c r="P59" s="234"/>
      <c r="Q59" s="234"/>
      <c r="R59" s="234"/>
      <c r="S59" s="234"/>
      <c r="T59" s="234"/>
      <c r="U59" s="234"/>
      <c r="V59" s="234"/>
      <c r="W59" s="234"/>
      <c r="X59" s="234"/>
      <c r="Y59" s="234"/>
      <c r="Z59" s="234"/>
      <c r="AA59" s="234"/>
      <c r="AB59" s="234"/>
      <c r="AC59" s="234"/>
      <c r="AD59" s="234"/>
      <c r="AE59" s="234"/>
      <c r="AF59" s="234"/>
      <c r="AG59" s="234"/>
      <c r="AH59" s="234"/>
      <c r="AI59" s="234"/>
      <c r="AJ59" s="234"/>
      <c r="AK59" s="234"/>
      <c r="AL59" s="234"/>
      <c r="AM59" s="234"/>
      <c r="AN59" s="234"/>
      <c r="AO59" s="234"/>
      <c r="AP59" s="234"/>
      <c r="AQ59" s="234"/>
      <c r="AR59" s="234"/>
      <c r="AS59" s="234"/>
      <c r="AT59" s="234"/>
      <c r="AU59" s="234"/>
      <c r="AV59" s="234"/>
      <c r="AW59" s="234"/>
      <c r="AX59" s="234"/>
      <c r="AY59" s="234"/>
      <c r="AZ59" s="234"/>
      <c r="BA59" s="234"/>
      <c r="BB59" s="234"/>
      <c r="BC59" s="234"/>
      <c r="BD59" s="234"/>
      <c r="BE59" s="234"/>
      <c r="BF59" s="234"/>
    </row>
    <row r="60" spans="2:58" x14ac:dyDescent="0.2">
      <c r="B60" s="234"/>
      <c r="C60" s="234"/>
      <c r="D60" s="234"/>
      <c r="E60" s="234"/>
      <c r="F60" s="234"/>
      <c r="G60" s="234"/>
      <c r="H60" s="234"/>
      <c r="I60" s="234"/>
      <c r="J60" s="234"/>
      <c r="K60" s="234"/>
      <c r="L60" s="234"/>
      <c r="M60" s="234"/>
      <c r="N60" s="234"/>
      <c r="O60" s="234"/>
      <c r="P60" s="234"/>
      <c r="Q60" s="234"/>
      <c r="R60" s="234"/>
      <c r="S60" s="234"/>
      <c r="T60" s="234"/>
      <c r="U60" s="234"/>
      <c r="V60" s="234"/>
      <c r="W60" s="234"/>
      <c r="X60" s="234"/>
      <c r="Y60" s="234"/>
      <c r="Z60" s="234"/>
      <c r="AA60" s="234"/>
      <c r="AB60" s="234"/>
      <c r="AC60" s="234"/>
      <c r="AD60" s="234"/>
      <c r="AE60" s="234"/>
      <c r="AF60" s="234"/>
      <c r="AG60" s="234"/>
      <c r="AH60" s="234"/>
      <c r="AI60" s="234"/>
      <c r="AJ60" s="234"/>
      <c r="AK60" s="234"/>
      <c r="AL60" s="234"/>
      <c r="AM60" s="234"/>
      <c r="AN60" s="234"/>
      <c r="AO60" s="234"/>
      <c r="AP60" s="234"/>
      <c r="AQ60" s="234"/>
      <c r="AR60" s="234"/>
      <c r="AS60" s="234"/>
      <c r="AT60" s="234"/>
      <c r="AU60" s="234"/>
      <c r="AV60" s="234"/>
      <c r="AW60" s="234"/>
      <c r="AX60" s="234"/>
      <c r="AY60" s="234"/>
      <c r="AZ60" s="234"/>
      <c r="BA60" s="234"/>
      <c r="BB60" s="234"/>
      <c r="BC60" s="234"/>
      <c r="BD60" s="234"/>
      <c r="BE60" s="234"/>
      <c r="BF60" s="234"/>
    </row>
    <row r="61" spans="2:58" x14ac:dyDescent="0.2">
      <c r="B61" s="234"/>
      <c r="C61" s="234"/>
      <c r="D61" s="234"/>
      <c r="E61" s="234"/>
      <c r="F61" s="234"/>
      <c r="G61" s="234"/>
      <c r="H61" s="234"/>
      <c r="I61" s="234"/>
      <c r="J61" s="234"/>
      <c r="K61" s="234"/>
      <c r="L61" s="234"/>
      <c r="M61" s="234"/>
      <c r="N61" s="234"/>
      <c r="O61" s="234"/>
      <c r="P61" s="234"/>
      <c r="Q61" s="234"/>
      <c r="R61" s="234"/>
      <c r="S61" s="234"/>
      <c r="T61" s="234"/>
      <c r="U61" s="234"/>
      <c r="V61" s="234"/>
      <c r="W61" s="234"/>
      <c r="X61" s="234"/>
      <c r="Y61" s="234"/>
      <c r="Z61" s="234"/>
      <c r="AA61" s="234"/>
      <c r="AB61" s="234"/>
      <c r="AC61" s="234"/>
      <c r="AD61" s="234"/>
      <c r="AE61" s="234"/>
      <c r="AF61" s="234"/>
      <c r="AG61" s="234"/>
      <c r="AH61" s="234"/>
      <c r="AI61" s="234"/>
      <c r="AJ61" s="234"/>
      <c r="AK61" s="234"/>
      <c r="AL61" s="234"/>
      <c r="AM61" s="234"/>
      <c r="AN61" s="234"/>
      <c r="AO61" s="234"/>
      <c r="AP61" s="234"/>
      <c r="AQ61" s="234"/>
      <c r="AR61" s="234"/>
      <c r="AS61" s="234"/>
      <c r="AT61" s="234"/>
      <c r="AU61" s="234"/>
      <c r="AV61" s="234"/>
      <c r="AW61" s="234"/>
      <c r="AX61" s="234"/>
      <c r="AY61" s="234"/>
      <c r="AZ61" s="234"/>
      <c r="BA61" s="234"/>
      <c r="BB61" s="234"/>
      <c r="BC61" s="234"/>
      <c r="BD61" s="234"/>
      <c r="BE61" s="234"/>
      <c r="BF61" s="234"/>
    </row>
    <row r="62" spans="2:58" x14ac:dyDescent="0.2">
      <c r="B62" s="234"/>
      <c r="C62" s="234"/>
      <c r="D62" s="234"/>
      <c r="E62" s="234"/>
      <c r="F62" s="234"/>
      <c r="G62" s="234"/>
      <c r="H62" s="234"/>
      <c r="I62" s="234"/>
      <c r="J62" s="234"/>
      <c r="K62" s="234"/>
      <c r="L62" s="234"/>
      <c r="M62" s="234"/>
      <c r="N62" s="234"/>
      <c r="O62" s="234"/>
      <c r="P62" s="234"/>
      <c r="Q62" s="234"/>
      <c r="R62" s="234"/>
      <c r="S62" s="234"/>
      <c r="T62" s="234"/>
      <c r="U62" s="234"/>
      <c r="V62" s="234"/>
      <c r="W62" s="234"/>
      <c r="X62" s="234"/>
      <c r="Y62" s="234"/>
      <c r="Z62" s="234"/>
      <c r="AA62" s="234"/>
      <c r="AB62" s="234"/>
      <c r="AC62" s="234"/>
      <c r="AD62" s="234"/>
      <c r="AE62" s="234"/>
      <c r="AF62" s="234"/>
      <c r="AG62" s="234"/>
      <c r="AH62" s="234"/>
      <c r="AI62" s="234"/>
      <c r="AJ62" s="234"/>
      <c r="AK62" s="234"/>
      <c r="AL62" s="234"/>
      <c r="AM62" s="234"/>
      <c r="AN62" s="234"/>
      <c r="AO62" s="234"/>
      <c r="AP62" s="234"/>
      <c r="AQ62" s="234"/>
      <c r="AR62" s="234"/>
      <c r="AS62" s="234"/>
      <c r="AT62" s="234"/>
      <c r="AU62" s="234"/>
      <c r="AV62" s="234"/>
      <c r="AW62" s="234"/>
      <c r="AX62" s="234"/>
      <c r="AY62" s="234"/>
      <c r="AZ62" s="234"/>
      <c r="BA62" s="234"/>
      <c r="BB62" s="234"/>
      <c r="BC62" s="234"/>
      <c r="BD62" s="234"/>
      <c r="BE62" s="234"/>
      <c r="BF62" s="234"/>
    </row>
    <row r="63" spans="2:58" x14ac:dyDescent="0.2">
      <c r="B63" s="234"/>
      <c r="C63" s="234"/>
      <c r="D63" s="234"/>
      <c r="E63" s="234"/>
      <c r="F63" s="234"/>
      <c r="G63" s="234"/>
      <c r="H63" s="234"/>
      <c r="I63" s="234"/>
      <c r="J63" s="234"/>
      <c r="K63" s="234"/>
      <c r="L63" s="234"/>
      <c r="M63" s="234"/>
      <c r="N63" s="234"/>
      <c r="O63" s="234"/>
      <c r="P63" s="234"/>
      <c r="Q63" s="234"/>
      <c r="R63" s="234"/>
      <c r="S63" s="234"/>
      <c r="T63" s="234"/>
      <c r="U63" s="234"/>
      <c r="V63" s="234"/>
      <c r="W63" s="234"/>
      <c r="X63" s="234"/>
      <c r="Y63" s="234"/>
      <c r="Z63" s="234"/>
      <c r="AA63" s="234"/>
      <c r="AB63" s="234"/>
      <c r="AC63" s="234"/>
      <c r="AD63" s="234"/>
      <c r="AE63" s="234"/>
      <c r="AF63" s="234"/>
      <c r="AG63" s="234"/>
      <c r="AH63" s="234"/>
      <c r="AI63" s="234"/>
      <c r="AJ63" s="234"/>
      <c r="AK63" s="234"/>
      <c r="AL63" s="234"/>
      <c r="AM63" s="234"/>
      <c r="AN63" s="234"/>
      <c r="AO63" s="234"/>
      <c r="AP63" s="234"/>
      <c r="AQ63" s="234"/>
      <c r="AR63" s="234"/>
      <c r="AS63" s="234"/>
      <c r="AT63" s="234"/>
      <c r="AU63" s="234"/>
      <c r="AV63" s="234"/>
      <c r="AW63" s="234"/>
      <c r="AX63" s="234"/>
      <c r="AY63" s="234"/>
      <c r="AZ63" s="234"/>
      <c r="BA63" s="234"/>
      <c r="BB63" s="234"/>
      <c r="BC63" s="234"/>
      <c r="BD63" s="234"/>
      <c r="BE63" s="234"/>
      <c r="BF63" s="234"/>
    </row>
    <row r="64" spans="2:58" x14ac:dyDescent="0.2">
      <c r="B64" s="234"/>
      <c r="C64" s="234"/>
      <c r="D64" s="234"/>
      <c r="E64" s="234"/>
      <c r="F64" s="234"/>
      <c r="G64" s="234"/>
      <c r="H64" s="234"/>
      <c r="I64" s="234"/>
      <c r="J64" s="234"/>
      <c r="K64" s="234"/>
      <c r="L64" s="234"/>
      <c r="M64" s="234"/>
      <c r="N64" s="234"/>
      <c r="O64" s="234"/>
      <c r="P64" s="234"/>
      <c r="Q64" s="234"/>
      <c r="R64" s="234"/>
      <c r="S64" s="234"/>
      <c r="T64" s="234"/>
      <c r="U64" s="234"/>
      <c r="V64" s="234"/>
      <c r="W64" s="234"/>
      <c r="X64" s="234"/>
      <c r="Y64" s="234"/>
      <c r="Z64" s="234"/>
      <c r="AA64" s="234"/>
      <c r="AB64" s="234"/>
      <c r="AC64" s="234"/>
      <c r="AD64" s="234"/>
      <c r="AE64" s="234"/>
      <c r="AF64" s="234"/>
      <c r="AG64" s="234"/>
      <c r="AH64" s="234"/>
      <c r="AI64" s="234"/>
      <c r="AJ64" s="234"/>
      <c r="AK64" s="234"/>
      <c r="AL64" s="234"/>
      <c r="AM64" s="234"/>
      <c r="AN64" s="234"/>
      <c r="AO64" s="234"/>
      <c r="AP64" s="234"/>
      <c r="AQ64" s="234"/>
      <c r="AR64" s="234"/>
      <c r="AS64" s="234"/>
      <c r="AT64" s="234"/>
      <c r="AU64" s="234"/>
      <c r="AV64" s="234"/>
      <c r="AW64" s="234"/>
      <c r="AX64" s="234"/>
      <c r="AY64" s="234"/>
      <c r="AZ64" s="234"/>
      <c r="BA64" s="234"/>
      <c r="BB64" s="234"/>
      <c r="BC64" s="234"/>
      <c r="BD64" s="234"/>
      <c r="BE64" s="234"/>
      <c r="BF64" s="234"/>
    </row>
    <row r="65" spans="2:58" x14ac:dyDescent="0.2">
      <c r="B65" s="234"/>
      <c r="C65" s="234"/>
      <c r="D65" s="234"/>
      <c r="E65" s="234"/>
      <c r="F65" s="234"/>
      <c r="G65" s="234"/>
      <c r="H65" s="234"/>
      <c r="I65" s="234"/>
      <c r="J65" s="234"/>
      <c r="K65" s="234"/>
      <c r="L65" s="234"/>
      <c r="M65" s="234"/>
      <c r="N65" s="234"/>
      <c r="O65" s="234"/>
      <c r="P65" s="234"/>
      <c r="Q65" s="234"/>
      <c r="R65" s="234"/>
      <c r="S65" s="234"/>
      <c r="T65" s="234"/>
      <c r="U65" s="234"/>
      <c r="V65" s="234"/>
      <c r="W65" s="234"/>
      <c r="X65" s="234"/>
      <c r="Y65" s="234"/>
      <c r="Z65" s="234"/>
      <c r="AA65" s="234"/>
      <c r="AB65" s="234"/>
      <c r="AC65" s="234"/>
      <c r="AD65" s="234"/>
      <c r="AE65" s="234"/>
      <c r="AF65" s="234"/>
      <c r="AG65" s="234"/>
      <c r="AH65" s="234"/>
      <c r="AI65" s="234"/>
      <c r="AJ65" s="234"/>
      <c r="AK65" s="234"/>
      <c r="AL65" s="234"/>
      <c r="AM65" s="234"/>
      <c r="AN65" s="234"/>
      <c r="AO65" s="234"/>
      <c r="AP65" s="234"/>
      <c r="AQ65" s="234"/>
      <c r="AR65" s="234"/>
      <c r="AS65" s="234"/>
      <c r="AT65" s="234"/>
      <c r="AU65" s="234"/>
      <c r="AV65" s="234"/>
      <c r="AW65" s="234"/>
      <c r="AX65" s="234"/>
      <c r="AY65" s="234"/>
      <c r="AZ65" s="234"/>
      <c r="BA65" s="234"/>
      <c r="BB65" s="234"/>
      <c r="BC65" s="234"/>
      <c r="BD65" s="234"/>
      <c r="BE65" s="234"/>
      <c r="BF65" s="234"/>
    </row>
    <row r="66" spans="2:58" x14ac:dyDescent="0.2">
      <c r="B66" s="234"/>
      <c r="C66" s="234"/>
      <c r="D66" s="234"/>
      <c r="E66" s="234"/>
      <c r="F66" s="234"/>
      <c r="G66" s="234"/>
      <c r="H66" s="234"/>
      <c r="I66" s="234"/>
      <c r="J66" s="234"/>
      <c r="K66" s="234"/>
      <c r="L66" s="234"/>
      <c r="M66" s="234"/>
      <c r="N66" s="234"/>
      <c r="O66" s="234"/>
      <c r="P66" s="234"/>
      <c r="Q66" s="234"/>
      <c r="R66" s="234"/>
      <c r="S66" s="234"/>
      <c r="T66" s="234"/>
      <c r="U66" s="234"/>
      <c r="V66" s="234"/>
      <c r="W66" s="234"/>
      <c r="X66" s="234"/>
      <c r="Y66" s="234"/>
      <c r="Z66" s="234"/>
      <c r="AA66" s="234"/>
      <c r="AB66" s="234"/>
      <c r="AC66" s="234"/>
      <c r="AD66" s="234"/>
      <c r="AE66" s="234"/>
      <c r="AF66" s="234"/>
      <c r="AG66" s="234"/>
      <c r="AH66" s="234"/>
      <c r="AI66" s="234"/>
      <c r="AJ66" s="234"/>
      <c r="AK66" s="234"/>
      <c r="AL66" s="234"/>
      <c r="AM66" s="234"/>
      <c r="AN66" s="234"/>
      <c r="AO66" s="234"/>
      <c r="AP66" s="234"/>
      <c r="AQ66" s="234"/>
      <c r="AR66" s="234"/>
      <c r="AS66" s="234"/>
      <c r="AT66" s="234"/>
      <c r="AU66" s="234"/>
      <c r="AV66" s="234"/>
      <c r="AW66" s="234"/>
      <c r="AX66" s="234"/>
      <c r="AY66" s="234"/>
      <c r="AZ66" s="234"/>
      <c r="BA66" s="234"/>
      <c r="BB66" s="234"/>
      <c r="BC66" s="234"/>
      <c r="BD66" s="234"/>
      <c r="BE66" s="234"/>
      <c r="BF66" s="234"/>
    </row>
    <row r="67" spans="2:58" x14ac:dyDescent="0.2">
      <c r="B67" s="234"/>
      <c r="C67" s="234"/>
      <c r="D67" s="234"/>
      <c r="E67" s="234"/>
      <c r="F67" s="234"/>
      <c r="G67" s="234"/>
      <c r="H67" s="234"/>
      <c r="I67" s="234"/>
      <c r="J67" s="234"/>
      <c r="K67" s="234"/>
      <c r="L67" s="234"/>
      <c r="M67" s="234"/>
      <c r="N67" s="234"/>
      <c r="O67" s="234"/>
      <c r="P67" s="234"/>
      <c r="Q67" s="234"/>
      <c r="R67" s="234"/>
      <c r="S67" s="234"/>
      <c r="T67" s="234"/>
      <c r="U67" s="234"/>
      <c r="V67" s="234"/>
      <c r="W67" s="234"/>
      <c r="X67" s="234"/>
      <c r="Y67" s="234"/>
      <c r="Z67" s="234"/>
      <c r="AA67" s="234"/>
      <c r="AB67" s="234"/>
      <c r="AC67" s="234"/>
      <c r="AD67" s="234"/>
      <c r="AE67" s="234"/>
      <c r="AF67" s="234"/>
      <c r="AG67" s="234"/>
      <c r="AH67" s="234"/>
      <c r="AI67" s="234"/>
      <c r="AJ67" s="234"/>
      <c r="AK67" s="234"/>
      <c r="AL67" s="234"/>
      <c r="AM67" s="234"/>
      <c r="AN67" s="234"/>
      <c r="AO67" s="234"/>
      <c r="AP67" s="234"/>
      <c r="AQ67" s="234"/>
      <c r="AR67" s="234"/>
      <c r="AS67" s="234"/>
      <c r="AT67" s="234"/>
      <c r="AU67" s="234"/>
      <c r="AV67" s="234"/>
      <c r="AW67" s="234"/>
      <c r="AX67" s="234"/>
      <c r="AY67" s="234"/>
      <c r="AZ67" s="234"/>
      <c r="BA67" s="234"/>
      <c r="BB67" s="234"/>
      <c r="BC67" s="234"/>
      <c r="BD67" s="234"/>
      <c r="BE67" s="234"/>
      <c r="BF67" s="234"/>
    </row>
    <row r="68" spans="2:58" x14ac:dyDescent="0.2">
      <c r="B68" s="234"/>
      <c r="C68" s="234"/>
      <c r="D68" s="234"/>
      <c r="E68" s="234"/>
      <c r="F68" s="234"/>
      <c r="G68" s="234"/>
      <c r="H68" s="234"/>
      <c r="I68" s="234"/>
      <c r="J68" s="234"/>
      <c r="K68" s="234"/>
      <c r="L68" s="234"/>
      <c r="M68" s="234"/>
      <c r="N68" s="234"/>
      <c r="O68" s="234"/>
      <c r="P68" s="234"/>
      <c r="Q68" s="234"/>
      <c r="R68" s="234"/>
      <c r="S68" s="234"/>
      <c r="T68" s="234"/>
      <c r="U68" s="234"/>
      <c r="V68" s="234"/>
      <c r="W68" s="234"/>
      <c r="X68" s="234"/>
      <c r="Y68" s="234"/>
      <c r="Z68" s="234"/>
      <c r="AA68" s="234"/>
      <c r="AB68" s="234"/>
      <c r="AC68" s="234"/>
      <c r="AD68" s="234"/>
      <c r="AE68" s="234"/>
      <c r="AF68" s="234"/>
      <c r="AG68" s="234"/>
      <c r="AH68" s="234"/>
      <c r="AI68" s="234"/>
      <c r="AJ68" s="234"/>
      <c r="AK68" s="234"/>
      <c r="AL68" s="234"/>
      <c r="AM68" s="234"/>
      <c r="AN68" s="234"/>
      <c r="AO68" s="234"/>
      <c r="AP68" s="234"/>
      <c r="AQ68" s="234"/>
      <c r="AR68" s="234"/>
      <c r="AS68" s="234"/>
      <c r="AT68" s="234"/>
      <c r="AU68" s="234"/>
      <c r="AV68" s="234"/>
      <c r="AW68" s="234"/>
      <c r="AX68" s="234"/>
      <c r="AY68" s="234"/>
      <c r="AZ68" s="234"/>
      <c r="BA68" s="234"/>
      <c r="BB68" s="234"/>
      <c r="BC68" s="234"/>
      <c r="BD68" s="234"/>
      <c r="BE68" s="234"/>
      <c r="BF68" s="234"/>
    </row>
    <row r="69" spans="2:58" x14ac:dyDescent="0.2">
      <c r="B69" s="234"/>
      <c r="C69" s="234"/>
      <c r="D69" s="234"/>
      <c r="E69" s="234"/>
      <c r="F69" s="234"/>
      <c r="G69" s="234"/>
      <c r="H69" s="234"/>
      <c r="I69" s="234"/>
      <c r="J69" s="234"/>
      <c r="K69" s="234"/>
      <c r="L69" s="234"/>
      <c r="M69" s="234"/>
      <c r="N69" s="234"/>
      <c r="O69" s="234"/>
      <c r="P69" s="234"/>
      <c r="Q69" s="234"/>
      <c r="R69" s="234"/>
      <c r="S69" s="234"/>
      <c r="T69" s="234"/>
      <c r="U69" s="234"/>
      <c r="V69" s="234"/>
      <c r="W69" s="234"/>
      <c r="X69" s="234"/>
      <c r="Y69" s="234"/>
      <c r="Z69" s="234"/>
      <c r="AA69" s="234"/>
      <c r="AB69" s="234"/>
      <c r="AC69" s="234"/>
      <c r="AD69" s="234"/>
      <c r="AE69" s="234"/>
      <c r="AF69" s="234"/>
      <c r="AG69" s="234"/>
      <c r="AH69" s="234"/>
      <c r="AI69" s="234"/>
      <c r="AJ69" s="234"/>
      <c r="AK69" s="234"/>
      <c r="AL69" s="234"/>
      <c r="AM69" s="234"/>
      <c r="AN69" s="234"/>
      <c r="AO69" s="234"/>
      <c r="AP69" s="234"/>
      <c r="AQ69" s="234"/>
      <c r="AR69" s="234"/>
      <c r="AS69" s="234"/>
      <c r="AT69" s="234"/>
      <c r="AU69" s="234"/>
      <c r="AV69" s="234"/>
      <c r="AW69" s="234"/>
      <c r="AX69" s="234"/>
      <c r="AY69" s="234"/>
      <c r="AZ69" s="234"/>
      <c r="BA69" s="234"/>
      <c r="BB69" s="234"/>
      <c r="BC69" s="234"/>
      <c r="BD69" s="234"/>
      <c r="BE69" s="234"/>
      <c r="BF69" s="234"/>
    </row>
    <row r="70" spans="2:58" x14ac:dyDescent="0.2">
      <c r="B70" s="234"/>
      <c r="C70" s="234"/>
      <c r="D70" s="234"/>
      <c r="E70" s="234"/>
      <c r="F70" s="234"/>
      <c r="G70" s="234"/>
      <c r="H70" s="234"/>
      <c r="I70" s="234"/>
      <c r="J70" s="234"/>
      <c r="K70" s="234"/>
      <c r="L70" s="234"/>
      <c r="M70" s="234"/>
      <c r="N70" s="234"/>
      <c r="O70" s="234"/>
      <c r="P70" s="234"/>
      <c r="Q70" s="234"/>
      <c r="R70" s="234"/>
      <c r="S70" s="234"/>
      <c r="T70" s="234"/>
      <c r="U70" s="234"/>
      <c r="V70" s="234"/>
      <c r="W70" s="234"/>
      <c r="X70" s="234"/>
      <c r="Y70" s="234"/>
      <c r="Z70" s="234"/>
      <c r="AA70" s="234"/>
      <c r="AB70" s="234"/>
      <c r="AC70" s="234"/>
      <c r="AD70" s="234"/>
      <c r="AE70" s="234"/>
      <c r="AF70" s="234"/>
      <c r="AG70" s="234"/>
      <c r="AH70" s="234"/>
      <c r="AI70" s="234"/>
      <c r="AJ70" s="234"/>
      <c r="AK70" s="234"/>
      <c r="AL70" s="234"/>
      <c r="AM70" s="234"/>
      <c r="AN70" s="234"/>
      <c r="AO70" s="234"/>
      <c r="AP70" s="234"/>
      <c r="AQ70" s="234"/>
      <c r="AR70" s="234"/>
      <c r="AS70" s="234"/>
      <c r="AT70" s="234"/>
      <c r="AU70" s="234"/>
      <c r="AV70" s="234"/>
      <c r="AW70" s="234"/>
      <c r="AX70" s="234"/>
      <c r="AY70" s="234"/>
      <c r="AZ70" s="234"/>
      <c r="BA70" s="234"/>
      <c r="BB70" s="234"/>
      <c r="BC70" s="234"/>
      <c r="BD70" s="234"/>
      <c r="BE70" s="234"/>
      <c r="BF70" s="234"/>
    </row>
    <row r="71" spans="2:58" x14ac:dyDescent="0.2">
      <c r="B71" s="234"/>
      <c r="C71" s="234"/>
      <c r="D71" s="234"/>
      <c r="E71" s="234"/>
      <c r="F71" s="234"/>
      <c r="G71" s="234"/>
      <c r="H71" s="234"/>
      <c r="I71" s="234"/>
      <c r="J71" s="234"/>
      <c r="K71" s="234"/>
      <c r="L71" s="234"/>
      <c r="M71" s="234"/>
      <c r="N71" s="234"/>
      <c r="O71" s="234"/>
      <c r="P71" s="234"/>
      <c r="Q71" s="234"/>
      <c r="R71" s="234"/>
      <c r="S71" s="234"/>
      <c r="T71" s="234"/>
      <c r="U71" s="234"/>
      <c r="V71" s="234"/>
      <c r="W71" s="234"/>
      <c r="X71" s="234"/>
      <c r="Y71" s="234"/>
      <c r="Z71" s="234"/>
      <c r="AA71" s="234"/>
      <c r="AB71" s="234"/>
      <c r="AC71" s="234"/>
      <c r="AD71" s="234"/>
      <c r="AE71" s="234"/>
      <c r="AF71" s="234"/>
      <c r="AG71" s="234"/>
      <c r="AH71" s="234"/>
      <c r="AI71" s="234"/>
      <c r="AJ71" s="234"/>
      <c r="AK71" s="234"/>
      <c r="AL71" s="234"/>
      <c r="AM71" s="234"/>
      <c r="AN71" s="234"/>
      <c r="AO71" s="234"/>
      <c r="AP71" s="234"/>
      <c r="AQ71" s="234"/>
      <c r="AR71" s="234"/>
      <c r="AS71" s="234"/>
      <c r="AT71" s="234"/>
      <c r="AU71" s="234"/>
      <c r="AV71" s="234"/>
      <c r="AW71" s="234"/>
      <c r="AX71" s="234"/>
      <c r="AY71" s="234"/>
      <c r="AZ71" s="234"/>
      <c r="BA71" s="234"/>
      <c r="BB71" s="234"/>
      <c r="BC71" s="234"/>
      <c r="BD71" s="234"/>
      <c r="BE71" s="234"/>
      <c r="BF71" s="234"/>
    </row>
    <row r="72" spans="2:58" x14ac:dyDescent="0.2">
      <c r="B72" s="234"/>
      <c r="C72" s="234"/>
      <c r="D72" s="234"/>
      <c r="E72" s="234"/>
      <c r="F72" s="234"/>
      <c r="G72" s="234"/>
      <c r="H72" s="234"/>
      <c r="I72" s="234"/>
      <c r="J72" s="234"/>
      <c r="K72" s="234"/>
      <c r="L72" s="234"/>
      <c r="M72" s="234"/>
      <c r="N72" s="234"/>
      <c r="O72" s="234"/>
      <c r="P72" s="234"/>
      <c r="Q72" s="234"/>
      <c r="R72" s="234"/>
      <c r="S72" s="234"/>
      <c r="T72" s="234"/>
      <c r="U72" s="234"/>
      <c r="V72" s="234"/>
      <c r="W72" s="234"/>
      <c r="X72" s="234"/>
      <c r="Y72" s="234"/>
      <c r="Z72" s="234"/>
      <c r="AA72" s="234"/>
      <c r="AB72" s="234"/>
      <c r="AC72" s="234"/>
      <c r="AD72" s="234"/>
      <c r="AE72" s="234"/>
      <c r="AF72" s="234"/>
      <c r="AG72" s="234"/>
      <c r="AH72" s="234"/>
      <c r="AI72" s="234"/>
      <c r="AJ72" s="234"/>
      <c r="AK72" s="234"/>
      <c r="AL72" s="234"/>
      <c r="AM72" s="234"/>
      <c r="AN72" s="234"/>
      <c r="AO72" s="234"/>
      <c r="AP72" s="234"/>
      <c r="AQ72" s="234"/>
      <c r="AR72" s="234"/>
      <c r="AS72" s="234"/>
      <c r="AT72" s="234"/>
      <c r="AU72" s="234"/>
      <c r="AV72" s="234"/>
      <c r="AW72" s="234"/>
      <c r="AX72" s="234"/>
      <c r="AY72" s="234"/>
      <c r="AZ72" s="234"/>
      <c r="BA72" s="234"/>
      <c r="BB72" s="234"/>
      <c r="BC72" s="234"/>
      <c r="BD72" s="234"/>
      <c r="BE72" s="234"/>
      <c r="BF72" s="234"/>
    </row>
    <row r="73" spans="2:58" x14ac:dyDescent="0.2">
      <c r="B73" s="234"/>
      <c r="C73" s="234"/>
      <c r="D73" s="234"/>
      <c r="E73" s="234"/>
      <c r="F73" s="234"/>
      <c r="G73" s="234"/>
      <c r="H73" s="234"/>
      <c r="I73" s="234"/>
      <c r="J73" s="234"/>
      <c r="K73" s="234"/>
      <c r="L73" s="234"/>
      <c r="M73" s="234"/>
      <c r="N73" s="234"/>
      <c r="O73" s="234"/>
      <c r="P73" s="234"/>
      <c r="Q73" s="234"/>
      <c r="R73" s="234"/>
      <c r="S73" s="234"/>
      <c r="T73" s="234"/>
      <c r="U73" s="234"/>
      <c r="V73" s="234"/>
      <c r="W73" s="234"/>
      <c r="X73" s="234"/>
      <c r="Y73" s="234"/>
      <c r="Z73" s="234"/>
      <c r="AA73" s="234"/>
      <c r="AB73" s="234"/>
      <c r="AC73" s="234"/>
      <c r="AD73" s="234"/>
      <c r="AE73" s="234"/>
      <c r="AF73" s="234"/>
      <c r="AG73" s="234"/>
      <c r="AH73" s="234"/>
      <c r="AI73" s="234"/>
      <c r="AJ73" s="234"/>
      <c r="AK73" s="234"/>
      <c r="AL73" s="234"/>
      <c r="AM73" s="234"/>
      <c r="AN73" s="234"/>
      <c r="AO73" s="234"/>
      <c r="AP73" s="234"/>
      <c r="AQ73" s="234"/>
      <c r="AR73" s="234"/>
      <c r="AS73" s="234"/>
      <c r="AT73" s="234"/>
      <c r="AU73" s="234"/>
      <c r="AV73" s="234"/>
      <c r="AW73" s="234"/>
      <c r="AX73" s="234"/>
      <c r="AY73" s="234"/>
      <c r="AZ73" s="234"/>
      <c r="BA73" s="234"/>
      <c r="BB73" s="234"/>
      <c r="BC73" s="234"/>
      <c r="BD73" s="234"/>
      <c r="BE73" s="234"/>
      <c r="BF73" s="234"/>
    </row>
    <row r="74" spans="2:58" x14ac:dyDescent="0.2">
      <c r="B74" s="234"/>
      <c r="C74" s="234"/>
      <c r="D74" s="234"/>
      <c r="E74" s="234"/>
      <c r="F74" s="234"/>
      <c r="G74" s="234"/>
      <c r="H74" s="234"/>
      <c r="I74" s="234"/>
      <c r="J74" s="234"/>
      <c r="K74" s="234"/>
      <c r="L74" s="234"/>
      <c r="M74" s="234"/>
      <c r="N74" s="234"/>
      <c r="O74" s="234"/>
      <c r="P74" s="234"/>
      <c r="Q74" s="234"/>
      <c r="R74" s="234"/>
      <c r="S74" s="234"/>
      <c r="T74" s="234"/>
      <c r="U74" s="234"/>
      <c r="V74" s="234"/>
      <c r="W74" s="234"/>
      <c r="X74" s="234"/>
      <c r="Y74" s="234"/>
      <c r="Z74" s="234"/>
      <c r="AA74" s="234"/>
      <c r="AB74" s="234"/>
      <c r="AC74" s="234"/>
      <c r="AD74" s="234"/>
      <c r="AE74" s="234"/>
      <c r="AF74" s="234"/>
      <c r="AG74" s="234"/>
      <c r="AH74" s="234"/>
      <c r="AI74" s="234"/>
      <c r="AJ74" s="234"/>
      <c r="AK74" s="234"/>
      <c r="AL74" s="234"/>
      <c r="AM74" s="234"/>
      <c r="AN74" s="234"/>
      <c r="AO74" s="234"/>
      <c r="AP74" s="234"/>
      <c r="AQ74" s="234"/>
      <c r="AR74" s="234"/>
      <c r="AS74" s="234"/>
      <c r="AT74" s="234"/>
      <c r="AU74" s="234"/>
      <c r="AV74" s="234"/>
      <c r="AW74" s="234"/>
      <c r="AX74" s="234"/>
      <c r="AY74" s="234"/>
      <c r="AZ74" s="234"/>
      <c r="BA74" s="234"/>
      <c r="BB74" s="234"/>
      <c r="BC74" s="234"/>
      <c r="BD74" s="234"/>
      <c r="BE74" s="234"/>
      <c r="BF74" s="234"/>
    </row>
    <row r="75" spans="2:58" x14ac:dyDescent="0.2">
      <c r="B75" s="234"/>
      <c r="C75" s="234"/>
      <c r="D75" s="234"/>
      <c r="E75" s="234"/>
      <c r="F75" s="234"/>
      <c r="G75" s="234"/>
      <c r="H75" s="234"/>
      <c r="I75" s="234"/>
      <c r="J75" s="234"/>
      <c r="K75" s="234"/>
      <c r="L75" s="234"/>
      <c r="M75" s="234"/>
      <c r="N75" s="234"/>
      <c r="O75" s="234"/>
      <c r="P75" s="234"/>
      <c r="Q75" s="234"/>
      <c r="R75" s="234"/>
      <c r="S75" s="234"/>
      <c r="T75" s="234"/>
      <c r="U75" s="234"/>
      <c r="V75" s="234"/>
      <c r="W75" s="234"/>
      <c r="X75" s="234"/>
      <c r="Y75" s="234"/>
      <c r="Z75" s="234"/>
      <c r="AA75" s="234"/>
      <c r="AB75" s="234"/>
      <c r="AC75" s="234"/>
      <c r="AD75" s="234"/>
      <c r="AE75" s="234"/>
      <c r="AF75" s="234"/>
      <c r="AG75" s="234"/>
      <c r="AH75" s="234"/>
      <c r="AI75" s="234"/>
      <c r="AJ75" s="234"/>
      <c r="AK75" s="234"/>
      <c r="AL75" s="234"/>
      <c r="AM75" s="234"/>
      <c r="AN75" s="234"/>
      <c r="AO75" s="234"/>
      <c r="AP75" s="234"/>
      <c r="AQ75" s="234"/>
      <c r="AR75" s="234"/>
      <c r="AS75" s="234"/>
      <c r="AT75" s="234"/>
      <c r="AU75" s="234"/>
      <c r="AV75" s="234"/>
      <c r="AW75" s="234"/>
      <c r="AX75" s="234"/>
      <c r="AY75" s="234"/>
      <c r="AZ75" s="234"/>
      <c r="BA75" s="234"/>
      <c r="BB75" s="234"/>
      <c r="BC75" s="234"/>
      <c r="BD75" s="234"/>
      <c r="BE75" s="234"/>
      <c r="BF75" s="234"/>
    </row>
    <row r="76" spans="2:58" x14ac:dyDescent="0.2">
      <c r="B76" s="234"/>
      <c r="C76" s="234"/>
      <c r="D76" s="234"/>
      <c r="E76" s="234"/>
      <c r="F76" s="234"/>
      <c r="G76" s="234"/>
      <c r="H76" s="234"/>
      <c r="I76" s="234"/>
      <c r="J76" s="234"/>
      <c r="K76" s="234"/>
      <c r="L76" s="234"/>
      <c r="M76" s="234"/>
      <c r="N76" s="234"/>
      <c r="O76" s="234"/>
      <c r="P76" s="234"/>
      <c r="Q76" s="234"/>
      <c r="R76" s="234"/>
      <c r="S76" s="234"/>
      <c r="T76" s="234"/>
      <c r="U76" s="234"/>
      <c r="V76" s="234"/>
      <c r="W76" s="234"/>
      <c r="X76" s="234"/>
      <c r="Y76" s="234"/>
      <c r="Z76" s="234"/>
      <c r="AA76" s="234"/>
      <c r="AB76" s="234"/>
      <c r="AC76" s="234"/>
      <c r="AD76" s="234"/>
      <c r="AE76" s="234"/>
      <c r="AF76" s="234"/>
      <c r="AG76" s="234"/>
      <c r="AH76" s="234"/>
      <c r="AI76" s="234"/>
      <c r="AJ76" s="234"/>
      <c r="AK76" s="234"/>
      <c r="AL76" s="234"/>
      <c r="AM76" s="234"/>
      <c r="AN76" s="234"/>
      <c r="AO76" s="234"/>
      <c r="AP76" s="234"/>
      <c r="AQ76" s="234"/>
      <c r="AR76" s="234"/>
      <c r="AS76" s="234"/>
      <c r="AT76" s="234"/>
      <c r="AU76" s="234"/>
      <c r="AV76" s="234"/>
      <c r="AW76" s="234"/>
      <c r="AX76" s="234"/>
      <c r="AY76" s="234"/>
      <c r="AZ76" s="234"/>
      <c r="BA76" s="234"/>
      <c r="BB76" s="234"/>
      <c r="BC76" s="234"/>
      <c r="BD76" s="234"/>
      <c r="BE76" s="234"/>
      <c r="BF76" s="234"/>
    </row>
    <row r="77" spans="2:58" x14ac:dyDescent="0.2">
      <c r="BC77" s="234"/>
      <c r="BD77" s="234"/>
      <c r="BE77" s="234"/>
      <c r="BF77" s="234"/>
    </row>
    <row r="78" spans="2:58" x14ac:dyDescent="0.2">
      <c r="BC78" s="234"/>
      <c r="BD78" s="234"/>
      <c r="BE78" s="234"/>
      <c r="BF78" s="234"/>
    </row>
    <row r="79" spans="2:58" x14ac:dyDescent="0.2">
      <c r="BC79" s="234"/>
      <c r="BD79" s="234"/>
      <c r="BE79" s="234"/>
      <c r="BF79" s="234"/>
    </row>
    <row r="80" spans="2:58" x14ac:dyDescent="0.2">
      <c r="BC80" s="234"/>
      <c r="BD80" s="234"/>
      <c r="BE80" s="234"/>
      <c r="BF80" s="234"/>
    </row>
    <row r="81" spans="55:58" x14ac:dyDescent="0.2">
      <c r="BC81" s="234"/>
      <c r="BD81" s="234"/>
      <c r="BE81" s="234"/>
      <c r="BF81" s="234"/>
    </row>
  </sheetData>
  <sheetProtection selectLockedCells="1" selectUnlockedCells="1"/>
  <mergeCells count="71">
    <mergeCell ref="B21:C21"/>
    <mergeCell ref="E21:Q21"/>
    <mergeCell ref="X21:Y21"/>
    <mergeCell ref="AA21:AI22"/>
    <mergeCell ref="D23:BD29"/>
    <mergeCell ref="AO18:BB20"/>
    <mergeCell ref="B16:C16"/>
    <mergeCell ref="E16:Q16"/>
    <mergeCell ref="X16:Y16"/>
    <mergeCell ref="AA16:AI16"/>
    <mergeCell ref="AL16:AM16"/>
    <mergeCell ref="AO16:BB16"/>
    <mergeCell ref="B18:C18"/>
    <mergeCell ref="E18:Q18"/>
    <mergeCell ref="X18:Y18"/>
    <mergeCell ref="AA18:AI19"/>
    <mergeCell ref="AL18:AM18"/>
    <mergeCell ref="BM14:BN14"/>
    <mergeCell ref="BC13:BD13"/>
    <mergeCell ref="BE13:BF13"/>
    <mergeCell ref="BG13:BH13"/>
    <mergeCell ref="BI13:BJ13"/>
    <mergeCell ref="BK13:BL13"/>
    <mergeCell ref="BM13:BN13"/>
    <mergeCell ref="BC14:BD14"/>
    <mergeCell ref="BE14:BF14"/>
    <mergeCell ref="BG14:BH14"/>
    <mergeCell ref="BI14:BJ14"/>
    <mergeCell ref="BK14:BL14"/>
    <mergeCell ref="BM12:BN12"/>
    <mergeCell ref="BC11:BD11"/>
    <mergeCell ref="BE11:BF11"/>
    <mergeCell ref="BG11:BH11"/>
    <mergeCell ref="BI11:BJ11"/>
    <mergeCell ref="BK11:BL11"/>
    <mergeCell ref="BM11:BN11"/>
    <mergeCell ref="BC12:BD12"/>
    <mergeCell ref="BE12:BF12"/>
    <mergeCell ref="BG12:BH12"/>
    <mergeCell ref="BI12:BJ12"/>
    <mergeCell ref="BK12:BL12"/>
    <mergeCell ref="BM8:BN9"/>
    <mergeCell ref="BO9:BP9"/>
    <mergeCell ref="BC10:BD10"/>
    <mergeCell ref="BE10:BF10"/>
    <mergeCell ref="BG10:BH10"/>
    <mergeCell ref="BI10:BJ10"/>
    <mergeCell ref="BK10:BL10"/>
    <mergeCell ref="BM10:BN10"/>
    <mergeCell ref="BK8:BL9"/>
    <mergeCell ref="AY8:BB8"/>
    <mergeCell ref="BC8:BD9"/>
    <mergeCell ref="BE8:BF9"/>
    <mergeCell ref="BG8:BH9"/>
    <mergeCell ref="BI8:BJ9"/>
    <mergeCell ref="AU8:AX8"/>
    <mergeCell ref="B2:BB2"/>
    <mergeCell ref="B3:BB3"/>
    <mergeCell ref="B4:BB4"/>
    <mergeCell ref="B6:BB6"/>
    <mergeCell ref="B8:B10"/>
    <mergeCell ref="C8:G8"/>
    <mergeCell ref="H8:K8"/>
    <mergeCell ref="L8:O8"/>
    <mergeCell ref="P8:T8"/>
    <mergeCell ref="U8:X8"/>
    <mergeCell ref="Y8:AB8"/>
    <mergeCell ref="AC8:AG8"/>
    <mergeCell ref="AH8:AK8"/>
    <mergeCell ref="AL8:AO8"/>
    <mergeCell ref="AP8:AT8"/>
  </mergeCells>
  <printOptions horizontalCentered="1" verticalCentered="1"/>
  <pageMargins left="0.59027777777777779" right="0" top="0" bottom="0" header="0.51180555555555551" footer="0.51180555555555551"/>
  <pageSetup paperSize="9" scale="73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T11"/>
  <sheetViews>
    <sheetView zoomScaleNormal="100" workbookViewId="0">
      <selection activeCell="A2" sqref="A2:AS12"/>
    </sheetView>
  </sheetViews>
  <sheetFormatPr defaultRowHeight="12.75" x14ac:dyDescent="0.2"/>
  <cols>
    <col min="4" max="4" width="5.42578125" customWidth="1"/>
    <col min="5" max="10" width="9.140625" hidden="1" customWidth="1"/>
    <col min="11" max="11" width="17.28515625" customWidth="1"/>
    <col min="12" max="24" width="9.140625" hidden="1" customWidth="1"/>
    <col min="25" max="25" width="19.85546875" customWidth="1"/>
    <col min="26" max="26" width="14.28515625" customWidth="1"/>
    <col min="27" max="27" width="10.7109375" customWidth="1"/>
    <col min="28" max="34" width="9.140625" hidden="1" customWidth="1"/>
    <col min="36" max="36" width="2.28515625" customWidth="1"/>
    <col min="37" max="40" width="9.140625" hidden="1" customWidth="1"/>
    <col min="41" max="41" width="3.140625" customWidth="1"/>
    <col min="42" max="42" width="10.140625" customWidth="1"/>
    <col min="43" max="43" width="20" hidden="1" customWidth="1"/>
    <col min="44" max="44" width="7" customWidth="1"/>
    <col min="45" max="45" width="2.7109375" customWidth="1"/>
  </cols>
  <sheetData>
    <row r="2" spans="1:46" ht="18.75" x14ac:dyDescent="0.3">
      <c r="A2" s="275" t="s">
        <v>118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W2" s="276"/>
      <c r="X2" s="276"/>
      <c r="Y2" s="276"/>
      <c r="Z2" s="276"/>
      <c r="AA2" s="276"/>
      <c r="AB2" s="276"/>
      <c r="AC2" s="276"/>
      <c r="AD2" s="276"/>
      <c r="AE2" s="276"/>
      <c r="AF2" s="276"/>
      <c r="AG2" s="276"/>
      <c r="AH2" s="276"/>
      <c r="AI2" s="276"/>
      <c r="AJ2" s="276"/>
      <c r="AK2" s="276"/>
      <c r="AL2" s="276"/>
      <c r="AM2" s="276"/>
      <c r="AN2" s="276"/>
      <c r="AO2" s="276"/>
      <c r="AP2" s="276"/>
      <c r="AQ2" s="276"/>
      <c r="AR2" s="276"/>
      <c r="AS2" s="276"/>
    </row>
    <row r="3" spans="1:46" ht="15.75" x14ac:dyDescent="0.25">
      <c r="Q3" s="1" t="s">
        <v>72</v>
      </c>
    </row>
    <row r="4" spans="1:46" ht="13.5" thickBot="1" x14ac:dyDescent="0.25"/>
    <row r="5" spans="1:46" ht="12.75" customHeight="1" x14ac:dyDescent="0.2">
      <c r="A5" s="277" t="s">
        <v>51</v>
      </c>
      <c r="B5" s="272" t="s">
        <v>271</v>
      </c>
      <c r="C5" s="272"/>
      <c r="D5" s="272"/>
      <c r="E5" s="272"/>
      <c r="F5" s="272"/>
      <c r="G5" s="272"/>
      <c r="H5" s="272"/>
      <c r="I5" s="272"/>
      <c r="J5" s="272"/>
      <c r="K5" s="272" t="s">
        <v>270</v>
      </c>
      <c r="L5" s="272"/>
      <c r="M5" s="272"/>
      <c r="N5" s="279" t="s">
        <v>154</v>
      </c>
      <c r="O5" s="280"/>
      <c r="P5" s="280"/>
      <c r="Q5" s="280"/>
      <c r="R5" s="280"/>
      <c r="S5" s="280"/>
      <c r="T5" s="272"/>
      <c r="U5" s="272"/>
      <c r="V5" s="272"/>
      <c r="W5" s="272"/>
      <c r="X5" s="272"/>
      <c r="Y5" s="279" t="s">
        <v>154</v>
      </c>
      <c r="Z5" s="272" t="s">
        <v>155</v>
      </c>
      <c r="AA5" s="272"/>
      <c r="AB5" s="272"/>
      <c r="AC5" s="272"/>
      <c r="AD5" s="272"/>
      <c r="AE5" s="272"/>
      <c r="AF5" s="272"/>
      <c r="AG5" s="272"/>
      <c r="AH5" s="272"/>
      <c r="AI5" s="284" t="s">
        <v>50</v>
      </c>
      <c r="AJ5" s="284"/>
      <c r="AK5" s="284"/>
      <c r="AL5" s="284"/>
      <c r="AM5" s="284"/>
      <c r="AN5" s="284"/>
      <c r="AO5" s="284"/>
      <c r="AP5" s="272" t="s">
        <v>73</v>
      </c>
      <c r="AQ5" s="272"/>
      <c r="AR5" s="272"/>
      <c r="AS5" s="282"/>
      <c r="AT5" s="16"/>
    </row>
    <row r="6" spans="1:46" ht="51" customHeight="1" x14ac:dyDescent="0.2">
      <c r="A6" s="278"/>
      <c r="B6" s="274"/>
      <c r="C6" s="274"/>
      <c r="D6" s="274"/>
      <c r="E6" s="274"/>
      <c r="F6" s="274"/>
      <c r="G6" s="274"/>
      <c r="H6" s="274"/>
      <c r="I6" s="274"/>
      <c r="J6" s="274"/>
      <c r="K6" s="274"/>
      <c r="L6" s="274"/>
      <c r="M6" s="274"/>
      <c r="N6" s="281"/>
      <c r="O6" s="281"/>
      <c r="P6" s="281"/>
      <c r="Q6" s="281"/>
      <c r="R6" s="281"/>
      <c r="S6" s="281"/>
      <c r="T6" s="273"/>
      <c r="U6" s="273"/>
      <c r="V6" s="273"/>
      <c r="W6" s="273"/>
      <c r="X6" s="273"/>
      <c r="Y6" s="281"/>
      <c r="Z6" s="273"/>
      <c r="AA6" s="273"/>
      <c r="AB6" s="273"/>
      <c r="AC6" s="273"/>
      <c r="AD6" s="273"/>
      <c r="AE6" s="273"/>
      <c r="AF6" s="273"/>
      <c r="AG6" s="273"/>
      <c r="AH6" s="273"/>
      <c r="AI6" s="274"/>
      <c r="AJ6" s="274"/>
      <c r="AK6" s="274"/>
      <c r="AL6" s="274"/>
      <c r="AM6" s="274"/>
      <c r="AN6" s="274"/>
      <c r="AO6" s="274"/>
      <c r="AP6" s="273"/>
      <c r="AQ6" s="273"/>
      <c r="AR6" s="273"/>
      <c r="AS6" s="283"/>
      <c r="AT6" s="16"/>
    </row>
    <row r="7" spans="1:46" x14ac:dyDescent="0.2">
      <c r="A7" s="17" t="s">
        <v>2</v>
      </c>
      <c r="B7" s="267">
        <v>41</v>
      </c>
      <c r="C7" s="267"/>
      <c r="D7" s="267"/>
      <c r="E7" s="267"/>
      <c r="F7" s="267"/>
      <c r="G7" s="267"/>
      <c r="H7" s="267"/>
      <c r="I7" s="267"/>
      <c r="J7" s="267"/>
      <c r="K7" s="267"/>
      <c r="L7" s="267"/>
      <c r="M7" s="267"/>
      <c r="N7" s="267"/>
      <c r="O7" s="267"/>
      <c r="P7" s="267"/>
      <c r="Q7" s="267"/>
      <c r="R7" s="267"/>
      <c r="S7" s="267"/>
      <c r="T7" s="267"/>
      <c r="U7" s="267"/>
      <c r="V7" s="267"/>
      <c r="W7" s="267"/>
      <c r="X7" s="267"/>
      <c r="Y7" s="45"/>
      <c r="Z7" s="267"/>
      <c r="AA7" s="267"/>
      <c r="AB7" s="267"/>
      <c r="AC7" s="267"/>
      <c r="AD7" s="267"/>
      <c r="AE7" s="267"/>
      <c r="AF7" s="267"/>
      <c r="AG7" s="267"/>
      <c r="AH7" s="267"/>
      <c r="AI7" s="267">
        <v>11</v>
      </c>
      <c r="AJ7" s="267"/>
      <c r="AK7" s="267"/>
      <c r="AL7" s="267"/>
      <c r="AM7" s="267"/>
      <c r="AN7" s="267"/>
      <c r="AO7" s="267"/>
      <c r="AP7" s="269">
        <f>B7+K7+Z7+AI7</f>
        <v>52</v>
      </c>
      <c r="AQ7" s="269"/>
      <c r="AR7" s="269"/>
      <c r="AS7" s="270"/>
      <c r="AT7" s="16"/>
    </row>
    <row r="8" spans="1:46" x14ac:dyDescent="0.2">
      <c r="A8" s="17" t="s">
        <v>52</v>
      </c>
      <c r="B8" s="267">
        <v>31</v>
      </c>
      <c r="C8" s="267"/>
      <c r="D8" s="267"/>
      <c r="E8" s="267"/>
      <c r="F8" s="267"/>
      <c r="G8" s="267"/>
      <c r="H8" s="267"/>
      <c r="I8" s="267"/>
      <c r="J8" s="267"/>
      <c r="K8" s="267">
        <v>10</v>
      </c>
      <c r="L8" s="267"/>
      <c r="M8" s="267"/>
      <c r="N8" s="267"/>
      <c r="O8" s="267"/>
      <c r="P8" s="267"/>
      <c r="Q8" s="267"/>
      <c r="R8" s="267"/>
      <c r="S8" s="267"/>
      <c r="T8" s="267"/>
      <c r="U8" s="267"/>
      <c r="V8" s="267"/>
      <c r="W8" s="267"/>
      <c r="X8" s="267"/>
      <c r="Y8" s="45"/>
      <c r="Z8" s="267"/>
      <c r="AA8" s="267"/>
      <c r="AB8" s="267"/>
      <c r="AC8" s="267"/>
      <c r="AD8" s="267"/>
      <c r="AE8" s="267"/>
      <c r="AF8" s="267"/>
      <c r="AG8" s="267"/>
      <c r="AH8" s="267"/>
      <c r="AI8" s="267">
        <v>11</v>
      </c>
      <c r="AJ8" s="267"/>
      <c r="AK8" s="267"/>
      <c r="AL8" s="267"/>
      <c r="AM8" s="267"/>
      <c r="AN8" s="267"/>
      <c r="AO8" s="267"/>
      <c r="AP8" s="269">
        <f>B8+K8+Z8+AI8</f>
        <v>52</v>
      </c>
      <c r="AQ8" s="269"/>
      <c r="AR8" s="269"/>
      <c r="AS8" s="270"/>
      <c r="AT8" s="16"/>
    </row>
    <row r="9" spans="1:46" x14ac:dyDescent="0.2">
      <c r="A9" s="17" t="s">
        <v>4</v>
      </c>
      <c r="B9" s="267">
        <v>30</v>
      </c>
      <c r="C9" s="267"/>
      <c r="D9" s="267"/>
      <c r="E9" s="267"/>
      <c r="F9" s="267"/>
      <c r="G9" s="267"/>
      <c r="H9" s="267"/>
      <c r="I9" s="267"/>
      <c r="J9" s="267"/>
      <c r="K9" s="267">
        <v>11</v>
      </c>
      <c r="L9" s="267"/>
      <c r="M9" s="267"/>
      <c r="N9" s="267"/>
      <c r="O9" s="267"/>
      <c r="P9" s="267"/>
      <c r="Q9" s="267"/>
      <c r="R9" s="267"/>
      <c r="S9" s="267"/>
      <c r="T9" s="267"/>
      <c r="U9" s="267"/>
      <c r="V9" s="267"/>
      <c r="W9" s="267"/>
      <c r="X9" s="267"/>
      <c r="Y9" s="45"/>
      <c r="Z9" s="267"/>
      <c r="AA9" s="267"/>
      <c r="AB9" s="267"/>
      <c r="AC9" s="267"/>
      <c r="AD9" s="267"/>
      <c r="AE9" s="267"/>
      <c r="AF9" s="267"/>
      <c r="AG9" s="267"/>
      <c r="AH9" s="267"/>
      <c r="AI9" s="267">
        <v>11</v>
      </c>
      <c r="AJ9" s="267"/>
      <c r="AK9" s="267"/>
      <c r="AL9" s="267"/>
      <c r="AM9" s="267"/>
      <c r="AN9" s="267"/>
      <c r="AO9" s="267"/>
      <c r="AP9" s="269">
        <f>B9+K9+Z9+AI9</f>
        <v>52</v>
      </c>
      <c r="AQ9" s="269"/>
      <c r="AR9" s="269"/>
      <c r="AS9" s="270"/>
      <c r="AT9" s="16"/>
    </row>
    <row r="10" spans="1:46" x14ac:dyDescent="0.2">
      <c r="A10" s="17" t="s">
        <v>5</v>
      </c>
      <c r="B10" s="267">
        <v>26</v>
      </c>
      <c r="C10" s="267"/>
      <c r="D10" s="267"/>
      <c r="E10" s="267"/>
      <c r="F10" s="267"/>
      <c r="G10" s="267"/>
      <c r="H10" s="267"/>
      <c r="I10" s="267"/>
      <c r="J10" s="267"/>
      <c r="K10" s="267">
        <v>5</v>
      </c>
      <c r="L10" s="267"/>
      <c r="M10" s="267"/>
      <c r="N10" s="267"/>
      <c r="O10" s="267"/>
      <c r="P10" s="267"/>
      <c r="Q10" s="267"/>
      <c r="R10" s="267"/>
      <c r="S10" s="267"/>
      <c r="T10" s="267"/>
      <c r="U10" s="267"/>
      <c r="V10" s="267"/>
      <c r="W10" s="267"/>
      <c r="X10" s="267"/>
      <c r="Y10" s="45">
        <v>4</v>
      </c>
      <c r="Z10" s="267">
        <v>6</v>
      </c>
      <c r="AA10" s="267"/>
      <c r="AB10" s="267"/>
      <c r="AC10" s="267"/>
      <c r="AD10" s="267"/>
      <c r="AE10" s="267"/>
      <c r="AF10" s="267"/>
      <c r="AG10" s="267"/>
      <c r="AH10" s="267"/>
      <c r="AI10" s="267">
        <v>2</v>
      </c>
      <c r="AJ10" s="267"/>
      <c r="AK10" s="267"/>
      <c r="AL10" s="267"/>
      <c r="AM10" s="267"/>
      <c r="AN10" s="267"/>
      <c r="AO10" s="267"/>
      <c r="AP10" s="269">
        <f>B10+K10+Z10+AI10+Y10</f>
        <v>43</v>
      </c>
      <c r="AQ10" s="269"/>
      <c r="AR10" s="269"/>
      <c r="AS10" s="270"/>
      <c r="AT10" s="16"/>
    </row>
    <row r="11" spans="1:46" ht="13.5" thickBot="1" x14ac:dyDescent="0.25">
      <c r="A11" s="18" t="s">
        <v>1</v>
      </c>
      <c r="B11" s="268">
        <f>SUM(B7:J10)</f>
        <v>128</v>
      </c>
      <c r="C11" s="268"/>
      <c r="D11" s="268"/>
      <c r="E11" s="268"/>
      <c r="F11" s="268"/>
      <c r="G11" s="268"/>
      <c r="H11" s="268"/>
      <c r="I11" s="268"/>
      <c r="J11" s="268"/>
      <c r="K11" s="268">
        <f>SUM(K7:K10)</f>
        <v>26</v>
      </c>
      <c r="L11" s="268"/>
      <c r="M11" s="268"/>
      <c r="N11" s="268"/>
      <c r="O11" s="268"/>
      <c r="P11" s="268"/>
      <c r="Q11" s="268"/>
      <c r="R11" s="268"/>
      <c r="S11" s="268"/>
      <c r="T11" s="268"/>
      <c r="U11" s="268"/>
      <c r="V11" s="268"/>
      <c r="W11" s="268"/>
      <c r="X11" s="268"/>
      <c r="Y11" s="46">
        <f>SUM(Y7:Y10)</f>
        <v>4</v>
      </c>
      <c r="Z11" s="268">
        <f>SUM(Z10)</f>
        <v>6</v>
      </c>
      <c r="AA11" s="268"/>
      <c r="AB11" s="268"/>
      <c r="AC11" s="268"/>
      <c r="AD11" s="268"/>
      <c r="AE11" s="268"/>
      <c r="AF11" s="268"/>
      <c r="AG11" s="268"/>
      <c r="AH11" s="268"/>
      <c r="AI11" s="268">
        <f>SUM(AI7:AO10)</f>
        <v>35</v>
      </c>
      <c r="AJ11" s="268"/>
      <c r="AK11" s="268"/>
      <c r="AL11" s="268"/>
      <c r="AM11" s="268"/>
      <c r="AN11" s="268"/>
      <c r="AO11" s="268"/>
      <c r="AP11" s="268">
        <f>SUM(AP7:AS10)</f>
        <v>199</v>
      </c>
      <c r="AQ11" s="268"/>
      <c r="AR11" s="268"/>
      <c r="AS11" s="271"/>
      <c r="AT11" s="16"/>
    </row>
  </sheetData>
  <mergeCells count="45">
    <mergeCell ref="A2:AS2"/>
    <mergeCell ref="A5:A6"/>
    <mergeCell ref="N5:S6"/>
    <mergeCell ref="Y5:Y6"/>
    <mergeCell ref="B9:J9"/>
    <mergeCell ref="AI7:AO7"/>
    <mergeCell ref="AP5:AS6"/>
    <mergeCell ref="Z5:AH6"/>
    <mergeCell ref="K9:M9"/>
    <mergeCell ref="AI5:AO6"/>
    <mergeCell ref="B10:J10"/>
    <mergeCell ref="B11:J11"/>
    <mergeCell ref="T5:X6"/>
    <mergeCell ref="B7:J7"/>
    <mergeCell ref="B8:J8"/>
    <mergeCell ref="K7:M7"/>
    <mergeCell ref="K8:M8"/>
    <mergeCell ref="B5:J6"/>
    <mergeCell ref="K5:M6"/>
    <mergeCell ref="K10:M10"/>
    <mergeCell ref="K11:M11"/>
    <mergeCell ref="N7:S7"/>
    <mergeCell ref="N8:S8"/>
    <mergeCell ref="N9:S9"/>
    <mergeCell ref="N10:S10"/>
    <mergeCell ref="N11:S11"/>
    <mergeCell ref="T11:X11"/>
    <mergeCell ref="Z7:AH7"/>
    <mergeCell ref="Z8:AH8"/>
    <mergeCell ref="Z9:AH9"/>
    <mergeCell ref="Z10:AH10"/>
    <mergeCell ref="Z11:AH11"/>
    <mergeCell ref="T9:X9"/>
    <mergeCell ref="T10:X10"/>
    <mergeCell ref="T7:X7"/>
    <mergeCell ref="T8:X8"/>
    <mergeCell ref="AI10:AO10"/>
    <mergeCell ref="AI11:AO11"/>
    <mergeCell ref="AP7:AS7"/>
    <mergeCell ref="AP8:AS8"/>
    <mergeCell ref="AP9:AS9"/>
    <mergeCell ref="AP10:AS10"/>
    <mergeCell ref="AP11:AS11"/>
    <mergeCell ref="AI8:AO8"/>
    <mergeCell ref="AI9:AO9"/>
  </mergeCells>
  <phoneticPr fontId="3" type="noConversion"/>
  <pageMargins left="0.46" right="0.3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5"/>
  <sheetViews>
    <sheetView workbookViewId="0">
      <pane ySplit="7" topLeftCell="A41" activePane="bottomLeft" state="frozen"/>
      <selection activeCell="A36" sqref="A36:BF44"/>
      <selection pane="bottomLeft" sqref="A1:W52"/>
    </sheetView>
  </sheetViews>
  <sheetFormatPr defaultRowHeight="12.75" x14ac:dyDescent="0.2"/>
  <cols>
    <col min="1" max="1" width="7.85546875" customWidth="1"/>
    <col min="2" max="2" width="30.7109375" customWidth="1"/>
    <col min="3" max="3" width="7.28515625" customWidth="1"/>
    <col min="4" max="4" width="5.85546875" customWidth="1"/>
    <col min="5" max="5" width="5.28515625" customWidth="1"/>
    <col min="6" max="6" width="5.42578125" customWidth="1"/>
    <col min="7" max="7" width="5.28515625" customWidth="1"/>
    <col min="8" max="8" width="5.42578125" customWidth="1"/>
    <col min="9" max="9" width="5.5703125" customWidth="1"/>
    <col min="10" max="10" width="5.7109375" customWidth="1"/>
    <col min="11" max="11" width="4.42578125" customWidth="1"/>
    <col min="12" max="13" width="5.140625" customWidth="1"/>
    <col min="14" max="14" width="4.28515625" customWidth="1"/>
    <col min="15" max="16" width="5.28515625" customWidth="1"/>
    <col min="17" max="17" width="3.7109375" customWidth="1"/>
    <col min="18" max="19" width="4.85546875" customWidth="1"/>
    <col min="20" max="20" width="3.5703125" customWidth="1"/>
    <col min="21" max="22" width="5.5703125" customWidth="1"/>
    <col min="23" max="23" width="4.28515625" customWidth="1"/>
  </cols>
  <sheetData>
    <row r="1" spans="1:26" ht="19.5" thickBot="1" x14ac:dyDescent="0.35">
      <c r="A1" s="275" t="s">
        <v>119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</row>
    <row r="2" spans="1:26" ht="25.5" customHeight="1" x14ac:dyDescent="0.2">
      <c r="A2" s="333" t="s">
        <v>0</v>
      </c>
      <c r="B2" s="285" t="s">
        <v>53</v>
      </c>
      <c r="C2" s="348" t="s">
        <v>54</v>
      </c>
      <c r="D2" s="349" t="s">
        <v>156</v>
      </c>
      <c r="E2" s="326" t="s">
        <v>57</v>
      </c>
      <c r="F2" s="327"/>
      <c r="G2" s="327"/>
      <c r="H2" s="328"/>
      <c r="I2" s="328"/>
      <c r="J2" s="328"/>
      <c r="K2" s="329"/>
      <c r="L2" s="336" t="s">
        <v>74</v>
      </c>
      <c r="M2" s="336"/>
      <c r="N2" s="336"/>
      <c r="O2" s="336"/>
      <c r="P2" s="336"/>
      <c r="Q2" s="336"/>
      <c r="R2" s="336"/>
      <c r="S2" s="336"/>
      <c r="T2" s="336"/>
      <c r="U2" s="336"/>
      <c r="V2" s="337"/>
      <c r="W2" s="338"/>
    </row>
    <row r="3" spans="1:26" ht="22.5" customHeight="1" x14ac:dyDescent="0.2">
      <c r="A3" s="334"/>
      <c r="B3" s="286"/>
      <c r="C3" s="341"/>
      <c r="D3" s="350"/>
      <c r="E3" s="330" t="s">
        <v>165</v>
      </c>
      <c r="F3" s="330" t="s">
        <v>158</v>
      </c>
      <c r="G3" s="312" t="s">
        <v>157</v>
      </c>
      <c r="H3" s="288" t="s">
        <v>55</v>
      </c>
      <c r="I3" s="289"/>
      <c r="J3" s="290"/>
      <c r="K3" s="291"/>
      <c r="L3" s="315" t="s">
        <v>2</v>
      </c>
      <c r="M3" s="316"/>
      <c r="N3" s="366"/>
      <c r="O3" s="315" t="s">
        <v>3</v>
      </c>
      <c r="P3" s="316"/>
      <c r="Q3" s="370"/>
      <c r="R3" s="315" t="s">
        <v>4</v>
      </c>
      <c r="S3" s="316"/>
      <c r="T3" s="370"/>
      <c r="U3" s="315" t="s">
        <v>5</v>
      </c>
      <c r="V3" s="316"/>
      <c r="W3" s="317"/>
    </row>
    <row r="4" spans="1:26" ht="13.5" customHeight="1" x14ac:dyDescent="0.2">
      <c r="A4" s="334"/>
      <c r="B4" s="286"/>
      <c r="C4" s="341"/>
      <c r="D4" s="350"/>
      <c r="E4" s="331"/>
      <c r="F4" s="341"/>
      <c r="G4" s="313"/>
      <c r="H4" s="323" t="s">
        <v>159</v>
      </c>
      <c r="I4" s="345" t="s">
        <v>56</v>
      </c>
      <c r="J4" s="346"/>
      <c r="K4" s="347"/>
      <c r="L4" s="367"/>
      <c r="M4" s="368"/>
      <c r="N4" s="369"/>
      <c r="O4" s="318"/>
      <c r="P4" s="319"/>
      <c r="Q4" s="371"/>
      <c r="R4" s="318"/>
      <c r="S4" s="319"/>
      <c r="T4" s="371"/>
      <c r="U4" s="318"/>
      <c r="V4" s="319"/>
      <c r="W4" s="320"/>
    </row>
    <row r="5" spans="1:26" ht="23.25" customHeight="1" x14ac:dyDescent="0.2">
      <c r="A5" s="334"/>
      <c r="B5" s="286"/>
      <c r="C5" s="341"/>
      <c r="D5" s="350"/>
      <c r="E5" s="331"/>
      <c r="F5" s="341"/>
      <c r="G5" s="313"/>
      <c r="H5" s="324"/>
      <c r="I5" s="343" t="s">
        <v>160</v>
      </c>
      <c r="J5" s="339" t="s">
        <v>161</v>
      </c>
      <c r="K5" s="321" t="s">
        <v>162</v>
      </c>
      <c r="L5" s="331" t="s">
        <v>160</v>
      </c>
      <c r="M5" s="372" t="s">
        <v>161</v>
      </c>
      <c r="N5" s="374" t="s">
        <v>164</v>
      </c>
      <c r="O5" s="331" t="s">
        <v>160</v>
      </c>
      <c r="P5" s="372" t="s">
        <v>161</v>
      </c>
      <c r="Q5" s="374" t="s">
        <v>164</v>
      </c>
      <c r="R5" s="331" t="s">
        <v>160</v>
      </c>
      <c r="S5" s="372" t="s">
        <v>161</v>
      </c>
      <c r="T5" s="374" t="s">
        <v>164</v>
      </c>
      <c r="U5" s="331" t="s">
        <v>160</v>
      </c>
      <c r="V5" s="372" t="s">
        <v>161</v>
      </c>
      <c r="W5" s="374" t="s">
        <v>164</v>
      </c>
      <c r="Y5" s="50" t="s">
        <v>134</v>
      </c>
    </row>
    <row r="6" spans="1:26" ht="109.5" customHeight="1" thickBot="1" x14ac:dyDescent="0.25">
      <c r="A6" s="335"/>
      <c r="B6" s="287"/>
      <c r="C6" s="342"/>
      <c r="D6" s="351"/>
      <c r="E6" s="332"/>
      <c r="F6" s="342"/>
      <c r="G6" s="314"/>
      <c r="H6" s="325"/>
      <c r="I6" s="344"/>
      <c r="J6" s="340"/>
      <c r="K6" s="322"/>
      <c r="L6" s="332"/>
      <c r="M6" s="373"/>
      <c r="N6" s="375"/>
      <c r="O6" s="332"/>
      <c r="P6" s="373"/>
      <c r="Q6" s="375"/>
      <c r="R6" s="332"/>
      <c r="S6" s="373"/>
      <c r="T6" s="375"/>
      <c r="U6" s="332"/>
      <c r="V6" s="373"/>
      <c r="W6" s="375"/>
      <c r="Y6" s="38">
        <f>L6+N6+O6+Q6+R6+T6+U6+W6</f>
        <v>0</v>
      </c>
      <c r="Z6" t="s">
        <v>135</v>
      </c>
    </row>
    <row r="7" spans="1:26" ht="13.5" customHeight="1" thickBot="1" x14ac:dyDescent="0.25">
      <c r="A7" s="2">
        <v>1</v>
      </c>
      <c r="B7" s="3">
        <v>2</v>
      </c>
      <c r="C7" s="3">
        <v>3</v>
      </c>
      <c r="D7" s="47" t="s">
        <v>122</v>
      </c>
      <c r="E7" s="4">
        <v>5</v>
      </c>
      <c r="F7" s="4">
        <v>6</v>
      </c>
      <c r="G7" s="4">
        <v>7</v>
      </c>
      <c r="H7" s="44">
        <v>8</v>
      </c>
      <c r="I7" s="44">
        <v>9</v>
      </c>
      <c r="J7" s="44">
        <v>10</v>
      </c>
      <c r="K7" s="5">
        <v>11</v>
      </c>
      <c r="L7" s="4">
        <v>12</v>
      </c>
      <c r="M7" s="4">
        <v>13</v>
      </c>
      <c r="N7" s="4">
        <v>14</v>
      </c>
      <c r="O7" s="4">
        <v>15</v>
      </c>
      <c r="P7" s="4">
        <v>16</v>
      </c>
      <c r="Q7" s="4">
        <v>17</v>
      </c>
      <c r="R7" s="4">
        <v>18</v>
      </c>
      <c r="S7" s="4">
        <v>19</v>
      </c>
      <c r="T7" s="4">
        <v>20</v>
      </c>
      <c r="U7" s="4">
        <v>21</v>
      </c>
      <c r="V7" s="4">
        <v>22</v>
      </c>
      <c r="W7" s="4">
        <v>23</v>
      </c>
    </row>
    <row r="8" spans="1:26" ht="21.75" thickBot="1" x14ac:dyDescent="0.25">
      <c r="A8" s="52" t="s">
        <v>27</v>
      </c>
      <c r="B8" s="53" t="s">
        <v>28</v>
      </c>
      <c r="C8" s="173" t="s">
        <v>188</v>
      </c>
      <c r="D8" s="183">
        <v>5</v>
      </c>
      <c r="E8" s="54">
        <f>E9+E10+E11+E12</f>
        <v>642</v>
      </c>
      <c r="F8" s="54">
        <f>SUM(F9:F12)</f>
        <v>582</v>
      </c>
      <c r="G8" s="54">
        <f>G9+G10+G11+G12</f>
        <v>428</v>
      </c>
      <c r="H8" s="54">
        <f>SUM(H9:H12)</f>
        <v>60</v>
      </c>
      <c r="I8" s="55">
        <f>H8-J8</f>
        <v>28</v>
      </c>
      <c r="J8" s="54">
        <f>SUM(J9:J12)</f>
        <v>32</v>
      </c>
      <c r="K8" s="56"/>
      <c r="L8" s="57">
        <f>L9+L10+L11+L12</f>
        <v>22</v>
      </c>
      <c r="M8" s="57">
        <f t="shared" ref="M8:W8" si="0">M9+M10+M11+M12</f>
        <v>8</v>
      </c>
      <c r="N8" s="57">
        <f t="shared" si="0"/>
        <v>3</v>
      </c>
      <c r="O8" s="57">
        <f t="shared" si="0"/>
        <v>2</v>
      </c>
      <c r="P8" s="57">
        <f t="shared" si="0"/>
        <v>8</v>
      </c>
      <c r="Q8" s="57">
        <f t="shared" si="0"/>
        <v>1</v>
      </c>
      <c r="R8" s="57">
        <f t="shared" si="0"/>
        <v>2</v>
      </c>
      <c r="S8" s="57">
        <f t="shared" si="0"/>
        <v>8</v>
      </c>
      <c r="T8" s="57">
        <f t="shared" si="0"/>
        <v>1</v>
      </c>
      <c r="U8" s="57">
        <f t="shared" si="0"/>
        <v>2</v>
      </c>
      <c r="V8" s="57">
        <f t="shared" si="0"/>
        <v>8</v>
      </c>
      <c r="W8" s="57">
        <f t="shared" si="0"/>
        <v>1</v>
      </c>
      <c r="Y8" s="38">
        <f t="shared" ref="Y8:Y32" si="1">L8+N8+O8+Q8+R8+T8+U8+W8</f>
        <v>34</v>
      </c>
    </row>
    <row r="9" spans="1:26" x14ac:dyDescent="0.2">
      <c r="A9" s="58" t="s">
        <v>6</v>
      </c>
      <c r="B9" s="59" t="s">
        <v>7</v>
      </c>
      <c r="C9" s="60" t="s">
        <v>178</v>
      </c>
      <c r="D9" s="60" t="s">
        <v>170</v>
      </c>
      <c r="E9" s="61">
        <v>58</v>
      </c>
      <c r="F9" s="61">
        <f>E9-H9</f>
        <v>48</v>
      </c>
      <c r="G9" s="158">
        <v>48</v>
      </c>
      <c r="H9" s="62">
        <f>L9+M9+O9+P9+R9+S9+U9+V9</f>
        <v>10</v>
      </c>
      <c r="I9" s="119">
        <f t="shared" ref="I9:J12" si="2">L9+O9+R9+U9</f>
        <v>10</v>
      </c>
      <c r="J9" s="64">
        <f t="shared" si="2"/>
        <v>0</v>
      </c>
      <c r="K9" s="65"/>
      <c r="L9" s="66">
        <v>10</v>
      </c>
      <c r="M9" s="67"/>
      <c r="N9" s="68">
        <v>1</v>
      </c>
      <c r="O9" s="66"/>
      <c r="P9" s="67"/>
      <c r="Q9" s="69"/>
      <c r="R9" s="66"/>
      <c r="S9" s="67"/>
      <c r="T9" s="68"/>
      <c r="U9" s="66"/>
      <c r="V9" s="67"/>
      <c r="W9" s="68"/>
      <c r="Y9">
        <f t="shared" si="1"/>
        <v>11</v>
      </c>
    </row>
    <row r="10" spans="1:26" x14ac:dyDescent="0.2">
      <c r="A10" s="70" t="s">
        <v>8</v>
      </c>
      <c r="B10" s="71" t="s">
        <v>9</v>
      </c>
      <c r="C10" s="72" t="s">
        <v>177</v>
      </c>
      <c r="D10" s="72" t="s">
        <v>170</v>
      </c>
      <c r="E10" s="61">
        <v>58</v>
      </c>
      <c r="F10" s="61">
        <f>E10-H10</f>
        <v>48</v>
      </c>
      <c r="G10" s="158">
        <v>48</v>
      </c>
      <c r="H10" s="62">
        <f>L10+M10+O10+P10+R10+S10+U10+V10</f>
        <v>10</v>
      </c>
      <c r="I10" s="119">
        <f t="shared" si="2"/>
        <v>10</v>
      </c>
      <c r="J10" s="64">
        <f t="shared" si="2"/>
        <v>0</v>
      </c>
      <c r="K10" s="74"/>
      <c r="L10" s="66">
        <v>10</v>
      </c>
      <c r="M10" s="67"/>
      <c r="N10" s="68">
        <v>1</v>
      </c>
      <c r="O10" s="75"/>
      <c r="P10" s="76"/>
      <c r="Q10" s="77"/>
      <c r="R10" s="75"/>
      <c r="S10" s="76"/>
      <c r="T10" s="78"/>
      <c r="U10" s="75"/>
      <c r="V10" s="76"/>
      <c r="W10" s="78"/>
      <c r="Y10">
        <f t="shared" si="1"/>
        <v>11</v>
      </c>
    </row>
    <row r="11" spans="1:26" ht="22.5" x14ac:dyDescent="0.2">
      <c r="A11" s="70" t="s">
        <v>10</v>
      </c>
      <c r="B11" s="71" t="s">
        <v>11</v>
      </c>
      <c r="C11" s="72" t="s">
        <v>187</v>
      </c>
      <c r="D11" s="72" t="s">
        <v>171</v>
      </c>
      <c r="E11" s="61">
        <v>194</v>
      </c>
      <c r="F11" s="61">
        <f>E11-H11</f>
        <v>162</v>
      </c>
      <c r="G11" s="158">
        <v>166</v>
      </c>
      <c r="H11" s="62">
        <f>L11+M11+O11+P11+R11+S11+U11+V11</f>
        <v>32</v>
      </c>
      <c r="I11" s="119">
        <f t="shared" si="2"/>
        <v>0</v>
      </c>
      <c r="J11" s="64">
        <f t="shared" si="2"/>
        <v>32</v>
      </c>
      <c r="K11" s="74"/>
      <c r="L11" s="66"/>
      <c r="M11" s="67">
        <v>8</v>
      </c>
      <c r="N11" s="68">
        <v>1</v>
      </c>
      <c r="O11" s="75"/>
      <c r="P11" s="76">
        <v>8</v>
      </c>
      <c r="Q11" s="77">
        <v>1</v>
      </c>
      <c r="R11" s="75"/>
      <c r="S11" s="76">
        <v>8</v>
      </c>
      <c r="T11" s="78">
        <v>1</v>
      </c>
      <c r="U11" s="75"/>
      <c r="V11" s="76">
        <v>8</v>
      </c>
      <c r="W11" s="78">
        <v>1</v>
      </c>
      <c r="Y11">
        <f t="shared" si="1"/>
        <v>4</v>
      </c>
    </row>
    <row r="12" spans="1:26" ht="13.5" thickBot="1" x14ac:dyDescent="0.25">
      <c r="A12" s="70" t="s">
        <v>12</v>
      </c>
      <c r="B12" s="71" t="s">
        <v>13</v>
      </c>
      <c r="C12" s="72" t="s">
        <v>186</v>
      </c>
      <c r="D12" s="72"/>
      <c r="E12" s="61">
        <v>332</v>
      </c>
      <c r="F12" s="61">
        <f>E12-H12</f>
        <v>324</v>
      </c>
      <c r="G12" s="158">
        <v>166</v>
      </c>
      <c r="H12" s="62">
        <f>L12+M12+O12+P12+R12+S12+U12+V12</f>
        <v>8</v>
      </c>
      <c r="I12" s="119">
        <f t="shared" si="2"/>
        <v>8</v>
      </c>
      <c r="J12" s="64">
        <f t="shared" si="2"/>
        <v>0</v>
      </c>
      <c r="K12" s="74"/>
      <c r="L12" s="66">
        <v>2</v>
      </c>
      <c r="M12" s="67"/>
      <c r="N12" s="68"/>
      <c r="O12" s="75">
        <v>2</v>
      </c>
      <c r="P12" s="76"/>
      <c r="Q12" s="77"/>
      <c r="R12" s="75">
        <v>2</v>
      </c>
      <c r="S12" s="76"/>
      <c r="T12" s="78"/>
      <c r="U12" s="75">
        <v>2</v>
      </c>
      <c r="V12" s="76"/>
      <c r="W12" s="78"/>
      <c r="Y12">
        <f t="shared" si="1"/>
        <v>8</v>
      </c>
    </row>
    <row r="13" spans="1:26" ht="21.75" thickBot="1" x14ac:dyDescent="0.25">
      <c r="A13" s="154" t="s">
        <v>14</v>
      </c>
      <c r="B13" s="155" t="s">
        <v>25</v>
      </c>
      <c r="C13" s="173" t="s">
        <v>138</v>
      </c>
      <c r="D13" s="184">
        <v>3</v>
      </c>
      <c r="E13" s="54">
        <f>E14+E15+E16</f>
        <v>279</v>
      </c>
      <c r="F13" s="54">
        <f t="shared" ref="F13:W13" si="3">F14+F15+F16</f>
        <v>241</v>
      </c>
      <c r="G13" s="54">
        <f t="shared" si="3"/>
        <v>186</v>
      </c>
      <c r="H13" s="54">
        <f t="shared" si="3"/>
        <v>38</v>
      </c>
      <c r="I13" s="54">
        <f t="shared" si="3"/>
        <v>20</v>
      </c>
      <c r="J13" s="54">
        <f t="shared" si="3"/>
        <v>18</v>
      </c>
      <c r="K13" s="56">
        <f t="shared" si="3"/>
        <v>0</v>
      </c>
      <c r="L13" s="57">
        <f t="shared" si="3"/>
        <v>12</v>
      </c>
      <c r="M13" s="54">
        <f t="shared" si="3"/>
        <v>14</v>
      </c>
      <c r="N13" s="149">
        <f t="shared" si="3"/>
        <v>2</v>
      </c>
      <c r="O13" s="156">
        <f t="shared" si="3"/>
        <v>0</v>
      </c>
      <c r="P13" s="54">
        <f t="shared" si="3"/>
        <v>0</v>
      </c>
      <c r="Q13" s="56">
        <f t="shared" si="3"/>
        <v>0</v>
      </c>
      <c r="R13" s="57">
        <f t="shared" si="3"/>
        <v>0</v>
      </c>
      <c r="S13" s="54">
        <f t="shared" si="3"/>
        <v>0</v>
      </c>
      <c r="T13" s="149">
        <f t="shared" si="3"/>
        <v>0</v>
      </c>
      <c r="U13" s="156">
        <f t="shared" si="3"/>
        <v>8</v>
      </c>
      <c r="V13" s="54">
        <f t="shared" si="3"/>
        <v>4</v>
      </c>
      <c r="W13" s="149">
        <f t="shared" si="3"/>
        <v>1</v>
      </c>
      <c r="Y13" s="38">
        <f t="shared" si="1"/>
        <v>23</v>
      </c>
    </row>
    <row r="14" spans="1:26" x14ac:dyDescent="0.2">
      <c r="A14" s="88" t="s">
        <v>15</v>
      </c>
      <c r="B14" s="89" t="s">
        <v>24</v>
      </c>
      <c r="C14" s="90" t="s">
        <v>177</v>
      </c>
      <c r="D14" s="90" t="s">
        <v>170</v>
      </c>
      <c r="E14" s="61">
        <f>G14*1.5</f>
        <v>60</v>
      </c>
      <c r="F14" s="81">
        <f>E14-H14</f>
        <v>50</v>
      </c>
      <c r="G14" s="158">
        <v>40</v>
      </c>
      <c r="H14" s="110">
        <f>L14+M14+O14+P14+R14+S14+U14+V14</f>
        <v>10</v>
      </c>
      <c r="I14" s="119">
        <f t="shared" ref="I14:J16" si="4">L14+O14+R14+U14</f>
        <v>6</v>
      </c>
      <c r="J14" s="64">
        <f t="shared" si="4"/>
        <v>4</v>
      </c>
      <c r="K14" s="92"/>
      <c r="L14" s="93">
        <v>6</v>
      </c>
      <c r="M14" s="94">
        <v>4</v>
      </c>
      <c r="N14" s="95">
        <v>1</v>
      </c>
      <c r="O14" s="93"/>
      <c r="P14" s="94"/>
      <c r="Q14" s="96"/>
      <c r="R14" s="93"/>
      <c r="S14" s="94"/>
      <c r="T14" s="95"/>
      <c r="U14" s="93"/>
      <c r="V14" s="94"/>
      <c r="W14" s="95"/>
      <c r="Y14">
        <f t="shared" si="1"/>
        <v>7</v>
      </c>
    </row>
    <row r="15" spans="1:26" ht="15" customHeight="1" x14ac:dyDescent="0.2">
      <c r="A15" s="79" t="s">
        <v>16</v>
      </c>
      <c r="B15" s="97" t="s">
        <v>123</v>
      </c>
      <c r="C15" s="98" t="s">
        <v>177</v>
      </c>
      <c r="D15" s="98">
        <v>1</v>
      </c>
      <c r="E15" s="99">
        <f>G15*1.5</f>
        <v>138</v>
      </c>
      <c r="F15" s="99">
        <f>E15-H15</f>
        <v>122</v>
      </c>
      <c r="G15" s="159">
        <v>92</v>
      </c>
      <c r="H15" s="101">
        <f>L15+M15+O15+P15+R15+S15+U15+V15</f>
        <v>16</v>
      </c>
      <c r="I15" s="157">
        <f t="shared" si="4"/>
        <v>6</v>
      </c>
      <c r="J15" s="82">
        <f t="shared" si="4"/>
        <v>10</v>
      </c>
      <c r="K15" s="83"/>
      <c r="L15" s="84">
        <v>6</v>
      </c>
      <c r="M15" s="85">
        <v>10</v>
      </c>
      <c r="N15" s="87">
        <v>1</v>
      </c>
      <c r="O15" s="84"/>
      <c r="P15" s="85"/>
      <c r="Q15" s="86"/>
      <c r="R15" s="84"/>
      <c r="S15" s="85"/>
      <c r="T15" s="87"/>
      <c r="U15" s="84"/>
      <c r="V15" s="85"/>
      <c r="W15" s="87"/>
      <c r="Y15">
        <f t="shared" si="1"/>
        <v>7</v>
      </c>
    </row>
    <row r="16" spans="1:26" ht="24" customHeight="1" thickBot="1" x14ac:dyDescent="0.25">
      <c r="A16" s="100" t="s">
        <v>168</v>
      </c>
      <c r="B16" s="152" t="s">
        <v>169</v>
      </c>
      <c r="C16" s="153" t="s">
        <v>177</v>
      </c>
      <c r="D16" s="153">
        <v>1</v>
      </c>
      <c r="E16" s="99">
        <f>G16*1.5</f>
        <v>81</v>
      </c>
      <c r="F16" s="99">
        <f>E16-H16</f>
        <v>69</v>
      </c>
      <c r="G16" s="160">
        <v>54</v>
      </c>
      <c r="H16" s="101">
        <f>L16+M16+O16+P16+R16+S16+U16+V16</f>
        <v>12</v>
      </c>
      <c r="I16" s="145">
        <f t="shared" si="4"/>
        <v>8</v>
      </c>
      <c r="J16" s="82">
        <f t="shared" si="4"/>
        <v>4</v>
      </c>
      <c r="K16" s="102"/>
      <c r="L16" s="103"/>
      <c r="M16" s="114"/>
      <c r="N16" s="104"/>
      <c r="O16" s="105"/>
      <c r="P16" s="114"/>
      <c r="Q16" s="106"/>
      <c r="R16" s="103"/>
      <c r="S16" s="114"/>
      <c r="T16" s="104"/>
      <c r="U16" s="105">
        <v>8</v>
      </c>
      <c r="V16" s="114">
        <v>4</v>
      </c>
      <c r="W16" s="104">
        <v>1</v>
      </c>
    </row>
    <row r="17" spans="1:25" ht="13.5" thickBot="1" x14ac:dyDescent="0.25">
      <c r="A17" s="146" t="s">
        <v>29</v>
      </c>
      <c r="B17" s="147" t="s">
        <v>30</v>
      </c>
      <c r="C17" s="174" t="s">
        <v>185</v>
      </c>
      <c r="D17" s="174" t="s">
        <v>175</v>
      </c>
      <c r="E17" s="107">
        <f>E18+E29</f>
        <v>3561</v>
      </c>
      <c r="F17" s="107">
        <f>F18+F29</f>
        <v>3019</v>
      </c>
      <c r="G17" s="107">
        <f>G18+G29</f>
        <v>3310</v>
      </c>
      <c r="H17" s="107">
        <f>H18+H29</f>
        <v>542</v>
      </c>
      <c r="I17" s="107">
        <f t="shared" ref="I17:W17" si="5">I18+I29</f>
        <v>318</v>
      </c>
      <c r="J17" s="107">
        <f t="shared" si="5"/>
        <v>184</v>
      </c>
      <c r="K17" s="107">
        <f t="shared" si="5"/>
        <v>40</v>
      </c>
      <c r="L17" s="107">
        <f t="shared" si="5"/>
        <v>54</v>
      </c>
      <c r="M17" s="107">
        <f t="shared" si="5"/>
        <v>50</v>
      </c>
      <c r="N17" s="107">
        <f t="shared" si="5"/>
        <v>5</v>
      </c>
      <c r="O17" s="107">
        <f t="shared" si="5"/>
        <v>106</v>
      </c>
      <c r="P17" s="107">
        <f t="shared" si="5"/>
        <v>44</v>
      </c>
      <c r="Q17" s="107">
        <f t="shared" si="5"/>
        <v>5</v>
      </c>
      <c r="R17" s="107">
        <f t="shared" si="5"/>
        <v>68</v>
      </c>
      <c r="S17" s="107">
        <f t="shared" si="5"/>
        <v>82</v>
      </c>
      <c r="T17" s="107">
        <f t="shared" si="5"/>
        <v>3</v>
      </c>
      <c r="U17" s="107">
        <f t="shared" si="5"/>
        <v>90</v>
      </c>
      <c r="V17" s="107">
        <f t="shared" si="5"/>
        <v>48</v>
      </c>
      <c r="W17" s="107">
        <f t="shared" si="5"/>
        <v>3</v>
      </c>
      <c r="Y17" s="38">
        <f t="shared" si="1"/>
        <v>334</v>
      </c>
    </row>
    <row r="18" spans="1:25" ht="13.5" thickBot="1" x14ac:dyDescent="0.25">
      <c r="A18" s="52" t="s">
        <v>31</v>
      </c>
      <c r="B18" s="108" t="s">
        <v>17</v>
      </c>
      <c r="C18" s="175" t="s">
        <v>179</v>
      </c>
      <c r="D18" s="175" t="s">
        <v>172</v>
      </c>
      <c r="E18" s="109">
        <f>SUM(E19:E28)</f>
        <v>1665</v>
      </c>
      <c r="F18" s="109">
        <f>SUM(F19:F28)</f>
        <v>1477</v>
      </c>
      <c r="G18" s="109">
        <f t="shared" ref="G18:W18" si="6">SUM(G19:G28)</f>
        <v>1110</v>
      </c>
      <c r="H18" s="109">
        <f t="shared" si="6"/>
        <v>188</v>
      </c>
      <c r="I18" s="109">
        <f t="shared" si="6"/>
        <v>120</v>
      </c>
      <c r="J18" s="109">
        <f t="shared" si="6"/>
        <v>68</v>
      </c>
      <c r="K18" s="109">
        <f t="shared" si="6"/>
        <v>0</v>
      </c>
      <c r="L18" s="109">
        <f t="shared" si="6"/>
        <v>44</v>
      </c>
      <c r="M18" s="109">
        <f t="shared" si="6"/>
        <v>42</v>
      </c>
      <c r="N18" s="109">
        <f t="shared" si="6"/>
        <v>4</v>
      </c>
      <c r="O18" s="109">
        <f t="shared" si="6"/>
        <v>44</v>
      </c>
      <c r="P18" s="109">
        <f t="shared" si="6"/>
        <v>16</v>
      </c>
      <c r="Q18" s="109">
        <f t="shared" si="6"/>
        <v>3</v>
      </c>
      <c r="R18" s="109">
        <f t="shared" si="6"/>
        <v>6</v>
      </c>
      <c r="S18" s="109">
        <f t="shared" si="6"/>
        <v>2</v>
      </c>
      <c r="T18" s="109">
        <f t="shared" si="6"/>
        <v>1</v>
      </c>
      <c r="U18" s="109">
        <f t="shared" si="6"/>
        <v>26</v>
      </c>
      <c r="V18" s="109">
        <f t="shared" si="6"/>
        <v>8</v>
      </c>
      <c r="W18" s="109">
        <f t="shared" si="6"/>
        <v>2</v>
      </c>
      <c r="Y18" s="38">
        <f t="shared" si="1"/>
        <v>130</v>
      </c>
    </row>
    <row r="19" spans="1:25" x14ac:dyDescent="0.2">
      <c r="A19" s="58" t="s">
        <v>32</v>
      </c>
      <c r="B19" s="59" t="s">
        <v>33</v>
      </c>
      <c r="C19" s="179" t="s">
        <v>177</v>
      </c>
      <c r="D19" s="179" t="s">
        <v>170</v>
      </c>
      <c r="E19" s="61">
        <f>G19*1.5</f>
        <v>210</v>
      </c>
      <c r="F19" s="61">
        <f>E19-H19</f>
        <v>188</v>
      </c>
      <c r="G19" s="158">
        <v>140</v>
      </c>
      <c r="H19" s="62">
        <f>L19+M19+O19+P19+R19+S19+U19+V19</f>
        <v>22</v>
      </c>
      <c r="I19" s="119">
        <f>L19+O19+R19+U19</f>
        <v>6</v>
      </c>
      <c r="J19" s="64">
        <f>M19+P19+S19+V19</f>
        <v>16</v>
      </c>
      <c r="K19" s="65"/>
      <c r="L19" s="66">
        <v>6</v>
      </c>
      <c r="M19" s="67">
        <v>16</v>
      </c>
      <c r="N19" s="68">
        <v>1</v>
      </c>
      <c r="O19" s="66"/>
      <c r="P19" s="67"/>
      <c r="Q19" s="69"/>
      <c r="R19" s="66"/>
      <c r="S19" s="67"/>
      <c r="T19" s="68"/>
      <c r="U19" s="66"/>
      <c r="V19" s="67"/>
      <c r="W19" s="68"/>
      <c r="Y19">
        <f t="shared" si="1"/>
        <v>7</v>
      </c>
    </row>
    <row r="20" spans="1:25" x14ac:dyDescent="0.2">
      <c r="A20" s="58" t="s">
        <v>34</v>
      </c>
      <c r="B20" s="71" t="s">
        <v>42</v>
      </c>
      <c r="C20" s="180" t="s">
        <v>178</v>
      </c>
      <c r="D20" s="180" t="s">
        <v>170</v>
      </c>
      <c r="E20" s="61">
        <f t="shared" ref="E20:E28" si="7">G20*1.5</f>
        <v>270</v>
      </c>
      <c r="F20" s="61">
        <f t="shared" ref="F20:F28" si="8">E20-H20</f>
        <v>246</v>
      </c>
      <c r="G20" s="158">
        <v>180</v>
      </c>
      <c r="H20" s="62">
        <f t="shared" ref="H20:H28" si="9">L20+M20+O20+P20+R20+S20+U20+V20</f>
        <v>24</v>
      </c>
      <c r="I20" s="119">
        <f t="shared" ref="I20:I28" si="10">L20+O20+R20+U20</f>
        <v>14</v>
      </c>
      <c r="J20" s="64">
        <f t="shared" ref="J20:J28" si="11">M20+P20+S20+V20</f>
        <v>10</v>
      </c>
      <c r="K20" s="65"/>
      <c r="L20" s="66">
        <v>14</v>
      </c>
      <c r="M20" s="67">
        <v>10</v>
      </c>
      <c r="N20" s="68">
        <v>1</v>
      </c>
      <c r="O20" s="75"/>
      <c r="P20" s="76"/>
      <c r="Q20" s="77"/>
      <c r="R20" s="75"/>
      <c r="S20" s="76"/>
      <c r="T20" s="78"/>
      <c r="U20" s="75"/>
      <c r="V20" s="76"/>
      <c r="W20" s="78"/>
      <c r="Y20">
        <f t="shared" si="1"/>
        <v>15</v>
      </c>
    </row>
    <row r="21" spans="1:25" x14ac:dyDescent="0.2">
      <c r="A21" s="58" t="s">
        <v>35</v>
      </c>
      <c r="B21" s="71" t="s">
        <v>124</v>
      </c>
      <c r="C21" s="180" t="s">
        <v>178</v>
      </c>
      <c r="D21" s="180" t="s">
        <v>170</v>
      </c>
      <c r="E21" s="61">
        <f t="shared" si="7"/>
        <v>267</v>
      </c>
      <c r="F21" s="61">
        <f t="shared" si="8"/>
        <v>243</v>
      </c>
      <c r="G21" s="158">
        <v>178</v>
      </c>
      <c r="H21" s="62">
        <f t="shared" si="9"/>
        <v>24</v>
      </c>
      <c r="I21" s="119">
        <f t="shared" si="10"/>
        <v>14</v>
      </c>
      <c r="J21" s="64">
        <f t="shared" si="11"/>
        <v>10</v>
      </c>
      <c r="K21" s="65"/>
      <c r="L21" s="66">
        <v>14</v>
      </c>
      <c r="M21" s="67">
        <v>10</v>
      </c>
      <c r="N21" s="68">
        <v>1</v>
      </c>
      <c r="O21" s="75"/>
      <c r="P21" s="76"/>
      <c r="Q21" s="77"/>
      <c r="R21" s="75"/>
      <c r="S21" s="76"/>
      <c r="T21" s="78"/>
      <c r="U21" s="75"/>
      <c r="V21" s="76"/>
      <c r="W21" s="78"/>
      <c r="Y21">
        <f t="shared" si="1"/>
        <v>15</v>
      </c>
    </row>
    <row r="22" spans="1:25" x14ac:dyDescent="0.2">
      <c r="A22" s="58" t="s">
        <v>36</v>
      </c>
      <c r="B22" s="71" t="s">
        <v>43</v>
      </c>
      <c r="C22" s="180" t="s">
        <v>178</v>
      </c>
      <c r="D22" s="180" t="s">
        <v>170</v>
      </c>
      <c r="E22" s="61">
        <f t="shared" si="7"/>
        <v>156</v>
      </c>
      <c r="F22" s="61">
        <f t="shared" si="8"/>
        <v>140</v>
      </c>
      <c r="G22" s="158">
        <v>104</v>
      </c>
      <c r="H22" s="62">
        <f t="shared" si="9"/>
        <v>16</v>
      </c>
      <c r="I22" s="119">
        <f t="shared" si="10"/>
        <v>10</v>
      </c>
      <c r="J22" s="64">
        <f t="shared" si="11"/>
        <v>6</v>
      </c>
      <c r="K22" s="65"/>
      <c r="L22" s="66">
        <v>10</v>
      </c>
      <c r="M22" s="67">
        <v>6</v>
      </c>
      <c r="N22" s="68">
        <v>1</v>
      </c>
      <c r="O22" s="75"/>
      <c r="P22" s="76"/>
      <c r="Q22" s="77"/>
      <c r="R22" s="75"/>
      <c r="S22" s="76"/>
      <c r="T22" s="78"/>
      <c r="U22" s="75"/>
      <c r="V22" s="76"/>
      <c r="W22" s="78"/>
      <c r="Y22">
        <f t="shared" si="1"/>
        <v>11</v>
      </c>
    </row>
    <row r="23" spans="1:25" ht="22.5" x14ac:dyDescent="0.2">
      <c r="A23" s="58" t="s">
        <v>37</v>
      </c>
      <c r="B23" s="71" t="s">
        <v>127</v>
      </c>
      <c r="C23" s="180" t="s">
        <v>177</v>
      </c>
      <c r="D23" s="180" t="s">
        <v>170</v>
      </c>
      <c r="E23" s="61">
        <f t="shared" si="7"/>
        <v>90</v>
      </c>
      <c r="F23" s="61">
        <f t="shared" si="8"/>
        <v>76</v>
      </c>
      <c r="G23" s="158">
        <v>60</v>
      </c>
      <c r="H23" s="62">
        <f t="shared" si="9"/>
        <v>14</v>
      </c>
      <c r="I23" s="119">
        <f t="shared" si="10"/>
        <v>10</v>
      </c>
      <c r="J23" s="64">
        <f t="shared" si="11"/>
        <v>4</v>
      </c>
      <c r="K23" s="65"/>
      <c r="L23" s="66"/>
      <c r="M23" s="67"/>
      <c r="N23" s="68"/>
      <c r="O23" s="75">
        <v>10</v>
      </c>
      <c r="P23" s="76">
        <v>4</v>
      </c>
      <c r="Q23" s="77">
        <v>1</v>
      </c>
      <c r="R23" s="75"/>
      <c r="S23" s="76"/>
      <c r="T23" s="78"/>
      <c r="U23" s="75"/>
      <c r="V23" s="76"/>
      <c r="W23" s="78"/>
      <c r="Y23">
        <f t="shared" si="1"/>
        <v>11</v>
      </c>
    </row>
    <row r="24" spans="1:25" ht="22.5" x14ac:dyDescent="0.2">
      <c r="A24" s="58" t="s">
        <v>38</v>
      </c>
      <c r="B24" s="71" t="s">
        <v>125</v>
      </c>
      <c r="C24" s="180" t="s">
        <v>178</v>
      </c>
      <c r="D24" s="180" t="s">
        <v>170</v>
      </c>
      <c r="E24" s="61">
        <f t="shared" si="7"/>
        <v>210</v>
      </c>
      <c r="F24" s="61">
        <f t="shared" si="8"/>
        <v>176</v>
      </c>
      <c r="G24" s="158">
        <v>140</v>
      </c>
      <c r="H24" s="62">
        <f t="shared" si="9"/>
        <v>34</v>
      </c>
      <c r="I24" s="119">
        <f t="shared" si="10"/>
        <v>26</v>
      </c>
      <c r="J24" s="64">
        <f t="shared" si="11"/>
        <v>8</v>
      </c>
      <c r="K24" s="65"/>
      <c r="L24" s="66"/>
      <c r="M24" s="67"/>
      <c r="N24" s="68"/>
      <c r="O24" s="75">
        <v>26</v>
      </c>
      <c r="P24" s="76">
        <v>8</v>
      </c>
      <c r="Q24" s="77">
        <v>1</v>
      </c>
      <c r="R24" s="75"/>
      <c r="S24" s="76"/>
      <c r="T24" s="78"/>
      <c r="U24" s="75"/>
      <c r="V24" s="76"/>
      <c r="W24" s="78"/>
      <c r="Y24">
        <f t="shared" si="1"/>
        <v>27</v>
      </c>
    </row>
    <row r="25" spans="1:25" ht="22.5" x14ac:dyDescent="0.2">
      <c r="A25" s="58" t="s">
        <v>39</v>
      </c>
      <c r="B25" s="71" t="s">
        <v>126</v>
      </c>
      <c r="C25" s="180" t="s">
        <v>177</v>
      </c>
      <c r="D25" s="180" t="s">
        <v>170</v>
      </c>
      <c r="E25" s="61">
        <f t="shared" si="7"/>
        <v>102</v>
      </c>
      <c r="F25" s="61">
        <f t="shared" si="8"/>
        <v>90</v>
      </c>
      <c r="G25" s="158">
        <v>68</v>
      </c>
      <c r="H25" s="62">
        <f t="shared" si="9"/>
        <v>12</v>
      </c>
      <c r="I25" s="119">
        <f t="shared" si="10"/>
        <v>10</v>
      </c>
      <c r="J25" s="64">
        <f t="shared" si="11"/>
        <v>2</v>
      </c>
      <c r="K25" s="65"/>
      <c r="L25" s="66"/>
      <c r="M25" s="67"/>
      <c r="N25" s="68"/>
      <c r="O25" s="75"/>
      <c r="P25" s="76"/>
      <c r="Q25" s="77"/>
      <c r="R25" s="75"/>
      <c r="S25" s="76"/>
      <c r="T25" s="78"/>
      <c r="U25" s="75">
        <v>10</v>
      </c>
      <c r="V25" s="76">
        <v>2</v>
      </c>
      <c r="W25" s="78">
        <v>1</v>
      </c>
      <c r="Y25">
        <f t="shared" si="1"/>
        <v>11</v>
      </c>
    </row>
    <row r="26" spans="1:25" x14ac:dyDescent="0.2">
      <c r="A26" s="58" t="s">
        <v>40</v>
      </c>
      <c r="B26" s="71" t="s">
        <v>44</v>
      </c>
      <c r="C26" s="180" t="s">
        <v>178</v>
      </c>
      <c r="D26" s="180" t="s">
        <v>170</v>
      </c>
      <c r="E26" s="61">
        <f t="shared" si="7"/>
        <v>117</v>
      </c>
      <c r="F26" s="61">
        <f t="shared" si="8"/>
        <v>109</v>
      </c>
      <c r="G26" s="158">
        <v>78</v>
      </c>
      <c r="H26" s="62">
        <f t="shared" si="9"/>
        <v>8</v>
      </c>
      <c r="I26" s="119">
        <f t="shared" si="10"/>
        <v>6</v>
      </c>
      <c r="J26" s="64">
        <f t="shared" si="11"/>
        <v>2</v>
      </c>
      <c r="K26" s="65"/>
      <c r="L26" s="66"/>
      <c r="M26" s="67"/>
      <c r="N26" s="68"/>
      <c r="O26" s="75"/>
      <c r="P26" s="76"/>
      <c r="Q26" s="77"/>
      <c r="R26" s="75">
        <v>6</v>
      </c>
      <c r="S26" s="76">
        <v>2</v>
      </c>
      <c r="T26" s="78">
        <v>1</v>
      </c>
      <c r="U26" s="75"/>
      <c r="V26" s="76"/>
      <c r="W26" s="78"/>
      <c r="Y26">
        <f t="shared" si="1"/>
        <v>7</v>
      </c>
    </row>
    <row r="27" spans="1:25" x14ac:dyDescent="0.2">
      <c r="A27" s="88" t="s">
        <v>41</v>
      </c>
      <c r="B27" s="80" t="s">
        <v>18</v>
      </c>
      <c r="C27" s="181" t="s">
        <v>177</v>
      </c>
      <c r="D27" s="181" t="s">
        <v>170</v>
      </c>
      <c r="E27" s="81">
        <f t="shared" si="7"/>
        <v>102</v>
      </c>
      <c r="F27" s="81">
        <f t="shared" si="8"/>
        <v>90</v>
      </c>
      <c r="G27" s="161">
        <v>68</v>
      </c>
      <c r="H27" s="110">
        <f t="shared" si="9"/>
        <v>12</v>
      </c>
      <c r="I27" s="145">
        <f t="shared" si="10"/>
        <v>8</v>
      </c>
      <c r="J27" s="91">
        <f t="shared" si="11"/>
        <v>4</v>
      </c>
      <c r="K27" s="92"/>
      <c r="L27" s="93"/>
      <c r="M27" s="94"/>
      <c r="N27" s="95"/>
      <c r="O27" s="84">
        <v>8</v>
      </c>
      <c r="P27" s="85">
        <v>4</v>
      </c>
      <c r="Q27" s="86">
        <v>1</v>
      </c>
      <c r="R27" s="84"/>
      <c r="S27" s="85"/>
      <c r="T27" s="87"/>
      <c r="U27" s="84"/>
      <c r="V27" s="85"/>
      <c r="W27" s="87"/>
      <c r="Y27">
        <f t="shared" si="1"/>
        <v>9</v>
      </c>
    </row>
    <row r="28" spans="1:25" ht="13.5" thickBot="1" x14ac:dyDescent="0.25">
      <c r="A28" s="100" t="s">
        <v>136</v>
      </c>
      <c r="B28" s="150" t="s">
        <v>137</v>
      </c>
      <c r="C28" s="182" t="s">
        <v>178</v>
      </c>
      <c r="D28" s="182" t="s">
        <v>170</v>
      </c>
      <c r="E28" s="111">
        <f t="shared" si="7"/>
        <v>141</v>
      </c>
      <c r="F28" s="111">
        <f t="shared" si="8"/>
        <v>119</v>
      </c>
      <c r="G28" s="160">
        <v>94</v>
      </c>
      <c r="H28" s="112">
        <f t="shared" si="9"/>
        <v>22</v>
      </c>
      <c r="I28" s="151">
        <f t="shared" si="10"/>
        <v>16</v>
      </c>
      <c r="J28" s="113">
        <f t="shared" si="11"/>
        <v>6</v>
      </c>
      <c r="K28" s="102"/>
      <c r="L28" s="103"/>
      <c r="M28" s="114"/>
      <c r="N28" s="104"/>
      <c r="O28" s="103"/>
      <c r="P28" s="114"/>
      <c r="Q28" s="104"/>
      <c r="R28" s="105"/>
      <c r="S28" s="114"/>
      <c r="T28" s="106"/>
      <c r="U28" s="103">
        <v>16</v>
      </c>
      <c r="V28" s="114">
        <v>6</v>
      </c>
      <c r="W28" s="104">
        <v>1</v>
      </c>
    </row>
    <row r="29" spans="1:25" ht="13.5" thickBot="1" x14ac:dyDescent="0.25">
      <c r="A29" s="52" t="s">
        <v>19</v>
      </c>
      <c r="B29" s="148" t="s">
        <v>20</v>
      </c>
      <c r="C29" s="173" t="s">
        <v>184</v>
      </c>
      <c r="D29" s="173" t="s">
        <v>174</v>
      </c>
      <c r="E29" s="54">
        <f>E30+E35+E39</f>
        <v>1896</v>
      </c>
      <c r="F29" s="54">
        <f t="shared" ref="F29:W29" si="12">F30+F35+F39</f>
        <v>1542</v>
      </c>
      <c r="G29" s="54">
        <f t="shared" si="12"/>
        <v>2200</v>
      </c>
      <c r="H29" s="54">
        <f t="shared" si="12"/>
        <v>354</v>
      </c>
      <c r="I29" s="54">
        <f t="shared" si="12"/>
        <v>198</v>
      </c>
      <c r="J29" s="54">
        <f t="shared" si="12"/>
        <v>116</v>
      </c>
      <c r="K29" s="54">
        <f t="shared" si="12"/>
        <v>40</v>
      </c>
      <c r="L29" s="54">
        <f t="shared" si="12"/>
        <v>10</v>
      </c>
      <c r="M29" s="54">
        <f t="shared" si="12"/>
        <v>8</v>
      </c>
      <c r="N29" s="54">
        <f t="shared" si="12"/>
        <v>1</v>
      </c>
      <c r="O29" s="54">
        <f t="shared" si="12"/>
        <v>62</v>
      </c>
      <c r="P29" s="54">
        <f t="shared" si="12"/>
        <v>28</v>
      </c>
      <c r="Q29" s="54">
        <f t="shared" si="12"/>
        <v>2</v>
      </c>
      <c r="R29" s="54">
        <f t="shared" si="12"/>
        <v>62</v>
      </c>
      <c r="S29" s="54">
        <f t="shared" si="12"/>
        <v>80</v>
      </c>
      <c r="T29" s="54">
        <f t="shared" si="12"/>
        <v>2</v>
      </c>
      <c r="U29" s="54">
        <f t="shared" si="12"/>
        <v>64</v>
      </c>
      <c r="V29" s="54">
        <f t="shared" si="12"/>
        <v>40</v>
      </c>
      <c r="W29" s="54">
        <f t="shared" si="12"/>
        <v>1</v>
      </c>
      <c r="X29" s="19"/>
      <c r="Y29" s="38">
        <f t="shared" si="1"/>
        <v>204</v>
      </c>
    </row>
    <row r="30" spans="1:25" ht="21" x14ac:dyDescent="0.2">
      <c r="A30" s="115" t="s">
        <v>21</v>
      </c>
      <c r="B30" s="116" t="s">
        <v>128</v>
      </c>
      <c r="C30" s="176" t="s">
        <v>183</v>
      </c>
      <c r="D30" s="176" t="s">
        <v>122</v>
      </c>
      <c r="E30" s="117">
        <f>E31+E32+E34</f>
        <v>1320</v>
      </c>
      <c r="F30" s="117">
        <f>F31+F32</f>
        <v>1110</v>
      </c>
      <c r="G30" s="117">
        <f>G31+G32+G33+G34</f>
        <v>1312</v>
      </c>
      <c r="H30" s="117">
        <f>H31+H32</f>
        <v>210</v>
      </c>
      <c r="I30" s="117">
        <f>I31+I32</f>
        <v>114</v>
      </c>
      <c r="J30" s="117">
        <f>SUM(J31:J34)</f>
        <v>76</v>
      </c>
      <c r="K30" s="117">
        <f>SUM(K31:K34)</f>
        <v>20</v>
      </c>
      <c r="L30" s="118">
        <f>L31+L32+L33+L34</f>
        <v>10</v>
      </c>
      <c r="M30" s="118">
        <f t="shared" ref="M30:W30" si="13">M31+M32+M33+M34</f>
        <v>8</v>
      </c>
      <c r="N30" s="118">
        <f t="shared" si="13"/>
        <v>1</v>
      </c>
      <c r="O30" s="118">
        <f t="shared" si="13"/>
        <v>62</v>
      </c>
      <c r="P30" s="118">
        <f t="shared" si="13"/>
        <v>28</v>
      </c>
      <c r="Q30" s="118">
        <f t="shared" si="13"/>
        <v>2</v>
      </c>
      <c r="R30" s="118">
        <f t="shared" si="13"/>
        <v>42</v>
      </c>
      <c r="S30" s="118">
        <f t="shared" si="13"/>
        <v>60</v>
      </c>
      <c r="T30" s="118">
        <f t="shared" si="13"/>
        <v>1</v>
      </c>
      <c r="U30" s="118">
        <f t="shared" si="13"/>
        <v>0</v>
      </c>
      <c r="V30" s="118">
        <f t="shared" si="13"/>
        <v>0</v>
      </c>
      <c r="W30" s="118">
        <f t="shared" si="13"/>
        <v>0</v>
      </c>
      <c r="Y30" s="38">
        <f t="shared" si="1"/>
        <v>118</v>
      </c>
    </row>
    <row r="31" spans="1:25" x14ac:dyDescent="0.2">
      <c r="A31" s="70" t="s">
        <v>45</v>
      </c>
      <c r="B31" s="71" t="s">
        <v>129</v>
      </c>
      <c r="C31" s="72" t="s">
        <v>180</v>
      </c>
      <c r="D31" s="72" t="s">
        <v>173</v>
      </c>
      <c r="E31" s="61">
        <f>G31*1.5</f>
        <v>600</v>
      </c>
      <c r="F31" s="61">
        <f>E31-H31</f>
        <v>516</v>
      </c>
      <c r="G31" s="158">
        <v>400</v>
      </c>
      <c r="H31" s="62">
        <f>L31+M31+O31+P31+R31+S31+U31+V31</f>
        <v>84</v>
      </c>
      <c r="I31" s="119">
        <f>L31+O31+R31+U31</f>
        <v>56</v>
      </c>
      <c r="J31" s="73">
        <f>M31+P31+S31+V31</f>
        <v>28</v>
      </c>
      <c r="K31" s="74"/>
      <c r="L31" s="75">
        <v>10</v>
      </c>
      <c r="M31" s="76">
        <v>8</v>
      </c>
      <c r="N31" s="78">
        <v>1</v>
      </c>
      <c r="O31" s="75">
        <v>46</v>
      </c>
      <c r="P31" s="76">
        <v>20</v>
      </c>
      <c r="Q31" s="77">
        <v>1</v>
      </c>
      <c r="R31" s="75"/>
      <c r="S31" s="76"/>
      <c r="T31" s="78"/>
      <c r="U31" s="75"/>
      <c r="V31" s="76"/>
      <c r="W31" s="78"/>
      <c r="Y31">
        <f t="shared" si="1"/>
        <v>58</v>
      </c>
    </row>
    <row r="32" spans="1:25" ht="22.5" x14ac:dyDescent="0.2">
      <c r="A32" s="70" t="s">
        <v>46</v>
      </c>
      <c r="B32" s="71" t="s">
        <v>130</v>
      </c>
      <c r="C32" s="72" t="s">
        <v>182</v>
      </c>
      <c r="D32" s="72" t="s">
        <v>173</v>
      </c>
      <c r="E32" s="61">
        <f>G32*1.5</f>
        <v>720</v>
      </c>
      <c r="F32" s="61">
        <f>E32-H32</f>
        <v>594</v>
      </c>
      <c r="G32" s="158">
        <v>480</v>
      </c>
      <c r="H32" s="62">
        <f>L32+M32+O32+P32+R32+S32+U32+V32</f>
        <v>126</v>
      </c>
      <c r="I32" s="119">
        <f>L32+O32+R32+U32</f>
        <v>58</v>
      </c>
      <c r="J32" s="73">
        <v>48</v>
      </c>
      <c r="K32" s="74">
        <v>20</v>
      </c>
      <c r="L32" s="75"/>
      <c r="M32" s="76"/>
      <c r="N32" s="78"/>
      <c r="O32" s="75">
        <v>16</v>
      </c>
      <c r="P32" s="76">
        <v>8</v>
      </c>
      <c r="Q32" s="77">
        <v>1</v>
      </c>
      <c r="R32" s="75">
        <v>42</v>
      </c>
      <c r="S32" s="76">
        <v>60</v>
      </c>
      <c r="T32" s="78">
        <v>1</v>
      </c>
      <c r="U32" s="75"/>
      <c r="V32" s="76"/>
      <c r="W32" s="78"/>
      <c r="Y32">
        <f t="shared" si="1"/>
        <v>60</v>
      </c>
    </row>
    <row r="33" spans="1:26" x14ac:dyDescent="0.2">
      <c r="A33" s="70" t="s">
        <v>58</v>
      </c>
      <c r="B33" s="71" t="s">
        <v>26</v>
      </c>
      <c r="C33" s="72"/>
      <c r="D33" s="72"/>
      <c r="E33" s="61"/>
      <c r="F33" s="61"/>
      <c r="G33" s="158">
        <v>180</v>
      </c>
      <c r="H33" s="62"/>
      <c r="I33" s="63"/>
      <c r="J33" s="73"/>
      <c r="K33" s="74"/>
      <c r="L33" s="75"/>
      <c r="M33" s="76"/>
      <c r="N33" s="78"/>
      <c r="O33" s="75"/>
      <c r="P33" s="76"/>
      <c r="Q33" s="77"/>
      <c r="R33" s="75"/>
      <c r="S33" s="76"/>
      <c r="T33" s="78"/>
      <c r="U33" s="75"/>
      <c r="V33" s="76"/>
      <c r="W33" s="78"/>
    </row>
    <row r="34" spans="1:26" x14ac:dyDescent="0.2">
      <c r="A34" s="70" t="s">
        <v>133</v>
      </c>
      <c r="B34" s="71" t="s">
        <v>49</v>
      </c>
      <c r="C34" s="72"/>
      <c r="D34" s="72"/>
      <c r="E34" s="61"/>
      <c r="F34" s="61"/>
      <c r="G34" s="158">
        <v>252</v>
      </c>
      <c r="H34" s="62"/>
      <c r="I34" s="63"/>
      <c r="J34" s="73"/>
      <c r="K34" s="74"/>
      <c r="L34" s="75"/>
      <c r="M34" s="76"/>
      <c r="N34" s="78"/>
      <c r="O34" s="75"/>
      <c r="P34" s="76"/>
      <c r="Q34" s="77"/>
      <c r="R34" s="75"/>
      <c r="S34" s="76"/>
      <c r="T34" s="78"/>
      <c r="U34" s="75"/>
      <c r="V34" s="76"/>
      <c r="W34" s="78"/>
      <c r="X34" s="19"/>
      <c r="Y34">
        <f t="shared" ref="Y34:Y40" si="14">L34+N34+O34+Q34+R34+T34+U34+W34</f>
        <v>0</v>
      </c>
    </row>
    <row r="35" spans="1:26" ht="21" x14ac:dyDescent="0.2">
      <c r="A35" s="120" t="s">
        <v>22</v>
      </c>
      <c r="B35" s="121" t="s">
        <v>131</v>
      </c>
      <c r="C35" s="177" t="s">
        <v>181</v>
      </c>
      <c r="D35" s="177" t="s">
        <v>170</v>
      </c>
      <c r="E35" s="117">
        <f>E36+E37+E38</f>
        <v>336</v>
      </c>
      <c r="F35" s="117">
        <f>F36+F37+F38</f>
        <v>232</v>
      </c>
      <c r="G35" s="117">
        <f>G36+G37+G38</f>
        <v>404</v>
      </c>
      <c r="H35" s="117">
        <f>H36</f>
        <v>104</v>
      </c>
      <c r="I35" s="117">
        <f t="shared" ref="I35:W35" si="15">I36</f>
        <v>64</v>
      </c>
      <c r="J35" s="117">
        <f t="shared" si="15"/>
        <v>20</v>
      </c>
      <c r="K35" s="117">
        <f t="shared" si="15"/>
        <v>20</v>
      </c>
      <c r="L35" s="117">
        <f t="shared" si="15"/>
        <v>0</v>
      </c>
      <c r="M35" s="117">
        <f t="shared" si="15"/>
        <v>0</v>
      </c>
      <c r="N35" s="117">
        <f t="shared" si="15"/>
        <v>0</v>
      </c>
      <c r="O35" s="117">
        <f t="shared" si="15"/>
        <v>0</v>
      </c>
      <c r="P35" s="117">
        <f t="shared" si="15"/>
        <v>0</v>
      </c>
      <c r="Q35" s="117">
        <f t="shared" si="15"/>
        <v>0</v>
      </c>
      <c r="R35" s="117">
        <f t="shared" si="15"/>
        <v>0</v>
      </c>
      <c r="S35" s="117">
        <f t="shared" si="15"/>
        <v>0</v>
      </c>
      <c r="T35" s="117">
        <f t="shared" si="15"/>
        <v>0</v>
      </c>
      <c r="U35" s="117">
        <f t="shared" si="15"/>
        <v>64</v>
      </c>
      <c r="V35" s="117">
        <f t="shared" si="15"/>
        <v>40</v>
      </c>
      <c r="W35" s="117">
        <f t="shared" si="15"/>
        <v>1</v>
      </c>
      <c r="Y35" s="38">
        <f t="shared" si="14"/>
        <v>65</v>
      </c>
    </row>
    <row r="36" spans="1:26" x14ac:dyDescent="0.2">
      <c r="A36" s="70" t="s">
        <v>47</v>
      </c>
      <c r="B36" s="71" t="s">
        <v>132</v>
      </c>
      <c r="C36" s="72" t="s">
        <v>177</v>
      </c>
      <c r="D36" s="72" t="s">
        <v>170</v>
      </c>
      <c r="E36" s="61">
        <f>G36*1.5</f>
        <v>336</v>
      </c>
      <c r="F36" s="122">
        <f>E36-H36</f>
        <v>232</v>
      </c>
      <c r="G36" s="158">
        <v>224</v>
      </c>
      <c r="H36" s="62">
        <f>L36+M36+O36+P36+R36+S36+U36+V36</f>
        <v>104</v>
      </c>
      <c r="I36" s="119">
        <f>L36+O36+R36+U36</f>
        <v>64</v>
      </c>
      <c r="J36" s="73">
        <v>20</v>
      </c>
      <c r="K36" s="74">
        <v>20</v>
      </c>
      <c r="L36" s="75"/>
      <c r="M36" s="76"/>
      <c r="N36" s="78"/>
      <c r="O36" s="123"/>
      <c r="P36" s="124"/>
      <c r="Q36" s="77"/>
      <c r="R36" s="75"/>
      <c r="S36" s="76"/>
      <c r="T36" s="78"/>
      <c r="U36" s="75">
        <v>64</v>
      </c>
      <c r="V36" s="76">
        <v>40</v>
      </c>
      <c r="W36" s="78">
        <v>1</v>
      </c>
      <c r="Y36">
        <f t="shared" si="14"/>
        <v>65</v>
      </c>
    </row>
    <row r="37" spans="1:26" x14ac:dyDescent="0.2">
      <c r="A37" s="70" t="s">
        <v>59</v>
      </c>
      <c r="B37" s="71" t="s">
        <v>26</v>
      </c>
      <c r="C37" s="72"/>
      <c r="D37" s="72"/>
      <c r="E37" s="61"/>
      <c r="F37" s="122"/>
      <c r="G37" s="158">
        <v>72</v>
      </c>
      <c r="H37" s="62"/>
      <c r="I37" s="63"/>
      <c r="J37" s="73"/>
      <c r="K37" s="74"/>
      <c r="L37" s="75"/>
      <c r="M37" s="76"/>
      <c r="N37" s="78"/>
      <c r="O37" s="75"/>
      <c r="P37" s="76"/>
      <c r="Q37" s="77"/>
      <c r="R37" s="75"/>
      <c r="S37" s="76"/>
      <c r="T37" s="78"/>
      <c r="U37" s="75"/>
      <c r="V37" s="76"/>
      <c r="W37" s="78"/>
      <c r="Y37">
        <f t="shared" si="14"/>
        <v>0</v>
      </c>
    </row>
    <row r="38" spans="1:26" x14ac:dyDescent="0.2">
      <c r="A38" s="70" t="s">
        <v>60</v>
      </c>
      <c r="B38" s="71" t="s">
        <v>111</v>
      </c>
      <c r="C38" s="72"/>
      <c r="D38" s="72"/>
      <c r="E38" s="61"/>
      <c r="F38" s="122"/>
      <c r="G38" s="158">
        <v>108</v>
      </c>
      <c r="H38" s="62"/>
      <c r="I38" s="63"/>
      <c r="J38" s="73"/>
      <c r="K38" s="74"/>
      <c r="L38" s="75"/>
      <c r="M38" s="76"/>
      <c r="N38" s="78"/>
      <c r="O38" s="75"/>
      <c r="P38" s="76"/>
      <c r="Q38" s="77"/>
      <c r="R38" s="75"/>
      <c r="S38" s="76"/>
      <c r="T38" s="78"/>
      <c r="U38" s="75"/>
      <c r="V38" s="76"/>
      <c r="W38" s="78"/>
      <c r="Y38">
        <f t="shared" si="14"/>
        <v>0</v>
      </c>
    </row>
    <row r="39" spans="1:26" ht="30" customHeight="1" x14ac:dyDescent="0.2">
      <c r="A39" s="120" t="s">
        <v>23</v>
      </c>
      <c r="B39" s="121" t="s">
        <v>166</v>
      </c>
      <c r="C39" s="177" t="s">
        <v>181</v>
      </c>
      <c r="D39" s="177" t="s">
        <v>170</v>
      </c>
      <c r="E39" s="117">
        <f>SUM(E40)</f>
        <v>240</v>
      </c>
      <c r="F39" s="117">
        <f t="shared" ref="F39:W39" si="16">SUM(F40)</f>
        <v>200</v>
      </c>
      <c r="G39" s="117">
        <f>SUM(G40:G42)</f>
        <v>484</v>
      </c>
      <c r="H39" s="117">
        <f t="shared" si="16"/>
        <v>40</v>
      </c>
      <c r="I39" s="117">
        <f t="shared" si="16"/>
        <v>20</v>
      </c>
      <c r="J39" s="117">
        <f t="shared" si="16"/>
        <v>20</v>
      </c>
      <c r="K39" s="117">
        <f t="shared" si="16"/>
        <v>0</v>
      </c>
      <c r="L39" s="117">
        <f t="shared" si="16"/>
        <v>0</v>
      </c>
      <c r="M39" s="117">
        <f t="shared" si="16"/>
        <v>0</v>
      </c>
      <c r="N39" s="117">
        <f t="shared" si="16"/>
        <v>0</v>
      </c>
      <c r="O39" s="117">
        <f t="shared" si="16"/>
        <v>0</v>
      </c>
      <c r="P39" s="117">
        <f t="shared" si="16"/>
        <v>0</v>
      </c>
      <c r="Q39" s="117">
        <f t="shared" si="16"/>
        <v>0</v>
      </c>
      <c r="R39" s="117">
        <f t="shared" si="16"/>
        <v>20</v>
      </c>
      <c r="S39" s="117">
        <f t="shared" si="16"/>
        <v>20</v>
      </c>
      <c r="T39" s="117">
        <f t="shared" si="16"/>
        <v>1</v>
      </c>
      <c r="U39" s="117">
        <f t="shared" si="16"/>
        <v>0</v>
      </c>
      <c r="V39" s="117">
        <f t="shared" si="16"/>
        <v>0</v>
      </c>
      <c r="W39" s="117">
        <f t="shared" si="16"/>
        <v>0</v>
      </c>
      <c r="Y39" s="38">
        <f t="shared" si="14"/>
        <v>21</v>
      </c>
    </row>
    <row r="40" spans="1:26" x14ac:dyDescent="0.2">
      <c r="A40" s="79" t="s">
        <v>48</v>
      </c>
      <c r="B40" s="71" t="s">
        <v>167</v>
      </c>
      <c r="C40" s="72" t="s">
        <v>177</v>
      </c>
      <c r="D40" s="72" t="s">
        <v>170</v>
      </c>
      <c r="E40" s="122">
        <f>G40*1.5</f>
        <v>240</v>
      </c>
      <c r="F40" s="122">
        <f>E40-H40</f>
        <v>200</v>
      </c>
      <c r="G40" s="162">
        <v>160</v>
      </c>
      <c r="H40" s="125">
        <f>L40+M40+O40+P40+R40+S40+U40+V40</f>
        <v>40</v>
      </c>
      <c r="I40" s="119">
        <f>L40+O40+R40+U40</f>
        <v>20</v>
      </c>
      <c r="J40" s="73">
        <f>M40+P40+S40+V40</f>
        <v>20</v>
      </c>
      <c r="K40" s="126"/>
      <c r="L40" s="84"/>
      <c r="M40" s="85"/>
      <c r="N40" s="87"/>
      <c r="O40" s="84"/>
      <c r="P40" s="85"/>
      <c r="Q40" s="86"/>
      <c r="R40" s="84">
        <v>20</v>
      </c>
      <c r="S40" s="85">
        <v>20</v>
      </c>
      <c r="T40" s="87">
        <v>1</v>
      </c>
      <c r="U40" s="84"/>
      <c r="V40" s="85"/>
      <c r="W40" s="87"/>
      <c r="Y40">
        <f t="shared" si="14"/>
        <v>21</v>
      </c>
    </row>
    <row r="41" spans="1:26" x14ac:dyDescent="0.2">
      <c r="A41" s="70" t="s">
        <v>61</v>
      </c>
      <c r="B41" s="71" t="s">
        <v>26</v>
      </c>
      <c r="C41" s="72"/>
      <c r="D41" s="72"/>
      <c r="E41" s="61"/>
      <c r="F41" s="61"/>
      <c r="G41" s="158">
        <v>108</v>
      </c>
      <c r="H41" s="125"/>
      <c r="I41" s="63"/>
      <c r="J41" s="64"/>
      <c r="K41" s="65"/>
      <c r="L41" s="75"/>
      <c r="M41" s="76"/>
      <c r="N41" s="78"/>
      <c r="O41" s="123"/>
      <c r="P41" s="124"/>
      <c r="Q41" s="77"/>
      <c r="R41" s="75"/>
      <c r="S41" s="76"/>
      <c r="T41" s="78"/>
      <c r="U41" s="75"/>
      <c r="V41" s="76"/>
      <c r="W41" s="78"/>
    </row>
    <row r="42" spans="1:26" ht="18.75" customHeight="1" thickBot="1" x14ac:dyDescent="0.25">
      <c r="A42" s="70" t="s">
        <v>110</v>
      </c>
      <c r="B42" s="71" t="s">
        <v>49</v>
      </c>
      <c r="C42" s="72"/>
      <c r="D42" s="72"/>
      <c r="E42" s="61"/>
      <c r="F42" s="61"/>
      <c r="G42" s="161">
        <v>216</v>
      </c>
      <c r="H42" s="112"/>
      <c r="I42" s="63"/>
      <c r="J42" s="64"/>
      <c r="K42" s="65"/>
      <c r="L42" s="75"/>
      <c r="M42" s="76"/>
      <c r="N42" s="78"/>
      <c r="O42" s="123"/>
      <c r="P42" s="124"/>
      <c r="Q42" s="77"/>
      <c r="R42" s="75"/>
      <c r="S42" s="76"/>
      <c r="T42" s="78"/>
      <c r="U42" s="75"/>
      <c r="V42" s="76"/>
      <c r="W42" s="78"/>
      <c r="Y42">
        <f>L42+N42+O42+Q42+R42+T42+U42+W42</f>
        <v>0</v>
      </c>
    </row>
    <row r="43" spans="1:26" ht="18" customHeight="1" thickBot="1" x14ac:dyDescent="0.25">
      <c r="A43" s="296" t="s">
        <v>75</v>
      </c>
      <c r="B43" s="297"/>
      <c r="C43" s="178" t="s">
        <v>189</v>
      </c>
      <c r="D43" s="178" t="s">
        <v>176</v>
      </c>
      <c r="E43" s="107">
        <f>E8+E13+E17</f>
        <v>4482</v>
      </c>
      <c r="F43" s="107">
        <f t="shared" ref="F43:K43" si="17">F8+F13+F17</f>
        <v>3842</v>
      </c>
      <c r="G43" s="107">
        <f t="shared" si="17"/>
        <v>3924</v>
      </c>
      <c r="H43" s="107">
        <f t="shared" si="17"/>
        <v>640</v>
      </c>
      <c r="I43" s="107">
        <f t="shared" si="17"/>
        <v>366</v>
      </c>
      <c r="J43" s="107">
        <f t="shared" si="17"/>
        <v>234</v>
      </c>
      <c r="K43" s="107">
        <f t="shared" si="17"/>
        <v>40</v>
      </c>
      <c r="L43" s="107">
        <f>L8+L13+L17</f>
        <v>88</v>
      </c>
      <c r="M43" s="107">
        <f t="shared" ref="M43:W43" si="18">M8+M13+M17</f>
        <v>72</v>
      </c>
      <c r="N43" s="107">
        <f t="shared" si="18"/>
        <v>10</v>
      </c>
      <c r="O43" s="107">
        <f t="shared" si="18"/>
        <v>108</v>
      </c>
      <c r="P43" s="107">
        <f t="shared" si="18"/>
        <v>52</v>
      </c>
      <c r="Q43" s="107">
        <f t="shared" si="18"/>
        <v>6</v>
      </c>
      <c r="R43" s="107">
        <f t="shared" si="18"/>
        <v>70</v>
      </c>
      <c r="S43" s="107">
        <f t="shared" si="18"/>
        <v>90</v>
      </c>
      <c r="T43" s="107">
        <f t="shared" si="18"/>
        <v>4</v>
      </c>
      <c r="U43" s="107">
        <f t="shared" si="18"/>
        <v>100</v>
      </c>
      <c r="V43" s="107">
        <f t="shared" si="18"/>
        <v>60</v>
      </c>
      <c r="W43" s="107">
        <f t="shared" si="18"/>
        <v>5</v>
      </c>
      <c r="Y43" s="38">
        <f>L43+N43+O43+Q43+R43+T43+U43+W43</f>
        <v>391</v>
      </c>
    </row>
    <row r="44" spans="1:26" ht="21" customHeight="1" thickBot="1" x14ac:dyDescent="0.25">
      <c r="A44" s="127" t="s">
        <v>62</v>
      </c>
      <c r="B44" s="128" t="s">
        <v>63</v>
      </c>
      <c r="C44" s="128"/>
      <c r="D44" s="128"/>
      <c r="E44" s="129"/>
      <c r="F44" s="129"/>
      <c r="G44" s="129"/>
      <c r="H44" s="130"/>
      <c r="I44" s="130"/>
      <c r="J44" s="131"/>
      <c r="K44" s="132"/>
      <c r="L44" s="133"/>
      <c r="M44" s="133"/>
      <c r="N44" s="133"/>
      <c r="O44" s="133"/>
      <c r="P44" s="133"/>
      <c r="Q44" s="133"/>
      <c r="R44" s="133"/>
      <c r="S44" s="133"/>
      <c r="T44" s="133"/>
      <c r="U44" s="133"/>
      <c r="V44" s="134"/>
      <c r="W44" s="135" t="s">
        <v>70</v>
      </c>
    </row>
    <row r="45" spans="1:26" ht="27" customHeight="1" thickBot="1" x14ac:dyDescent="0.25">
      <c r="A45" s="136" t="s">
        <v>64</v>
      </c>
      <c r="B45" s="137" t="s">
        <v>65</v>
      </c>
      <c r="C45" s="137"/>
      <c r="D45" s="137"/>
      <c r="E45" s="138"/>
      <c r="F45" s="138"/>
      <c r="G45" s="138"/>
      <c r="H45" s="139"/>
      <c r="I45" s="139"/>
      <c r="J45" s="140"/>
      <c r="K45" s="138"/>
      <c r="L45" s="138"/>
      <c r="M45" s="138"/>
      <c r="N45" s="138"/>
      <c r="O45" s="141"/>
      <c r="P45" s="141"/>
      <c r="Q45" s="141"/>
      <c r="R45" s="141"/>
      <c r="S45" s="141"/>
      <c r="T45" s="141"/>
      <c r="U45" s="141"/>
      <c r="V45" s="142"/>
      <c r="W45" s="143" t="s">
        <v>71</v>
      </c>
    </row>
    <row r="46" spans="1:26" ht="21" customHeight="1" x14ac:dyDescent="0.2">
      <c r="A46" s="301" t="s">
        <v>163</v>
      </c>
      <c r="B46" s="302"/>
      <c r="C46" s="302"/>
      <c r="D46" s="302"/>
      <c r="E46" s="303"/>
      <c r="F46" s="7"/>
      <c r="G46" s="7"/>
      <c r="H46" s="356" t="s">
        <v>1</v>
      </c>
      <c r="I46" s="309" t="s">
        <v>76</v>
      </c>
      <c r="J46" s="310"/>
      <c r="K46" s="311"/>
      <c r="L46" s="359">
        <f>L43+M43</f>
        <v>160</v>
      </c>
      <c r="M46" s="360"/>
      <c r="N46" s="360"/>
      <c r="O46" s="359">
        <f>O43+P43</f>
        <v>160</v>
      </c>
      <c r="P46" s="360"/>
      <c r="Q46" s="360"/>
      <c r="R46" s="359">
        <f>R43+S43</f>
        <v>160</v>
      </c>
      <c r="S46" s="360"/>
      <c r="T46" s="361"/>
      <c r="U46" s="359">
        <f>U43+V43</f>
        <v>160</v>
      </c>
      <c r="V46" s="360"/>
      <c r="W46" s="362"/>
      <c r="Y46" s="41">
        <f>L46+N46+O46+Q46+R46+T46+U46+W46</f>
        <v>640</v>
      </c>
      <c r="Z46" s="352">
        <f>Y46+Y47+Y48</f>
        <v>640</v>
      </c>
    </row>
    <row r="47" spans="1:26" ht="15.75" customHeight="1" x14ac:dyDescent="0.2">
      <c r="A47" s="307" t="s">
        <v>65</v>
      </c>
      <c r="B47" s="294"/>
      <c r="C47" s="294"/>
      <c r="D47" s="294"/>
      <c r="E47" s="295"/>
      <c r="F47" s="8"/>
      <c r="G47" s="8"/>
      <c r="H47" s="357"/>
      <c r="I47" s="354" t="s">
        <v>77</v>
      </c>
      <c r="J47" s="346"/>
      <c r="K47" s="347"/>
      <c r="L47" s="363"/>
      <c r="M47" s="364"/>
      <c r="N47" s="364"/>
      <c r="O47" s="363"/>
      <c r="P47" s="364"/>
      <c r="Q47" s="364"/>
      <c r="R47" s="363"/>
      <c r="S47" s="364"/>
      <c r="T47" s="365"/>
      <c r="U47" s="363"/>
      <c r="V47" s="364"/>
      <c r="W47" s="379"/>
      <c r="Y47" s="41">
        <f>L47+N47+O47+Q47+R47+T47+U47+W47</f>
        <v>0</v>
      </c>
      <c r="Z47" s="353"/>
    </row>
    <row r="48" spans="1:26" ht="24.75" customHeight="1" x14ac:dyDescent="0.2">
      <c r="A48" s="308" t="s">
        <v>66</v>
      </c>
      <c r="B48" s="294"/>
      <c r="C48" s="294"/>
      <c r="D48" s="294"/>
      <c r="E48" s="295"/>
      <c r="F48" s="9"/>
      <c r="G48" s="9"/>
      <c r="H48" s="357"/>
      <c r="I48" s="355" t="s">
        <v>78</v>
      </c>
      <c r="J48" s="346"/>
      <c r="K48" s="347"/>
      <c r="L48" s="363"/>
      <c r="M48" s="364"/>
      <c r="N48" s="364"/>
      <c r="O48" s="363"/>
      <c r="P48" s="364"/>
      <c r="Q48" s="364"/>
      <c r="R48" s="363"/>
      <c r="S48" s="364"/>
      <c r="T48" s="365"/>
      <c r="U48" s="363"/>
      <c r="V48" s="364"/>
      <c r="W48" s="379"/>
      <c r="Y48" s="41">
        <f>L48+N48+O48+Q48+R48+T48+U48+W48</f>
        <v>0</v>
      </c>
      <c r="Z48" s="353"/>
    </row>
    <row r="49" spans="1:25" ht="24" customHeight="1" x14ac:dyDescent="0.2">
      <c r="A49" s="293" t="s">
        <v>67</v>
      </c>
      <c r="B49" s="294"/>
      <c r="C49" s="294"/>
      <c r="D49" s="294"/>
      <c r="E49" s="295"/>
      <c r="F49" s="8"/>
      <c r="G49" s="8"/>
      <c r="H49" s="357"/>
      <c r="I49" s="358" t="s">
        <v>79</v>
      </c>
      <c r="J49" s="346"/>
      <c r="K49" s="347"/>
      <c r="L49" s="363"/>
      <c r="M49" s="364"/>
      <c r="N49" s="364"/>
      <c r="O49" s="363"/>
      <c r="P49" s="364"/>
      <c r="Q49" s="364"/>
      <c r="R49" s="363"/>
      <c r="S49" s="364"/>
      <c r="T49" s="365"/>
      <c r="U49" s="363">
        <v>144</v>
      </c>
      <c r="V49" s="364"/>
      <c r="W49" s="379"/>
      <c r="X49" s="171"/>
      <c r="Y49" s="12"/>
    </row>
    <row r="50" spans="1:25" ht="12.75" customHeight="1" x14ac:dyDescent="0.2">
      <c r="A50" s="293" t="s">
        <v>68</v>
      </c>
      <c r="B50" s="294"/>
      <c r="C50" s="294"/>
      <c r="D50" s="294"/>
      <c r="E50" s="295"/>
      <c r="F50" s="8"/>
      <c r="G50" s="8"/>
      <c r="H50" s="357"/>
      <c r="I50" s="358" t="s">
        <v>80</v>
      </c>
      <c r="J50" s="346"/>
      <c r="K50" s="347"/>
      <c r="L50" s="363">
        <v>4</v>
      </c>
      <c r="M50" s="364"/>
      <c r="N50" s="364"/>
      <c r="O50" s="363">
        <v>2</v>
      </c>
      <c r="P50" s="364"/>
      <c r="Q50" s="364"/>
      <c r="R50" s="363">
        <v>3</v>
      </c>
      <c r="S50" s="364"/>
      <c r="T50" s="365"/>
      <c r="U50" s="363">
        <v>2</v>
      </c>
      <c r="V50" s="364"/>
      <c r="W50" s="379"/>
      <c r="X50" s="172"/>
      <c r="Y50" s="40">
        <f>W50+U50+T50+R50+Q50+O50+N50+L50</f>
        <v>11</v>
      </c>
    </row>
    <row r="51" spans="1:25" ht="20.25" customHeight="1" x14ac:dyDescent="0.2">
      <c r="A51" s="293" t="s">
        <v>69</v>
      </c>
      <c r="B51" s="294"/>
      <c r="C51" s="294"/>
      <c r="D51" s="294"/>
      <c r="E51" s="295"/>
      <c r="F51" s="8"/>
      <c r="G51" s="8"/>
      <c r="H51" s="357"/>
      <c r="I51" s="355" t="s">
        <v>81</v>
      </c>
      <c r="J51" s="346"/>
      <c r="K51" s="347"/>
      <c r="L51" s="363">
        <v>6</v>
      </c>
      <c r="M51" s="364"/>
      <c r="N51" s="364"/>
      <c r="O51" s="363">
        <v>4</v>
      </c>
      <c r="P51" s="364"/>
      <c r="Q51" s="364"/>
      <c r="R51" s="363">
        <v>3</v>
      </c>
      <c r="S51" s="364"/>
      <c r="T51" s="365"/>
      <c r="U51" s="363">
        <v>5</v>
      </c>
      <c r="V51" s="364"/>
      <c r="W51" s="379"/>
      <c r="X51" s="172"/>
      <c r="Y51" s="40">
        <f>W51+U51+T51+R51+Q51+O51+N51+L51</f>
        <v>18</v>
      </c>
    </row>
    <row r="52" spans="1:25" ht="15.75" customHeight="1" thickBot="1" x14ac:dyDescent="0.25">
      <c r="A52" s="298"/>
      <c r="B52" s="299"/>
      <c r="C52" s="299"/>
      <c r="D52" s="299"/>
      <c r="E52" s="300"/>
      <c r="F52" s="10"/>
      <c r="G52" s="10"/>
      <c r="H52" s="11"/>
      <c r="I52" s="304" t="s">
        <v>82</v>
      </c>
      <c r="J52" s="305"/>
      <c r="K52" s="306"/>
      <c r="L52" s="376">
        <v>1</v>
      </c>
      <c r="M52" s="377"/>
      <c r="N52" s="377"/>
      <c r="O52" s="376">
        <v>1</v>
      </c>
      <c r="P52" s="377"/>
      <c r="Q52" s="377"/>
      <c r="R52" s="376">
        <v>1</v>
      </c>
      <c r="S52" s="377"/>
      <c r="T52" s="378"/>
      <c r="U52" s="376"/>
      <c r="V52" s="377"/>
      <c r="W52" s="380"/>
      <c r="X52" s="172"/>
      <c r="Y52" s="40">
        <f>W52+U52+T52+R52+Q52+O52+N52+L52</f>
        <v>3</v>
      </c>
    </row>
    <row r="53" spans="1:25" ht="15.75" customHeight="1" x14ac:dyDescent="0.2">
      <c r="A53" s="164"/>
      <c r="B53" s="16"/>
      <c r="C53" s="16"/>
      <c r="D53" s="16"/>
      <c r="E53" s="163"/>
      <c r="F53" s="144"/>
      <c r="G53" s="144"/>
      <c r="H53" s="165"/>
      <c r="I53" s="166"/>
      <c r="J53" s="167"/>
      <c r="K53" s="167"/>
      <c r="L53" s="168"/>
      <c r="M53" s="169"/>
      <c r="N53" s="169"/>
      <c r="O53" s="168"/>
      <c r="P53" s="169"/>
      <c r="Q53" s="169"/>
      <c r="R53" s="168"/>
      <c r="S53" s="169"/>
      <c r="T53" s="169"/>
      <c r="U53" s="168"/>
      <c r="V53" s="169"/>
      <c r="W53" s="169"/>
      <c r="X53" s="168"/>
      <c r="Y53" s="170"/>
    </row>
    <row r="54" spans="1:25" ht="15.75" customHeight="1" x14ac:dyDescent="0.2">
      <c r="A54" s="164"/>
      <c r="B54" s="16"/>
      <c r="C54" s="16"/>
      <c r="D54" s="16"/>
      <c r="E54" s="163"/>
      <c r="F54" s="144"/>
      <c r="G54" s="144"/>
      <c r="H54" s="165"/>
      <c r="I54" s="166"/>
      <c r="J54" s="167"/>
      <c r="K54" s="167"/>
      <c r="L54" s="168"/>
      <c r="M54" s="169"/>
      <c r="N54" s="169"/>
      <c r="O54" s="168"/>
      <c r="P54" s="169"/>
      <c r="Q54" s="169"/>
      <c r="R54" s="168"/>
      <c r="S54" s="169"/>
      <c r="T54" s="169"/>
      <c r="U54" s="168"/>
      <c r="V54" s="169"/>
      <c r="W54" s="169"/>
      <c r="X54" s="168"/>
      <c r="Y54" s="170"/>
    </row>
    <row r="55" spans="1:25" ht="15.75" customHeight="1" x14ac:dyDescent="0.2">
      <c r="A55" s="164"/>
      <c r="B55" s="16"/>
      <c r="C55" s="16"/>
      <c r="D55" s="16"/>
      <c r="E55" s="163"/>
      <c r="F55" s="144"/>
      <c r="G55" s="144"/>
      <c r="H55" s="165"/>
      <c r="I55" s="166"/>
      <c r="J55" s="167"/>
      <c r="K55" s="167"/>
      <c r="L55" s="168"/>
      <c r="M55" s="169"/>
      <c r="N55" s="169"/>
      <c r="O55" s="168"/>
      <c r="P55" s="169"/>
      <c r="Q55" s="169"/>
      <c r="R55" s="168"/>
      <c r="S55" s="169"/>
      <c r="T55" s="169"/>
      <c r="U55" s="168"/>
      <c r="V55" s="169"/>
      <c r="W55" s="169"/>
      <c r="X55" s="168"/>
      <c r="Y55" s="170"/>
    </row>
    <row r="56" spans="1:25" ht="15.75" customHeight="1" x14ac:dyDescent="0.2">
      <c r="A56" s="164"/>
      <c r="B56" s="16"/>
      <c r="C56" s="16"/>
      <c r="D56" s="16"/>
      <c r="E56" s="163"/>
      <c r="F56" s="144"/>
      <c r="G56" s="144"/>
      <c r="H56" s="165"/>
      <c r="I56" s="166"/>
      <c r="J56" s="167"/>
      <c r="K56" s="167"/>
      <c r="L56" s="168"/>
      <c r="M56" s="169"/>
      <c r="N56" s="169"/>
      <c r="O56" s="168"/>
      <c r="P56" s="169"/>
      <c r="Q56" s="169"/>
      <c r="R56" s="168"/>
      <c r="S56" s="169"/>
      <c r="T56" s="169"/>
      <c r="U56" s="168"/>
      <c r="V56" s="169"/>
      <c r="W56" s="169"/>
      <c r="X56" s="168"/>
      <c r="Y56" s="170"/>
    </row>
    <row r="57" spans="1:25" ht="15.75" customHeight="1" x14ac:dyDescent="0.2">
      <c r="A57" s="164"/>
      <c r="B57" s="16"/>
      <c r="C57" s="16"/>
      <c r="D57" s="16"/>
      <c r="E57" s="163"/>
      <c r="F57" s="144"/>
      <c r="G57" s="144"/>
      <c r="H57" s="165"/>
      <c r="I57" s="166"/>
      <c r="J57" s="167"/>
      <c r="K57" s="167"/>
      <c r="L57" s="168"/>
      <c r="M57" s="169"/>
      <c r="N57" s="169"/>
      <c r="O57" s="168"/>
      <c r="P57" s="169"/>
      <c r="Q57" s="169"/>
      <c r="R57" s="168"/>
      <c r="S57" s="169"/>
      <c r="T57" s="169"/>
      <c r="U57" s="168"/>
      <c r="V57" s="169"/>
      <c r="W57" s="169"/>
      <c r="X57" s="168"/>
      <c r="Y57" s="170"/>
    </row>
    <row r="58" spans="1:25" x14ac:dyDescent="0.2">
      <c r="B58" s="12" t="s">
        <v>84</v>
      </c>
      <c r="C58" s="12"/>
      <c r="D58" s="12"/>
      <c r="E58" s="48"/>
      <c r="L58" s="39"/>
      <c r="M58" s="39"/>
      <c r="N58" s="39"/>
    </row>
    <row r="59" spans="1:25" x14ac:dyDescent="0.2">
      <c r="B59" s="13" t="s">
        <v>85</v>
      </c>
      <c r="C59" s="42"/>
      <c r="D59" s="42"/>
      <c r="E59" s="292"/>
    </row>
    <row r="60" spans="1:25" x14ac:dyDescent="0.2">
      <c r="B60" s="13" t="s">
        <v>86</v>
      </c>
      <c r="C60" s="43"/>
      <c r="D60" s="43"/>
      <c r="E60" s="292"/>
    </row>
    <row r="61" spans="1:25" x14ac:dyDescent="0.2">
      <c r="B61" s="13" t="s">
        <v>62</v>
      </c>
      <c r="C61" s="13"/>
      <c r="D61" s="13"/>
      <c r="E61" s="49"/>
    </row>
    <row r="62" spans="1:25" x14ac:dyDescent="0.2">
      <c r="B62" s="13" t="s">
        <v>87</v>
      </c>
      <c r="C62" s="13"/>
      <c r="D62" s="13"/>
      <c r="E62" s="48"/>
    </row>
    <row r="63" spans="1:25" x14ac:dyDescent="0.2">
      <c r="B63" s="13" t="s">
        <v>88</v>
      </c>
      <c r="C63" s="13"/>
      <c r="D63" s="13"/>
      <c r="E63" s="48"/>
    </row>
    <row r="64" spans="1:25" x14ac:dyDescent="0.2">
      <c r="B64" s="14" t="s">
        <v>83</v>
      </c>
      <c r="C64" s="14"/>
      <c r="D64" s="14"/>
      <c r="E64" s="48"/>
    </row>
    <row r="65" spans="2:4" x14ac:dyDescent="0.2">
      <c r="B65" s="6"/>
      <c r="C65" s="6"/>
      <c r="D65" s="6"/>
    </row>
  </sheetData>
  <mergeCells count="78">
    <mergeCell ref="R49:T49"/>
    <mergeCell ref="R50:T50"/>
    <mergeCell ref="R51:T51"/>
    <mergeCell ref="R52:T52"/>
    <mergeCell ref="U47:W47"/>
    <mergeCell ref="U48:W48"/>
    <mergeCell ref="U49:W49"/>
    <mergeCell ref="U50:W50"/>
    <mergeCell ref="U51:W51"/>
    <mergeCell ref="U52:W52"/>
    <mergeCell ref="L50:N50"/>
    <mergeCell ref="L51:N51"/>
    <mergeCell ref="L52:N52"/>
    <mergeCell ref="O47:Q47"/>
    <mergeCell ref="O48:Q48"/>
    <mergeCell ref="O49:Q49"/>
    <mergeCell ref="O50:Q50"/>
    <mergeCell ref="O51:Q51"/>
    <mergeCell ref="O52:Q52"/>
    <mergeCell ref="U5:U6"/>
    <mergeCell ref="V5:V6"/>
    <mergeCell ref="W5:W6"/>
    <mergeCell ref="M5:M6"/>
    <mergeCell ref="N5:N6"/>
    <mergeCell ref="O5:O6"/>
    <mergeCell ref="P5:P6"/>
    <mergeCell ref="Q5:Q6"/>
    <mergeCell ref="L3:N4"/>
    <mergeCell ref="O3:Q4"/>
    <mergeCell ref="R3:T4"/>
    <mergeCell ref="S5:S6"/>
    <mergeCell ref="T5:T6"/>
    <mergeCell ref="Z46:Z48"/>
    <mergeCell ref="I47:K47"/>
    <mergeCell ref="I48:K48"/>
    <mergeCell ref="H46:H51"/>
    <mergeCell ref="I49:K49"/>
    <mergeCell ref="I50:K50"/>
    <mergeCell ref="I51:K51"/>
    <mergeCell ref="L46:N46"/>
    <mergeCell ref="O46:Q46"/>
    <mergeCell ref="R46:T46"/>
    <mergeCell ref="U46:W46"/>
    <mergeCell ref="L47:N47"/>
    <mergeCell ref="L48:N48"/>
    <mergeCell ref="R47:T47"/>
    <mergeCell ref="R48:T48"/>
    <mergeCell ref="L49:N49"/>
    <mergeCell ref="U3:W4"/>
    <mergeCell ref="K5:K6"/>
    <mergeCell ref="A1:W1"/>
    <mergeCell ref="H4:H6"/>
    <mergeCell ref="E2:K2"/>
    <mergeCell ref="E3:E6"/>
    <mergeCell ref="A2:A6"/>
    <mergeCell ref="L2:W2"/>
    <mergeCell ref="J5:J6"/>
    <mergeCell ref="F3:F6"/>
    <mergeCell ref="L5:L6"/>
    <mergeCell ref="R5:R6"/>
    <mergeCell ref="I5:I6"/>
    <mergeCell ref="I4:K4"/>
    <mergeCell ref="C2:C6"/>
    <mergeCell ref="D2:D6"/>
    <mergeCell ref="B2:B6"/>
    <mergeCell ref="H3:K3"/>
    <mergeCell ref="E59:E60"/>
    <mergeCell ref="A49:E49"/>
    <mergeCell ref="A50:E50"/>
    <mergeCell ref="A43:B43"/>
    <mergeCell ref="A52:E52"/>
    <mergeCell ref="A46:E46"/>
    <mergeCell ref="A51:E51"/>
    <mergeCell ref="I52:K52"/>
    <mergeCell ref="A47:E47"/>
    <mergeCell ref="A48:E48"/>
    <mergeCell ref="I46:K46"/>
    <mergeCell ref="G3:G6"/>
  </mergeCells>
  <phoneticPr fontId="3" type="noConversion"/>
  <pageMargins left="0.2" right="0.15" top="0.32" bottom="0.16" header="0.31" footer="0.1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7"/>
  <sheetViews>
    <sheetView view="pageBreakPreview" zoomScaleNormal="100" workbookViewId="0">
      <selection sqref="A1:B36"/>
    </sheetView>
  </sheetViews>
  <sheetFormatPr defaultRowHeight="12.75" x14ac:dyDescent="0.2"/>
  <cols>
    <col min="1" max="1" width="5.7109375" customWidth="1"/>
    <col min="2" max="2" width="135.140625" customWidth="1"/>
  </cols>
  <sheetData>
    <row r="1" spans="1:2" ht="21.6" customHeight="1" thickBot="1" x14ac:dyDescent="0.25">
      <c r="A1" s="381" t="s">
        <v>120</v>
      </c>
      <c r="B1" s="382"/>
    </row>
    <row r="2" spans="1:2" ht="16.5" thickBot="1" x14ac:dyDescent="0.25">
      <c r="A2" s="20" t="s">
        <v>89</v>
      </c>
      <c r="B2" s="21" t="s">
        <v>90</v>
      </c>
    </row>
    <row r="3" spans="1:2" ht="15.75" x14ac:dyDescent="0.2">
      <c r="A3" s="22"/>
      <c r="B3" s="23" t="s">
        <v>91</v>
      </c>
    </row>
    <row r="4" spans="1:2" ht="15.75" x14ac:dyDescent="0.2">
      <c r="A4" s="24">
        <v>1</v>
      </c>
      <c r="B4" s="25" t="s">
        <v>92</v>
      </c>
    </row>
    <row r="5" spans="1:2" ht="15.75" x14ac:dyDescent="0.2">
      <c r="A5" s="24">
        <v>2</v>
      </c>
      <c r="B5" s="25" t="s">
        <v>93</v>
      </c>
    </row>
    <row r="6" spans="1:2" ht="15.75" x14ac:dyDescent="0.2">
      <c r="A6" s="24">
        <v>3</v>
      </c>
      <c r="B6" s="25" t="s">
        <v>94</v>
      </c>
    </row>
    <row r="7" spans="1:2" ht="15.75" x14ac:dyDescent="0.2">
      <c r="A7" s="24">
        <v>4</v>
      </c>
      <c r="B7" s="25" t="s">
        <v>139</v>
      </c>
    </row>
    <row r="8" spans="1:2" ht="15.75" x14ac:dyDescent="0.2">
      <c r="A8" s="24">
        <v>5</v>
      </c>
      <c r="B8" s="25" t="s">
        <v>95</v>
      </c>
    </row>
    <row r="9" spans="1:2" ht="15.75" x14ac:dyDescent="0.2">
      <c r="A9" s="24">
        <v>6</v>
      </c>
      <c r="B9" s="25" t="s">
        <v>140</v>
      </c>
    </row>
    <row r="10" spans="1:2" ht="15.75" x14ac:dyDescent="0.2">
      <c r="A10" s="24">
        <v>7</v>
      </c>
      <c r="B10" s="25" t="s">
        <v>141</v>
      </c>
    </row>
    <row r="11" spans="1:2" ht="15.75" x14ac:dyDescent="0.2">
      <c r="A11" s="24">
        <v>8</v>
      </c>
      <c r="B11" s="26" t="s">
        <v>96</v>
      </c>
    </row>
    <row r="12" spans="1:2" ht="15.75" x14ac:dyDescent="0.2">
      <c r="A12" s="24">
        <v>9</v>
      </c>
      <c r="B12" s="25" t="s">
        <v>142</v>
      </c>
    </row>
    <row r="13" spans="1:2" ht="15.75" x14ac:dyDescent="0.2">
      <c r="A13" s="24">
        <v>10</v>
      </c>
      <c r="B13" s="26" t="s">
        <v>97</v>
      </c>
    </row>
    <row r="14" spans="1:2" ht="15.75" x14ac:dyDescent="0.2">
      <c r="A14" s="24">
        <v>11</v>
      </c>
      <c r="B14" s="26" t="s">
        <v>143</v>
      </c>
    </row>
    <row r="15" spans="1:2" ht="15.75" x14ac:dyDescent="0.2">
      <c r="A15" s="24"/>
      <c r="B15" s="27" t="s">
        <v>99</v>
      </c>
    </row>
    <row r="16" spans="1:2" ht="15.75" x14ac:dyDescent="0.2">
      <c r="A16" s="24">
        <v>1</v>
      </c>
      <c r="B16" s="25" t="s">
        <v>100</v>
      </c>
    </row>
    <row r="17" spans="1:2" ht="15.75" x14ac:dyDescent="0.2">
      <c r="A17" s="24">
        <v>2</v>
      </c>
      <c r="B17" s="25" t="s">
        <v>98</v>
      </c>
    </row>
    <row r="18" spans="1:2" ht="15.75" x14ac:dyDescent="0.2">
      <c r="A18" s="24">
        <v>3</v>
      </c>
      <c r="B18" s="25" t="s">
        <v>144</v>
      </c>
    </row>
    <row r="19" spans="1:2" ht="15.75" x14ac:dyDescent="0.2">
      <c r="A19" s="24">
        <v>4</v>
      </c>
      <c r="B19" s="25" t="s">
        <v>145</v>
      </c>
    </row>
    <row r="20" spans="1:2" ht="15.75" x14ac:dyDescent="0.2">
      <c r="A20" s="24">
        <v>5</v>
      </c>
      <c r="B20" s="25" t="s">
        <v>146</v>
      </c>
    </row>
    <row r="21" spans="1:2" ht="15.75" x14ac:dyDescent="0.2">
      <c r="A21" s="24">
        <v>6</v>
      </c>
      <c r="B21" s="25" t="s">
        <v>147</v>
      </c>
    </row>
    <row r="22" spans="1:2" ht="15.75" x14ac:dyDescent="0.2">
      <c r="A22" s="24">
        <v>7</v>
      </c>
      <c r="B22" s="25" t="s">
        <v>148</v>
      </c>
    </row>
    <row r="23" spans="1:2" ht="15.75" x14ac:dyDescent="0.2">
      <c r="A23" s="24">
        <v>8</v>
      </c>
      <c r="B23" s="25" t="s">
        <v>149</v>
      </c>
    </row>
    <row r="24" spans="1:2" ht="15.75" x14ac:dyDescent="0.2">
      <c r="A24" s="24">
        <v>9</v>
      </c>
      <c r="B24" s="25" t="s">
        <v>150</v>
      </c>
    </row>
    <row r="25" spans="1:2" ht="15.75" x14ac:dyDescent="0.2">
      <c r="A25" s="24"/>
      <c r="B25" s="28" t="s">
        <v>101</v>
      </c>
    </row>
    <row r="26" spans="1:2" ht="15.75" x14ac:dyDescent="0.2">
      <c r="A26" s="24">
        <v>1</v>
      </c>
      <c r="B26" s="25" t="s">
        <v>102</v>
      </c>
    </row>
    <row r="27" spans="1:2" ht="15.75" x14ac:dyDescent="0.2">
      <c r="A27" s="24">
        <v>2</v>
      </c>
      <c r="B27" s="25" t="s">
        <v>151</v>
      </c>
    </row>
    <row r="28" spans="1:2" ht="15.75" x14ac:dyDescent="0.2">
      <c r="A28" s="24">
        <v>3</v>
      </c>
      <c r="B28" s="25" t="s">
        <v>152</v>
      </c>
    </row>
    <row r="29" spans="1:2" ht="15.75" x14ac:dyDescent="0.2">
      <c r="A29" s="24">
        <v>4</v>
      </c>
      <c r="B29" s="25" t="s">
        <v>153</v>
      </c>
    </row>
    <row r="30" spans="1:2" ht="15.75" x14ac:dyDescent="0.2">
      <c r="A30" s="24"/>
      <c r="B30" s="28" t="s">
        <v>103</v>
      </c>
    </row>
    <row r="31" spans="1:2" ht="15.75" x14ac:dyDescent="0.2">
      <c r="A31" s="24">
        <v>1</v>
      </c>
      <c r="B31" s="25" t="s">
        <v>104</v>
      </c>
    </row>
    <row r="32" spans="1:2" ht="15.75" x14ac:dyDescent="0.2">
      <c r="A32" s="24">
        <v>2</v>
      </c>
      <c r="B32" s="25" t="s">
        <v>105</v>
      </c>
    </row>
    <row r="33" spans="1:2" ht="15.75" x14ac:dyDescent="0.2">
      <c r="A33" s="24">
        <v>3</v>
      </c>
      <c r="B33" s="25" t="s">
        <v>106</v>
      </c>
    </row>
    <row r="34" spans="1:2" ht="15.75" x14ac:dyDescent="0.2">
      <c r="A34" s="24"/>
      <c r="B34" s="28" t="s">
        <v>107</v>
      </c>
    </row>
    <row r="35" spans="1:2" ht="15.75" x14ac:dyDescent="0.2">
      <c r="A35" s="24">
        <v>1</v>
      </c>
      <c r="B35" s="25" t="s">
        <v>108</v>
      </c>
    </row>
    <row r="36" spans="1:2" ht="16.5" thickBot="1" x14ac:dyDescent="0.25">
      <c r="A36" s="29">
        <v>2</v>
      </c>
      <c r="B36" s="30" t="s">
        <v>109</v>
      </c>
    </row>
    <row r="37" spans="1:2" ht="18.75" x14ac:dyDescent="0.3">
      <c r="A37" s="15"/>
    </row>
  </sheetData>
  <mergeCells count="1">
    <mergeCell ref="A1:B1"/>
  </mergeCells>
  <phoneticPr fontId="3" type="noConversion"/>
  <pageMargins left="0.43307086614173229" right="0.35433070866141736" top="0.51181102362204722" bottom="0.15748031496062992" header="0.23622047244094491" footer="0.31496062992125984"/>
  <pageSetup paperSize="9" scale="9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topLeftCell="A7" zoomScaleNormal="100" workbookViewId="0">
      <selection sqref="A1:A24"/>
    </sheetView>
  </sheetViews>
  <sheetFormatPr defaultRowHeight="12.75" x14ac:dyDescent="0.2"/>
  <cols>
    <col min="1" max="1" width="136.5703125" customWidth="1"/>
  </cols>
  <sheetData>
    <row r="1" spans="1:1" ht="15.75" x14ac:dyDescent="0.25">
      <c r="A1" s="32" t="s">
        <v>121</v>
      </c>
    </row>
    <row r="2" spans="1:1" ht="63" x14ac:dyDescent="0.25">
      <c r="A2" s="31" t="s">
        <v>266</v>
      </c>
    </row>
    <row r="3" spans="1:1" ht="15.75" x14ac:dyDescent="0.25">
      <c r="A3" s="32" t="s">
        <v>112</v>
      </c>
    </row>
    <row r="4" spans="1:1" ht="46.5" customHeight="1" x14ac:dyDescent="0.25">
      <c r="A4" s="33" t="s">
        <v>267</v>
      </c>
    </row>
    <row r="5" spans="1:1" ht="34.5" customHeight="1" x14ac:dyDescent="0.25">
      <c r="A5" s="34" t="s">
        <v>190</v>
      </c>
    </row>
    <row r="6" spans="1:1" ht="114.75" customHeight="1" x14ac:dyDescent="0.2">
      <c r="A6" s="235" t="s">
        <v>268</v>
      </c>
    </row>
    <row r="7" spans="1:1" ht="66" customHeight="1" x14ac:dyDescent="0.25">
      <c r="A7" s="185" t="s">
        <v>191</v>
      </c>
    </row>
    <row r="8" spans="1:1" ht="54.75" customHeight="1" x14ac:dyDescent="0.2">
      <c r="A8" s="236" t="s">
        <v>269</v>
      </c>
    </row>
    <row r="9" spans="1:1" ht="15.75" x14ac:dyDescent="0.25">
      <c r="A9" s="32" t="s">
        <v>193</v>
      </c>
    </row>
    <row r="10" spans="1:1" ht="15.75" x14ac:dyDescent="0.25">
      <c r="A10" s="35" t="s">
        <v>196</v>
      </c>
    </row>
    <row r="11" spans="1:1" ht="15.75" x14ac:dyDescent="0.25">
      <c r="A11" s="51" t="s">
        <v>194</v>
      </c>
    </row>
    <row r="12" spans="1:1" ht="15.75" x14ac:dyDescent="0.25">
      <c r="A12" s="36" t="s">
        <v>195</v>
      </c>
    </row>
    <row r="13" spans="1:1" ht="15.75" x14ac:dyDescent="0.25">
      <c r="A13" s="32" t="s">
        <v>197</v>
      </c>
    </row>
    <row r="14" spans="1:1" ht="31.5" x14ac:dyDescent="0.25">
      <c r="A14" s="33" t="s">
        <v>192</v>
      </c>
    </row>
    <row r="15" spans="1:1" ht="15.75" x14ac:dyDescent="0.25">
      <c r="A15" s="32" t="s">
        <v>198</v>
      </c>
    </row>
    <row r="16" spans="1:1" ht="15.75" x14ac:dyDescent="0.25">
      <c r="A16" s="33" t="s">
        <v>117</v>
      </c>
    </row>
    <row r="17" spans="1:1" ht="31.5" x14ac:dyDescent="0.25">
      <c r="A17" s="33" t="s">
        <v>113</v>
      </c>
    </row>
    <row r="18" spans="1:1" ht="31.5" x14ac:dyDescent="0.25">
      <c r="A18" s="33" t="s">
        <v>114</v>
      </c>
    </row>
    <row r="19" spans="1:1" ht="31.5" x14ac:dyDescent="0.25">
      <c r="A19" s="33" t="s">
        <v>115</v>
      </c>
    </row>
    <row r="20" spans="1:1" ht="31.5" x14ac:dyDescent="0.25">
      <c r="A20" s="33" t="s">
        <v>116</v>
      </c>
    </row>
    <row r="21" spans="1:1" ht="15.75" x14ac:dyDescent="0.25">
      <c r="A21" s="32" t="s">
        <v>199</v>
      </c>
    </row>
    <row r="22" spans="1:1" ht="31.5" x14ac:dyDescent="0.25">
      <c r="A22" s="33" t="s">
        <v>200</v>
      </c>
    </row>
    <row r="23" spans="1:1" ht="15.75" x14ac:dyDescent="0.25">
      <c r="A23" s="37" t="s">
        <v>201</v>
      </c>
    </row>
    <row r="24" spans="1:1" ht="33.6" customHeight="1" x14ac:dyDescent="0.25">
      <c r="A24" s="33" t="s">
        <v>202</v>
      </c>
    </row>
  </sheetData>
  <phoneticPr fontId="3" type="noConversion"/>
  <pageMargins left="0.54" right="0.42" top="0.41" bottom="0.18" header="0.42" footer="0.24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Тит с печ</vt:lpstr>
      <vt:lpstr>Тит</vt:lpstr>
      <vt:lpstr>КУГ</vt:lpstr>
      <vt:lpstr>Сводные данные</vt:lpstr>
      <vt:lpstr>План</vt:lpstr>
      <vt:lpstr>Кабинеты</vt:lpstr>
      <vt:lpstr>Пояснительая записка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MetodKab</cp:lastModifiedBy>
  <cp:lastPrinted>2019-08-15T12:20:38Z</cp:lastPrinted>
  <dcterms:created xsi:type="dcterms:W3CDTF">2010-12-17T12:26:03Z</dcterms:created>
  <dcterms:modified xsi:type="dcterms:W3CDTF">2020-01-14T10:51:38Z</dcterms:modified>
</cp:coreProperties>
</file>