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etodKab\Desktop\1 Новый методический портал\ОСП 6\19.02.10 Техн прод общ питания (очно-заочн)\"/>
    </mc:Choice>
  </mc:AlternateContent>
  <bookViews>
    <workbookView xWindow="0" yWindow="0" windowWidth="18600" windowHeight="11730"/>
  </bookViews>
  <sheets>
    <sheet name="Тит с печ" sheetId="4" r:id="rId1"/>
    <sheet name="1-2" sheetId="1" r:id="rId2"/>
    <sheet name="3-4" sheetId="2" r:id="rId3"/>
    <sheet name="5-8" sheetId="3" r:id="rId4"/>
  </sheets>
  <calcPr calcId="162913"/>
</workbook>
</file>

<file path=xl/calcChain.xml><?xml version="1.0" encoding="utf-8"?>
<calcChain xmlns="http://schemas.openxmlformats.org/spreadsheetml/2006/main">
  <c r="U9" i="2" l="1"/>
  <c r="I55" i="2"/>
  <c r="F66" i="2"/>
  <c r="G66" i="2"/>
  <c r="H66" i="2"/>
  <c r="E66" i="2"/>
  <c r="E67" i="2"/>
  <c r="U66" i="2"/>
  <c r="U44" i="2" s="1"/>
  <c r="U33" i="2" s="1"/>
  <c r="U58" i="2"/>
  <c r="E70" i="2"/>
  <c r="BE19" i="1"/>
  <c r="BF19" i="1"/>
  <c r="BG19" i="1"/>
  <c r="BH19" i="1"/>
  <c r="BI19" i="1"/>
  <c r="BJ19" i="1"/>
  <c r="BK19" i="1"/>
  <c r="BD19" i="1"/>
  <c r="L73" i="2"/>
  <c r="M73" i="2"/>
  <c r="N73" i="2"/>
  <c r="O73" i="2"/>
  <c r="P73" i="2"/>
  <c r="Q73" i="2"/>
  <c r="R73" i="2"/>
  <c r="S73" i="2"/>
  <c r="T73" i="2"/>
  <c r="U73" i="2"/>
  <c r="F58" i="2"/>
  <c r="G58" i="2"/>
  <c r="H58" i="2"/>
  <c r="D58" i="2"/>
  <c r="D44" i="2" s="1"/>
  <c r="D33" i="2" s="1"/>
  <c r="D72" i="2" s="1"/>
  <c r="D73" i="2" s="1"/>
  <c r="E59" i="2"/>
  <c r="E58" i="2" s="1"/>
  <c r="J33" i="2"/>
  <c r="K33" i="2"/>
  <c r="S33" i="2"/>
  <c r="R44" i="2"/>
  <c r="R33" i="2" s="1"/>
  <c r="S44" i="2"/>
  <c r="T44" i="2"/>
  <c r="T33" i="2" s="1"/>
  <c r="I44" i="2"/>
  <c r="I33" i="2" s="1"/>
  <c r="I72" i="2" s="1"/>
  <c r="I73" i="2" s="1"/>
  <c r="G55" i="2"/>
  <c r="H55" i="2"/>
  <c r="H44" i="2" s="1"/>
  <c r="H33" i="2" s="1"/>
  <c r="H72" i="2" s="1"/>
  <c r="H73" i="2" s="1"/>
  <c r="D55" i="2"/>
  <c r="Q52" i="2"/>
  <c r="Q44" i="2" s="1"/>
  <c r="P52" i="2"/>
  <c r="P44" i="2" s="1"/>
  <c r="G52" i="2"/>
  <c r="H52" i="2"/>
  <c r="I52" i="2"/>
  <c r="D52" i="2"/>
  <c r="O49" i="2"/>
  <c r="N49" i="2"/>
  <c r="N44" i="2" s="1"/>
  <c r="N33" i="2" s="1"/>
  <c r="F49" i="2"/>
  <c r="G49" i="2"/>
  <c r="H49" i="2"/>
  <c r="D49" i="2"/>
  <c r="O45" i="2"/>
  <c r="O44" i="2" s="1"/>
  <c r="G45" i="2"/>
  <c r="H45" i="2"/>
  <c r="D45" i="2"/>
  <c r="G34" i="2"/>
  <c r="H34" i="2"/>
  <c r="N34" i="2"/>
  <c r="O34" i="2"/>
  <c r="P34" i="2"/>
  <c r="Q34" i="2"/>
  <c r="R34" i="2"/>
  <c r="S34" i="2"/>
  <c r="T34" i="2"/>
  <c r="U34" i="2"/>
  <c r="D34" i="2"/>
  <c r="O29" i="2"/>
  <c r="P29" i="2"/>
  <c r="Q29" i="2"/>
  <c r="R29" i="2"/>
  <c r="S29" i="2"/>
  <c r="T29" i="2"/>
  <c r="U29" i="2"/>
  <c r="N29" i="2"/>
  <c r="G29" i="2"/>
  <c r="H29" i="2"/>
  <c r="D29" i="2"/>
  <c r="N24" i="2"/>
  <c r="O24" i="2"/>
  <c r="P24" i="2"/>
  <c r="Q24" i="2"/>
  <c r="R24" i="2"/>
  <c r="S24" i="2"/>
  <c r="T24" i="2"/>
  <c r="U24" i="2"/>
  <c r="G24" i="2"/>
  <c r="H24" i="2"/>
  <c r="D24" i="2"/>
  <c r="D8" i="2"/>
  <c r="G8" i="2"/>
  <c r="H8" i="2"/>
  <c r="F56" i="2"/>
  <c r="F55" i="2" s="1"/>
  <c r="F53" i="2"/>
  <c r="F52" i="2" s="1"/>
  <c r="E50" i="2"/>
  <c r="E49" i="2" s="1"/>
  <c r="F50" i="2"/>
  <c r="F46" i="2"/>
  <c r="F45" i="2" s="1"/>
  <c r="F36" i="2"/>
  <c r="E36" i="2" s="1"/>
  <c r="F37" i="2"/>
  <c r="E37" i="2" s="1"/>
  <c r="F38" i="2"/>
  <c r="E38" i="2" s="1"/>
  <c r="F39" i="2"/>
  <c r="E39" i="2" s="1"/>
  <c r="F40" i="2"/>
  <c r="E40" i="2" s="1"/>
  <c r="F41" i="2"/>
  <c r="E41" i="2" s="1"/>
  <c r="F42" i="2"/>
  <c r="E42" i="2" s="1"/>
  <c r="F43" i="2"/>
  <c r="E43" i="2" s="1"/>
  <c r="F35" i="2"/>
  <c r="E35" i="2" s="1"/>
  <c r="F28" i="2"/>
  <c r="F27" i="2"/>
  <c r="E27" i="2" s="1"/>
  <c r="E31" i="2"/>
  <c r="E30" i="2"/>
  <c r="F31" i="2"/>
  <c r="F32" i="2"/>
  <c r="E32" i="2" s="1"/>
  <c r="F30" i="2"/>
  <c r="O9" i="2"/>
  <c r="P9" i="2"/>
  <c r="Q9" i="2"/>
  <c r="R9" i="2"/>
  <c r="S9" i="2"/>
  <c r="T9" i="2"/>
  <c r="N9" i="2"/>
  <c r="F26" i="2"/>
  <c r="E26" i="2" s="1"/>
  <c r="F25" i="2"/>
  <c r="F24" i="2" s="1"/>
  <c r="E28" i="2"/>
  <c r="F22" i="2"/>
  <c r="F21" i="2"/>
  <c r="F20" i="2"/>
  <c r="F18" i="2"/>
  <c r="E18" i="2"/>
  <c r="F17" i="2"/>
  <c r="E17" i="2"/>
  <c r="F16" i="2"/>
  <c r="E16" i="2"/>
  <c r="F15" i="2"/>
  <c r="E15" i="2"/>
  <c r="F14" i="2"/>
  <c r="E14" i="2"/>
  <c r="F13" i="2"/>
  <c r="E13" i="2"/>
  <c r="F12" i="2"/>
  <c r="E12" i="2"/>
  <c r="F11" i="2"/>
  <c r="F8" i="2" s="1"/>
  <c r="E11" i="2"/>
  <c r="E8" i="2" s="1"/>
  <c r="E10" i="2"/>
  <c r="E29" i="2" l="1"/>
  <c r="F29" i="2"/>
  <c r="P33" i="2"/>
  <c r="E25" i="2"/>
  <c r="E24" i="2" s="1"/>
  <c r="G44" i="2"/>
  <c r="Q33" i="2"/>
  <c r="E34" i="2"/>
  <c r="E46" i="2"/>
  <c r="E45" i="2" s="1"/>
  <c r="O33" i="2"/>
  <c r="G33" i="2"/>
  <c r="G72" i="2" s="1"/>
  <c r="G73" i="2" s="1"/>
  <c r="F34" i="2"/>
  <c r="F44" i="2"/>
  <c r="F33" i="2" s="1"/>
  <c r="F72" i="2" s="1"/>
  <c r="F73" i="2" s="1"/>
  <c r="E56" i="2"/>
  <c r="E55" i="2" s="1"/>
  <c r="E53" i="2"/>
  <c r="E52" i="2" s="1"/>
  <c r="E44" i="2" s="1"/>
  <c r="E33" i="2" s="1"/>
  <c r="E72" i="2" s="1"/>
  <c r="E73" i="2" s="1"/>
</calcChain>
</file>

<file path=xl/sharedStrings.xml><?xml version="1.0" encoding="utf-8"?>
<sst xmlns="http://schemas.openxmlformats.org/spreadsheetml/2006/main" count="428" uniqueCount="283">
  <si>
    <t>Курсы</t>
  </si>
  <si>
    <t>Сентябрь</t>
  </si>
  <si>
    <t>29.IX - 5.X</t>
  </si>
  <si>
    <t>Октябрь</t>
  </si>
  <si>
    <t>27.X - 2.XI</t>
  </si>
  <si>
    <t>Ноябрь</t>
  </si>
  <si>
    <t>Декабрь</t>
  </si>
  <si>
    <t>29.XII - 4.I</t>
  </si>
  <si>
    <t>Январь</t>
  </si>
  <si>
    <t>26.I - 1.II</t>
  </si>
  <si>
    <t>Февраль</t>
  </si>
  <si>
    <t>23.II - 1.III</t>
  </si>
  <si>
    <t>Март</t>
  </si>
  <si>
    <t>30.III - 5.IV</t>
  </si>
  <si>
    <t>Апрель</t>
  </si>
  <si>
    <t>27.IV - 3.V</t>
  </si>
  <si>
    <t>Май</t>
  </si>
  <si>
    <t>Июнь</t>
  </si>
  <si>
    <t>29.VI - 5.VII</t>
  </si>
  <si>
    <t>Июль</t>
  </si>
  <si>
    <t>27.VII - 2.VIII</t>
  </si>
  <si>
    <t>Август</t>
  </si>
  <si>
    <t>Обучение по дисциплинаам и междисциплинарным курсам</t>
  </si>
  <si>
    <t>Учебная практика</t>
  </si>
  <si>
    <t>Производственная практика</t>
  </si>
  <si>
    <t xml:space="preserve">промежуточная аттестация </t>
  </si>
  <si>
    <t xml:space="preserve">Государственная (итоговая) аттестация </t>
  </si>
  <si>
    <t>Каникулы</t>
  </si>
  <si>
    <t>Всего</t>
  </si>
  <si>
    <t>по профилю специальности</t>
  </si>
  <si>
    <t xml:space="preserve">преддипломная </t>
  </si>
  <si>
    <t xml:space="preserve"> </t>
  </si>
  <si>
    <t>=</t>
  </si>
  <si>
    <t>::</t>
  </si>
  <si>
    <t>Х</t>
  </si>
  <si>
    <t>V</t>
  </si>
  <si>
    <t>III</t>
  </si>
  <si>
    <t>Итого</t>
  </si>
  <si>
    <t>Обозначения:</t>
  </si>
  <si>
    <t>Теоретическое обучение</t>
  </si>
  <si>
    <t>Практика учебная</t>
  </si>
  <si>
    <t xml:space="preserve">Производствен-  ная практика              (по профилю специальности) </t>
  </si>
  <si>
    <t xml:space="preserve">Производствен-  ная практика (преддипломная) </t>
  </si>
  <si>
    <t>Промежуточная аттестация</t>
  </si>
  <si>
    <t>Государственная (итоговая) аттестация</t>
  </si>
  <si>
    <t>Подготовка к государствен-  ной (итоговой) аттестации</t>
  </si>
  <si>
    <t>o</t>
  </si>
  <si>
    <t>х</t>
  </si>
  <si>
    <t>:  :</t>
  </si>
  <si>
    <t>═</t>
  </si>
  <si>
    <t>Индекс</t>
  </si>
  <si>
    <t>Наименование циклов, дисциплин, профессиональных модулей, МДК, практик</t>
  </si>
  <si>
    <t>Формы промежуточной аттестации  (семестр)</t>
  </si>
  <si>
    <t>Учебная нагрузка обучающихся (час.)</t>
  </si>
  <si>
    <t>Практика (час.)</t>
  </si>
  <si>
    <t>максимальная</t>
  </si>
  <si>
    <t>самостоятельная работа</t>
  </si>
  <si>
    <t>Обязательная аудиторная</t>
  </si>
  <si>
    <t>всего занятий</t>
  </si>
  <si>
    <t>в т. ч.</t>
  </si>
  <si>
    <t>учебная</t>
  </si>
  <si>
    <t>производственная  (по профилю специальности)</t>
  </si>
  <si>
    <t>1 курс</t>
  </si>
  <si>
    <t>2 курс</t>
  </si>
  <si>
    <t>3 курс</t>
  </si>
  <si>
    <t>4 курс</t>
  </si>
  <si>
    <t xml:space="preserve">экзамен </t>
  </si>
  <si>
    <t>занятий на уроках</t>
  </si>
  <si>
    <t>лабораторных работ и практических занятий</t>
  </si>
  <si>
    <t xml:space="preserve">курсовых работ (проектов) </t>
  </si>
  <si>
    <t>1 семестр  17  недель</t>
  </si>
  <si>
    <t>Обязательная часть циклов ОПОП</t>
  </si>
  <si>
    <t>О.00</t>
  </si>
  <si>
    <t>Общеобразовательный цикл</t>
  </si>
  <si>
    <t>ОДБ.01</t>
  </si>
  <si>
    <t xml:space="preserve">Русский язык </t>
  </si>
  <si>
    <t>ОДБ.02</t>
  </si>
  <si>
    <t>Литература</t>
  </si>
  <si>
    <t>ОДБ.03</t>
  </si>
  <si>
    <t>Иностранный язык</t>
  </si>
  <si>
    <t>ОДБ.04</t>
  </si>
  <si>
    <t>История</t>
  </si>
  <si>
    <t>ОДБ.05</t>
  </si>
  <si>
    <t xml:space="preserve">Обществознание </t>
  </si>
  <si>
    <t>ОДБ.06</t>
  </si>
  <si>
    <t>Химия</t>
  </si>
  <si>
    <t>ОДБ.07</t>
  </si>
  <si>
    <t>Биология</t>
  </si>
  <si>
    <t>ОДБ.08</t>
  </si>
  <si>
    <t>Физическая культура</t>
  </si>
  <si>
    <t>ОДБ.09</t>
  </si>
  <si>
    <t>ОБЖ</t>
  </si>
  <si>
    <t>ОДП.10</t>
  </si>
  <si>
    <t>Математика</t>
  </si>
  <si>
    <t>ОДП.11</t>
  </si>
  <si>
    <t>Физика</t>
  </si>
  <si>
    <t>ОДП.12</t>
  </si>
  <si>
    <t>Информатика и ИКТ</t>
  </si>
  <si>
    <t>ОГСЭ.00</t>
  </si>
  <si>
    <t>Общий гуманитарный и социально-экономический цикл</t>
  </si>
  <si>
    <t>ОГСЭ.01</t>
  </si>
  <si>
    <t>Основы философии</t>
  </si>
  <si>
    <t>ОГСЭ.02</t>
  </si>
  <si>
    <t>ОГСЭ.03</t>
  </si>
  <si>
    <t>ОГСЭ.04</t>
  </si>
  <si>
    <t>ЕН.00</t>
  </si>
  <si>
    <t>Математический и общий естественнонаучный цикл</t>
  </si>
  <si>
    <t>ЕН.01</t>
  </si>
  <si>
    <t>ЕН.02</t>
  </si>
  <si>
    <t>Экологические основы природопользования</t>
  </si>
  <si>
    <t>ЕН.03</t>
  </si>
  <si>
    <t>П.00</t>
  </si>
  <si>
    <t>Профессиональный цикл</t>
  </si>
  <si>
    <t>ОП.00</t>
  </si>
  <si>
    <t>Общепрофессиональные дисциплины</t>
  </si>
  <si>
    <t>ОП.01</t>
  </si>
  <si>
    <t>Микробиология, санитария и гигиена в пищевом производстве</t>
  </si>
  <si>
    <t>ОП.02</t>
  </si>
  <si>
    <t>Физиология питания</t>
  </si>
  <si>
    <t>ОП.03</t>
  </si>
  <si>
    <t xml:space="preserve">Организация хранения и контроль запасов и сырья </t>
  </si>
  <si>
    <t>ОП.04</t>
  </si>
  <si>
    <t>Информационные технологии в профессиональной деятельности</t>
  </si>
  <si>
    <t>ОП.05</t>
  </si>
  <si>
    <t>ОП.06</t>
  </si>
  <si>
    <t>ОП.07</t>
  </si>
  <si>
    <t>ОП.08</t>
  </si>
  <si>
    <t>ОП.09</t>
  </si>
  <si>
    <t>Охрана труда</t>
  </si>
  <si>
    <t>Безопасность жизнедеятельности</t>
  </si>
  <si>
    <t>ПМ.00</t>
  </si>
  <si>
    <t>Профессиональные модули</t>
  </si>
  <si>
    <t>ПМ.01</t>
  </si>
  <si>
    <t>Организация процесса приготовления и приготовление полуфабрикатов для сложной кулинарной продукции</t>
  </si>
  <si>
    <t>МДК.01.01</t>
  </si>
  <si>
    <t>Технология приготовления полуфабрикатов для сложной кулинарной продукции</t>
  </si>
  <si>
    <t>ПП.01</t>
  </si>
  <si>
    <t>Производственная практика (по профилю специальности)</t>
  </si>
  <si>
    <t>ПМ.02</t>
  </si>
  <si>
    <t>Организация процесса приготовления и приготовление сложной холодной кулинарной продукции</t>
  </si>
  <si>
    <t>МДК.02.01</t>
  </si>
  <si>
    <t>Технология приготовления сложной холодной кулинарной продукции</t>
  </si>
  <si>
    <t>ПП.02</t>
  </si>
  <si>
    <t>ПМ.03</t>
  </si>
  <si>
    <t>Организация процесса приготовления и приготовление сложной горячей кулинарной продукции</t>
  </si>
  <si>
    <t>МДК.03.01</t>
  </si>
  <si>
    <t>Технология приготовления сложной горячей кулинарной продукции</t>
  </si>
  <si>
    <t>ПП.03</t>
  </si>
  <si>
    <t>ПМ.04</t>
  </si>
  <si>
    <t>Организация процесса приготовления и приготовление сложных хлебобулочных, мучных кондитерских изделий</t>
  </si>
  <si>
    <t>МДК.04.01</t>
  </si>
  <si>
    <t>Технология приготовления сложных хлебобулочных, мучных кондитерских изделий</t>
  </si>
  <si>
    <t>ПП.04</t>
  </si>
  <si>
    <t>ПМ.05</t>
  </si>
  <si>
    <t>Организация процесса приготовления и приготовление сложных холодных и горячих десертов</t>
  </si>
  <si>
    <t>МДК.05.01</t>
  </si>
  <si>
    <t>Технология приготовления сложных холодных и горячих десертов</t>
  </si>
  <si>
    <t>ПП.05</t>
  </si>
  <si>
    <t>ПМ.06</t>
  </si>
  <si>
    <t>МДК.06.01</t>
  </si>
  <si>
    <t>ПП.06</t>
  </si>
  <si>
    <t>ПМ.07</t>
  </si>
  <si>
    <t>Выполнение работ по одной или нескольким профессиям рабочих, должностям служащих</t>
  </si>
  <si>
    <t>УП.07</t>
  </si>
  <si>
    <t>ПДП.</t>
  </si>
  <si>
    <t>Производственная практика (преддипломная)</t>
  </si>
  <si>
    <t>4 нед.</t>
  </si>
  <si>
    <t>ГИА.00</t>
  </si>
  <si>
    <t>6 нед.</t>
  </si>
  <si>
    <t>1. Программа базовой подготовки</t>
  </si>
  <si>
    <t>ГИА.01</t>
  </si>
  <si>
    <t xml:space="preserve">Подготовка  выпускной квалификационной работы  с 18.05 по 14.06 </t>
  </si>
  <si>
    <t>ГИА.02</t>
  </si>
  <si>
    <t xml:space="preserve">Защита выпускной квалификационной работы   с  15.06   по   28.06     </t>
  </si>
  <si>
    <t>2 нед.</t>
  </si>
  <si>
    <t>К.00</t>
  </si>
  <si>
    <t>дисциплин и МДК</t>
  </si>
  <si>
    <t>учебной практики</t>
  </si>
  <si>
    <t xml:space="preserve">* не входит в общее количество зачетов и экзаменов </t>
  </si>
  <si>
    <t>производственной практики/ преддипломной практика</t>
  </si>
  <si>
    <t>экзаменов</t>
  </si>
  <si>
    <t>курсовых проектов</t>
  </si>
  <si>
    <t>зачетов</t>
  </si>
  <si>
    <t xml:space="preserve">                                               </t>
  </si>
  <si>
    <t>№ п/п</t>
  </si>
  <si>
    <t>Наименование</t>
  </si>
  <si>
    <t>Семестр</t>
  </si>
  <si>
    <t>Недель</t>
  </si>
  <si>
    <t>УП.00</t>
  </si>
  <si>
    <t>Кабинеты:</t>
  </si>
  <si>
    <t>ПП.00</t>
  </si>
  <si>
    <t>1.</t>
  </si>
  <si>
    <t>ПДП.00</t>
  </si>
  <si>
    <t>2.</t>
  </si>
  <si>
    <t>Всего:</t>
  </si>
  <si>
    <t>3.</t>
  </si>
  <si>
    <t>Лаборатории:</t>
  </si>
  <si>
    <t>Химии</t>
  </si>
  <si>
    <t>Метрологии и стандартизации</t>
  </si>
  <si>
    <t>Микробиологии, санитарии и гигиены</t>
  </si>
  <si>
    <t>Учебный кулинарный цех</t>
  </si>
  <si>
    <t>Учебный кондитерский цех</t>
  </si>
  <si>
    <t>Спортивный комплекс:</t>
  </si>
  <si>
    <t>Спортивный зал</t>
  </si>
  <si>
    <t>Открытый стадион широкого профиля с элементами полосы препятствий</t>
  </si>
  <si>
    <t xml:space="preserve">Стрелковый тир </t>
  </si>
  <si>
    <t>Залы:</t>
  </si>
  <si>
    <t>Библиотека, читальный зал с выходом в сеть Интернет</t>
  </si>
  <si>
    <t>Актовый зал</t>
  </si>
  <si>
    <t xml:space="preserve">6. Пояснения к учебному плану </t>
  </si>
  <si>
    <t>Русского языка</t>
  </si>
  <si>
    <t>Литературы</t>
  </si>
  <si>
    <t>Истории</t>
  </si>
  <si>
    <t>Математики</t>
  </si>
  <si>
    <t>Иностранного языка</t>
  </si>
  <si>
    <t>Биологии</t>
  </si>
  <si>
    <t>Физики</t>
  </si>
  <si>
    <t>Информатики</t>
  </si>
  <si>
    <t>Информационных систем в профессиональной деятельности</t>
  </si>
  <si>
    <t>Социально-экономических дисциплин</t>
  </si>
  <si>
    <t>Экологических основ природопользования</t>
  </si>
  <si>
    <t>Технологического оборудования кулинарного и кондитерского производства</t>
  </si>
  <si>
    <t>Безопасности жизнедеятельности и охраны труда</t>
  </si>
  <si>
    <t>1.1. Выпускная квалификационная работа (дипломный проект)</t>
  </si>
  <si>
    <t>Метрология и стандартизация</t>
  </si>
  <si>
    <t>Правовые основы профессиональной деятельности</t>
  </si>
  <si>
    <t>Основы экономики, менеджмента и маркетинга</t>
  </si>
  <si>
    <t>Организация работы структурного подразделения</t>
  </si>
  <si>
    <t>Управление структурным подразделением организации</t>
  </si>
  <si>
    <t>Всего часов обучения по учебным циклам ППССЗ</t>
  </si>
  <si>
    <t>Консультации 4 часа на одного студента на каждый учебный год (не более 400  часов)</t>
  </si>
  <si>
    <t>дифференцированных зачетов</t>
  </si>
  <si>
    <t>Базовые учебные дисциплины</t>
  </si>
  <si>
    <t xml:space="preserve"> -,Э</t>
  </si>
  <si>
    <t xml:space="preserve"> -,ДЗ</t>
  </si>
  <si>
    <t xml:space="preserve">  З,ДЗ</t>
  </si>
  <si>
    <t>Профильные учебные дисциплины</t>
  </si>
  <si>
    <t>Способы поиска работы</t>
  </si>
  <si>
    <t xml:space="preserve">   Э*</t>
  </si>
  <si>
    <t xml:space="preserve">  -,-,-,-,-,-,-,З*</t>
  </si>
  <si>
    <t>Основы предпринимательства</t>
  </si>
  <si>
    <t xml:space="preserve">Открытие собственного дела выпускниками профессиональных образовательных организаций Московской области </t>
  </si>
  <si>
    <t>ПМ. 08</t>
  </si>
  <si>
    <t>ПМ. 09</t>
  </si>
  <si>
    <t xml:space="preserve">Планирование карьеры выпускника профессиональной образовательной организации Московской области </t>
  </si>
  <si>
    <t>2
 семестр 
22      недели</t>
  </si>
  <si>
    <t>3    семестр  11  недель</t>
  </si>
  <si>
    <t xml:space="preserve">Производственная практика </t>
  </si>
  <si>
    <t xml:space="preserve"> -,-,ДЗ</t>
  </si>
  <si>
    <t xml:space="preserve"> -,-,-,-,ДЗ</t>
  </si>
  <si>
    <t xml:space="preserve"> -,-,-,ДЗ</t>
  </si>
  <si>
    <t xml:space="preserve"> -,-,-,-,-,ДЗ</t>
  </si>
  <si>
    <t xml:space="preserve"> -,-,-,Э</t>
  </si>
  <si>
    <t xml:space="preserve"> -,-,-,-,-,-,-,ДЗ</t>
  </si>
  <si>
    <t xml:space="preserve">  ДЗ*</t>
  </si>
  <si>
    <t xml:space="preserve"> -,-,-,-,-,-,ДЗ,Э</t>
  </si>
  <si>
    <t xml:space="preserve"> -,-,-,-,-,-,Э,ДЗ</t>
  </si>
  <si>
    <t>МДК.08.01</t>
  </si>
  <si>
    <t>УП.08</t>
  </si>
  <si>
    <t>МДК.09.01</t>
  </si>
  <si>
    <t>УП.09</t>
  </si>
  <si>
    <t>2. Календарный учебный график</t>
  </si>
  <si>
    <t xml:space="preserve">3. Сводные данные по бюджету времени (в неделях)
</t>
  </si>
  <si>
    <t>4. План учебного процесса</t>
  </si>
  <si>
    <t>5. Учебная и производственная практика</t>
  </si>
  <si>
    <t>6. Перечень лабораторий, кабинетов, мастерских и др.</t>
  </si>
  <si>
    <t>Распределение обязательной нагрузки по курсам и семестрам                                                                                  (час. в семестр)</t>
  </si>
  <si>
    <t>5 курс</t>
  </si>
  <si>
    <t>10        семестр        10           недель</t>
  </si>
  <si>
    <t>8
 семестр    21    недель</t>
  </si>
  <si>
    <t xml:space="preserve">   -,-,-,З-,З,-,З,-,ДЗ</t>
  </si>
  <si>
    <t xml:space="preserve"> -,-,-,-,-,ДЗ,Э</t>
  </si>
  <si>
    <t xml:space="preserve"> -,-,-,-,-,-,ДЗ,-,ДЗ</t>
  </si>
  <si>
    <t xml:space="preserve"> -,-,-,-,-,ДЗ,-,Э</t>
  </si>
  <si>
    <t xml:space="preserve"> -,-,-,-,ДЗ,Э</t>
  </si>
  <si>
    <t>72/4 нед</t>
  </si>
  <si>
    <t>5 
семестр  
12     недель</t>
  </si>
  <si>
    <t>7 семестр 14     недель</t>
  </si>
  <si>
    <t>9         семестр        15           недель</t>
  </si>
  <si>
    <t>6            семестр          19       недель</t>
  </si>
  <si>
    <t>4
 семестр 
15      недель</t>
  </si>
  <si>
    <t>4,6,7,8,9,10</t>
  </si>
  <si>
    <t xml:space="preserve">1.  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19.02.10 Технология продукции общественного питания. утвержденным приказом Министерства образования и науки Российской Федерации от 22 апреля 2014 г. №384, зарегистрированным в Министерстве юстиции России от 23 июля  2014 г. №33234, Положением о практике обучающихся, осваивающих основные профессиональные образовательные программы среднего профессионального образования, утвержденным приказом Министерства образования и науки Российской Федерации от 18 апреля 2013 г. №291.
2. Начало учебных занятий – 1 сентября, окончание - в соответствии с календарным учебным графиком.
3. Максимальный объем учебной нагрузки обучающихся составляет 54 академических часа в неделю, включая все виды аудиторной и внеаудиторной (самостоятельной) учебной работы по освоению основной профессиональной образовательной программы.
4. Максимальный объем аудиторной учебной нагрузки составляет 16 академических часов в неделю при очно-заочной форме обучения.
5. Объем часов по дисциплине «Физическая культура» реализуется как за счет часов, указанных в учебном плане, так и за счет различных форм внеаудиторных занятий в спортивных клубах, секциях.
6. По завершении изучения междисциплинарных курсов предусмотрены экзамены: МДК.01.01 «Технология приготовления полуфабрикатов для сложной кулинарной продукции» (2 семестр),  МДК.02.01 «Технология приготовления сложной холодной кулинарной продукции (4семестр),  МДК.03.01 «Технология приготовления сложной горячей кулинарной продукции» (2 семестр), МДК.04.01 «Технология приготовления сложных хлебобулочных кондитерских изделий (5 семестр), МДК.05.01 «Технология приготовления сложных холодных и горячих десертов» (6 семестр), МДК.06.01 «Основы организации производства продукции питания для различных категорий потребителей» (8 семестр). По освоении программ профессиональных модулей в последнем семестре изучения проводится экзамен (квалификационный), по итогам проверки которого выносится решение: «вид профессиональной деятельности освоен / не освоен».
7. Контрольные работы и зачеты проводятся за счет часов, отведенных на изучение дисциплины и междисциплинарного курса.
8. Выполнение курсовых проектов (работ) является видом учебной работы по профессиональным модулям профессионального цикла, которые реализуются в пределах времени, отведенного на его изучение. Предусмотрены  курсовые проекты (работы) по двум профессиональным модулям: ПМ.03 «Организация процесса приготовления и приготовление сложной горячей кулинарной продукции», ПМ.06  «Организация производства продукции питания для различных категорий потребителей».
9. Консультации предусмотрены в объеме 4 часа на каждого студента на каждый учебный год. Формы проведения консультаций (групповые, индивидуальные, письменные, устные) определяются образовательным учреждением.
10. Учебная практика и производственная практика (по профилю специальности) проводятся в рамках профессиональных модулей рассредоточено по семестрам. Учебная практика в объеме 11 недель предусмотрена по ПМ.07 «Выполнение работ по одной или нескольким профессиям рабочих, должностям служащих»: 6 недель (1 семестр), 4 недели (3 семестр), 1 неделя (5 семестр). . Производственная практика (по профилю специальности) в объеме 22  недель реализуется по каждому из видов профессиональной деятельности, предусмотренных ФГОС СПО по специальности: ПМ.01 «Организация процесса приготовления и приготовление полуфабрикатов для сложной кулинарной продукции» - 2 недели  (2 семестр); ПМ.02 «Организация процесса приготовления и приготовление сложной холодной кулинарной продукции» - 5 недель (4 семестр); ПМ.3 «организация процесса приготовления и приготовление сложной горячей кулинарной продукции» 5 недель (2 семестр); ПМ.04 «Организация процесса приготовления и приготовление сложных хлебобулочных, мучных кондитерских изделий» - 4 недели (2 недели – 5 семестр; 2 недели – 6 семестр); ПМ.05 «Организация процесса приготовления и приготовление сложных холодных и горячих десертов» - 2 недели (6 семестр), ПМ.06 «Организация производства продукции питания для различных категорий потребителей» - 4 недели ( 2 недели — 7 семестр, 2 недели — 8 семестр). Производственная практика (преддипломная) проводится концентрированно (6 семестр).
11. В период прохождения учебной практики, предусмотренной в рамках ПМ.07 «Выполнение работ по одной или нескольким профессиям рабочих, должностям служащих», студенты осваивают одну или несколько рабочих профессий из Перечня профессий рабочих, должностей служащих, рекомендуемых к освоению в рамках основной профессиональной образовательной программы СПО: кондитер, повар.
12. В период обучения с юношами проводятся учебные сборы в соответствии с п.1 ст. 13 Федерального закона «О воинской обязанности и военной службе» от 28 марта 1998 г. №53-ФЗ.
13. Государственная (итоговая) аттестация предусмотрена в виде выпускной квалификационной работы.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</si>
</sst>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sz val="9"/>
      <name val="Times New Roman"/>
      <family val="1"/>
      <charset val="204"/>
    </font>
    <font>
      <b/>
      <sz val="14"/>
      <name val="Times New Roman"/>
      <family val="1"/>
      <charset val="204"/>
    </font>
    <font>
      <b/>
      <sz val="10"/>
      <name val="Times New Roman"/>
      <family val="1"/>
      <charset val="204"/>
    </font>
    <font>
      <sz val="7"/>
      <name val="Times New Roman"/>
      <family val="1"/>
      <charset val="204"/>
    </font>
    <font>
      <sz val="8"/>
      <name val="Times New Roman"/>
      <family val="1"/>
      <charset val="204"/>
    </font>
    <font>
      <b/>
      <sz val="7"/>
      <name val="Times New Roman"/>
      <family val="1"/>
      <charset val="204"/>
    </font>
    <font>
      <b/>
      <sz val="9"/>
      <name val="Times New Roman"/>
      <family val="1"/>
      <charset val="204"/>
    </font>
    <font>
      <sz val="10"/>
      <name val="Arial Cyr"/>
      <family val="2"/>
      <charset val="204"/>
    </font>
    <font>
      <b/>
      <sz val="8"/>
      <name val="Times New Roman"/>
      <family val="1"/>
      <charset val="204"/>
    </font>
    <font>
      <b/>
      <sz val="12"/>
      <name val="Times New Roman"/>
      <family val="1"/>
      <charset val="204"/>
    </font>
    <font>
      <sz val="12"/>
      <name val="Times New Roman"/>
      <family val="1"/>
      <charset val="204"/>
    </font>
    <font>
      <sz val="11"/>
      <name val="Times New Roman"/>
      <family val="1"/>
      <charset val="204"/>
    </font>
    <font>
      <b/>
      <sz val="16"/>
      <name val="Times New Roman"/>
      <family val="1"/>
      <charset val="204"/>
    </font>
    <font>
      <sz val="10"/>
      <name val="Arial"/>
      <family val="2"/>
      <charset val="204"/>
    </font>
    <font>
      <sz val="9"/>
      <color rgb="FFFF0000"/>
      <name val="Times New Roman"/>
      <family val="1"/>
      <charset val="204"/>
    </font>
    <font>
      <b/>
      <sz val="9"/>
      <color rgb="FFFF0000"/>
      <name val="Times New Roman"/>
      <family val="1"/>
      <charset val="204"/>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theme="0"/>
        <bgColor indexed="26"/>
      </patternFill>
    </fill>
  </fills>
  <borders count="8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diagonal/>
    </border>
    <border>
      <left/>
      <right style="medium">
        <color indexed="8"/>
      </right>
      <top/>
      <bottom/>
      <diagonal/>
    </border>
    <border>
      <left style="thin">
        <color indexed="8"/>
      </left>
      <right style="thin">
        <color indexed="8"/>
      </right>
      <top/>
      <bottom/>
      <diagonal/>
    </border>
    <border>
      <left/>
      <right style="thin">
        <color indexed="8"/>
      </right>
      <top/>
      <bottom/>
      <diagonal/>
    </border>
    <border>
      <left style="thin">
        <color indexed="8"/>
      </left>
      <right style="medium">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top/>
      <bottom style="thin">
        <color indexed="8"/>
      </bottom>
      <diagonal/>
    </border>
    <border>
      <left style="thin">
        <color indexed="8"/>
      </left>
      <right/>
      <top/>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bottom style="thin">
        <color indexed="64"/>
      </bottom>
      <diagonal/>
    </border>
    <border>
      <left style="medium">
        <color indexed="64"/>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style="medium">
        <color indexed="8"/>
      </top>
      <bottom/>
      <diagonal/>
    </border>
    <border>
      <left/>
      <right/>
      <top/>
      <bottom style="medium">
        <color indexed="8"/>
      </bottom>
      <diagonal/>
    </border>
    <border>
      <left style="medium">
        <color indexed="8"/>
      </left>
      <right style="thin">
        <color indexed="8"/>
      </right>
      <top style="medium">
        <color indexed="8"/>
      </top>
      <bottom/>
      <diagonal/>
    </border>
    <border>
      <left/>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thin">
        <color indexed="8"/>
      </right>
      <top style="thin">
        <color indexed="8"/>
      </top>
      <bottom/>
      <diagonal/>
    </border>
    <border>
      <left style="medium">
        <color indexed="8"/>
      </left>
      <right style="thin">
        <color indexed="8"/>
      </right>
      <top style="thin">
        <color indexed="8"/>
      </top>
      <bottom/>
      <diagonal/>
    </border>
    <border>
      <left style="hair">
        <color indexed="8"/>
      </left>
      <right style="hair">
        <color indexed="8"/>
      </right>
      <top/>
      <bottom/>
      <diagonal/>
    </border>
    <border>
      <left style="thin">
        <color indexed="8"/>
      </left>
      <right style="medium">
        <color indexed="64"/>
      </right>
      <top style="thin">
        <color indexed="8"/>
      </top>
      <bottom/>
      <diagonal/>
    </border>
    <border>
      <left style="medium">
        <color indexed="64"/>
      </left>
      <right/>
      <top/>
      <bottom style="medium">
        <color indexed="64"/>
      </bottom>
      <diagonal/>
    </border>
    <border>
      <left/>
      <right style="thin">
        <color indexed="8"/>
      </right>
      <top/>
      <bottom style="medium">
        <color indexed="64"/>
      </bottom>
      <diagonal/>
    </border>
    <border>
      <left style="hair">
        <color indexed="8"/>
      </left>
      <right style="hair">
        <color indexed="8"/>
      </right>
      <top/>
      <bottom style="medium">
        <color indexed="64"/>
      </bottom>
      <diagonal/>
    </border>
    <border>
      <left style="thin">
        <color indexed="8"/>
      </left>
      <right style="medium">
        <color indexed="64"/>
      </right>
      <top/>
      <bottom style="medium">
        <color indexed="64"/>
      </bottom>
      <diagonal/>
    </border>
    <border>
      <left style="thin">
        <color indexed="8"/>
      </left>
      <right/>
      <top style="medium">
        <color indexed="64"/>
      </top>
      <bottom style="thin">
        <color indexed="8"/>
      </bottom>
      <diagonal/>
    </border>
    <border>
      <left style="thin">
        <color indexed="8"/>
      </left>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s>
  <cellStyleXfs count="42">
    <xf numFmtId="0" fontId="0" fillId="0" borderId="0">
      <alignment vertical="top"/>
    </xf>
    <xf numFmtId="0" fontId="1" fillId="2" borderId="0" applyNumberFormat="0" applyBorder="0" applyProtection="0">
      <alignment vertical="top"/>
    </xf>
    <xf numFmtId="0" fontId="1" fillId="3" borderId="0" applyNumberFormat="0" applyBorder="0" applyProtection="0">
      <alignment vertical="top"/>
    </xf>
    <xf numFmtId="0" fontId="1" fillId="4" borderId="0" applyNumberFormat="0" applyBorder="0" applyProtection="0">
      <alignment vertical="top"/>
    </xf>
    <xf numFmtId="0" fontId="1" fillId="5" borderId="0" applyNumberFormat="0" applyBorder="0" applyProtection="0">
      <alignment vertical="top"/>
    </xf>
    <xf numFmtId="0" fontId="1" fillId="6" borderId="0" applyNumberFormat="0" applyBorder="0" applyProtection="0">
      <alignment vertical="top"/>
    </xf>
    <xf numFmtId="0" fontId="1" fillId="7" borderId="0" applyNumberFormat="0" applyBorder="0" applyProtection="0">
      <alignment vertical="top"/>
    </xf>
    <xf numFmtId="0" fontId="1" fillId="8" borderId="0" applyNumberFormat="0" applyBorder="0" applyProtection="0">
      <alignment vertical="top"/>
    </xf>
    <xf numFmtId="0" fontId="1" fillId="9" borderId="0" applyNumberFormat="0" applyBorder="0" applyProtection="0">
      <alignment vertical="top"/>
    </xf>
    <xf numFmtId="0" fontId="1" fillId="10" borderId="0" applyNumberFormat="0" applyBorder="0" applyProtection="0">
      <alignment vertical="top"/>
    </xf>
    <xf numFmtId="0" fontId="1" fillId="5" borderId="0" applyNumberFormat="0" applyBorder="0" applyProtection="0">
      <alignment vertical="top"/>
    </xf>
    <xf numFmtId="0" fontId="1" fillId="8" borderId="0" applyNumberFormat="0" applyBorder="0" applyProtection="0">
      <alignment vertical="top"/>
    </xf>
    <xf numFmtId="0" fontId="1" fillId="11" borderId="0" applyNumberFormat="0" applyBorder="0" applyProtection="0">
      <alignment vertical="top"/>
    </xf>
    <xf numFmtId="0" fontId="2" fillId="12" borderId="0" applyNumberFormat="0" applyBorder="0" applyProtection="0">
      <alignment vertical="top"/>
    </xf>
    <xf numFmtId="0" fontId="2" fillId="9" borderId="0" applyNumberFormat="0" applyBorder="0" applyProtection="0">
      <alignment vertical="top"/>
    </xf>
    <xf numFmtId="0" fontId="2" fillId="10" borderId="0" applyNumberFormat="0" applyBorder="0" applyProtection="0">
      <alignment vertical="top"/>
    </xf>
    <xf numFmtId="0" fontId="2" fillId="13" borderId="0" applyNumberFormat="0" applyBorder="0" applyProtection="0">
      <alignment vertical="top"/>
    </xf>
    <xf numFmtId="0" fontId="2" fillId="14" borderId="0" applyNumberFormat="0" applyBorder="0" applyProtection="0">
      <alignment vertical="top"/>
    </xf>
    <xf numFmtId="0" fontId="2" fillId="15" borderId="0" applyNumberFormat="0" applyBorder="0" applyProtection="0">
      <alignment vertical="top"/>
    </xf>
    <xf numFmtId="0" fontId="2" fillId="16" borderId="0" applyNumberFormat="0" applyBorder="0" applyProtection="0">
      <alignment vertical="top"/>
    </xf>
    <xf numFmtId="0" fontId="2" fillId="17" borderId="0" applyNumberFormat="0" applyBorder="0" applyProtection="0">
      <alignment vertical="top"/>
    </xf>
    <xf numFmtId="0" fontId="2" fillId="18" borderId="0" applyNumberFormat="0" applyBorder="0" applyProtection="0">
      <alignment vertical="top"/>
    </xf>
    <xf numFmtId="0" fontId="2" fillId="13" borderId="0" applyNumberFormat="0" applyBorder="0" applyProtection="0">
      <alignment vertical="top"/>
    </xf>
    <xf numFmtId="0" fontId="2" fillId="14" borderId="0" applyNumberFormat="0" applyBorder="0" applyProtection="0">
      <alignment vertical="top"/>
    </xf>
    <xf numFmtId="0" fontId="2" fillId="19" borderId="0" applyNumberFormat="0" applyBorder="0" applyProtection="0">
      <alignment vertical="top"/>
    </xf>
    <xf numFmtId="0" fontId="3" fillId="7" borderId="1" applyNumberFormat="0" applyProtection="0">
      <alignment vertical="top"/>
    </xf>
    <xf numFmtId="0" fontId="4" fillId="20" borderId="2" applyNumberFormat="0" applyProtection="0">
      <alignment vertical="top"/>
    </xf>
    <xf numFmtId="0" fontId="5" fillId="20" borderId="1" applyNumberFormat="0" applyProtection="0">
      <alignment vertical="top"/>
    </xf>
    <xf numFmtId="0" fontId="6" fillId="0" borderId="3" applyNumberFormat="0" applyFill="0" applyProtection="0">
      <alignment vertical="top"/>
    </xf>
    <xf numFmtId="0" fontId="7" fillId="0" borderId="4" applyNumberFormat="0" applyFill="0" applyProtection="0">
      <alignment vertical="top"/>
    </xf>
    <xf numFmtId="0" fontId="8" fillId="0" borderId="5" applyNumberFormat="0" applyFill="0" applyProtection="0">
      <alignment vertical="top"/>
    </xf>
    <xf numFmtId="0" fontId="8" fillId="0" borderId="0" applyNumberFormat="0" applyFill="0" applyBorder="0" applyProtection="0">
      <alignment vertical="top"/>
    </xf>
    <xf numFmtId="0" fontId="9" fillId="0" borderId="6" applyNumberFormat="0" applyFill="0" applyProtection="0">
      <alignment vertical="top"/>
    </xf>
    <xf numFmtId="0" fontId="10" fillId="21" borderId="7" applyNumberFormat="0" applyProtection="0">
      <alignment vertical="top"/>
    </xf>
    <xf numFmtId="0" fontId="11" fillId="0" borderId="0" applyNumberFormat="0" applyFill="0" applyBorder="0" applyProtection="0">
      <alignment vertical="top"/>
    </xf>
    <xf numFmtId="0" fontId="12" fillId="22" borderId="0" applyNumberFormat="0" applyBorder="0" applyProtection="0">
      <alignment vertical="top"/>
    </xf>
    <xf numFmtId="0" fontId="13" fillId="3" borderId="0" applyNumberFormat="0" applyBorder="0" applyProtection="0">
      <alignment vertical="top"/>
    </xf>
    <xf numFmtId="0" fontId="14" fillId="0" borderId="0" applyNumberFormat="0" applyFill="0" applyBorder="0" applyProtection="0">
      <alignment vertical="top"/>
    </xf>
    <xf numFmtId="0" fontId="32" fillId="23" borderId="8" applyNumberFormat="0" applyProtection="0">
      <alignment vertical="top"/>
    </xf>
    <xf numFmtId="0" fontId="15" fillId="0" borderId="9" applyNumberFormat="0" applyFill="0" applyProtection="0">
      <alignment vertical="top"/>
    </xf>
    <xf numFmtId="0" fontId="16" fillId="0" borderId="0" applyNumberFormat="0" applyFill="0" applyBorder="0" applyProtection="0">
      <alignment vertical="top"/>
    </xf>
    <xf numFmtId="0" fontId="17" fillId="4" borderId="0" applyNumberFormat="0" applyBorder="0" applyProtection="0">
      <alignment vertical="top"/>
    </xf>
  </cellStyleXfs>
  <cellXfs count="248">
    <xf numFmtId="0" fontId="0" fillId="0" borderId="0" xfId="0">
      <alignment vertical="top"/>
    </xf>
    <xf numFmtId="0" fontId="18" fillId="0" borderId="0" xfId="0" applyNumberFormat="1" applyFont="1" applyFill="1" applyBorder="1" applyAlignment="1" applyProtection="1">
      <alignment vertical="top"/>
    </xf>
    <xf numFmtId="0" fontId="19" fillId="0" borderId="0" xfId="0" applyNumberFormat="1" applyFont="1" applyFill="1" applyBorder="1" applyAlignment="1" applyProtection="1">
      <alignment vertical="top"/>
    </xf>
    <xf numFmtId="0" fontId="22" fillId="0" borderId="1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center"/>
    </xf>
    <xf numFmtId="0" fontId="22" fillId="0" borderId="11" xfId="0" applyNumberFormat="1" applyFont="1" applyFill="1" applyBorder="1" applyAlignment="1" applyProtection="1">
      <alignment horizontal="center" vertical="center"/>
    </xf>
    <xf numFmtId="0" fontId="22" fillId="0" borderId="12" xfId="0" applyNumberFormat="1" applyFont="1" applyFill="1" applyBorder="1" applyAlignment="1" applyProtection="1">
      <alignment horizontal="center" vertical="center"/>
    </xf>
    <xf numFmtId="0" fontId="22" fillId="0" borderId="13" xfId="0" applyNumberFormat="1" applyFont="1" applyFill="1" applyBorder="1" applyAlignment="1" applyProtection="1">
      <alignment horizontal="center" vertical="center"/>
    </xf>
    <xf numFmtId="0" fontId="22" fillId="0" borderId="14" xfId="0" applyNumberFormat="1" applyFont="1" applyFill="1" applyBorder="1" applyAlignment="1" applyProtection="1">
      <alignment horizontal="center" vertical="center"/>
    </xf>
    <xf numFmtId="0" fontId="23" fillId="0" borderId="15" xfId="0" applyNumberFormat="1" applyFont="1" applyFill="1" applyBorder="1" applyAlignment="1" applyProtection="1">
      <alignment horizontal="left" vertical="top"/>
    </xf>
    <xf numFmtId="0" fontId="23" fillId="0" borderId="15" xfId="0" applyNumberFormat="1" applyFont="1" applyFill="1" applyBorder="1" applyAlignment="1" applyProtection="1">
      <alignment horizontal="center"/>
    </xf>
    <xf numFmtId="0" fontId="22" fillId="0" borderId="15" xfId="0" applyNumberFormat="1" applyFont="1" applyFill="1" applyBorder="1" applyAlignment="1" applyProtection="1">
      <alignment horizontal="left" vertical="top"/>
    </xf>
    <xf numFmtId="0" fontId="24" fillId="0" borderId="15" xfId="0" applyNumberFormat="1" applyFont="1" applyFill="1" applyBorder="1" applyAlignment="1" applyProtection="1">
      <alignment horizontal="left" vertical="top"/>
    </xf>
    <xf numFmtId="0" fontId="18" fillId="0" borderId="0" xfId="0" applyNumberFormat="1" applyFont="1" applyFill="1" applyBorder="1" applyAlignment="1" applyProtection="1">
      <alignment horizontal="left" vertical="top"/>
    </xf>
    <xf numFmtId="0" fontId="19" fillId="0" borderId="0" xfId="0" applyNumberFormat="1" applyFont="1" applyFill="1" applyBorder="1" applyAlignment="1" applyProtection="1">
      <alignment vertical="top" wrapText="1"/>
    </xf>
    <xf numFmtId="0" fontId="19" fillId="0" borderId="0" xfId="0" applyNumberFormat="1" applyFont="1" applyFill="1" applyBorder="1" applyAlignment="1" applyProtection="1">
      <alignment horizontal="left" vertical="top"/>
    </xf>
    <xf numFmtId="0" fontId="25" fillId="0" borderId="0" xfId="0" applyNumberFormat="1" applyFont="1" applyFill="1" applyBorder="1" applyAlignment="1" applyProtection="1">
      <alignment horizontal="left" vertical="center"/>
    </xf>
    <xf numFmtId="0" fontId="19" fillId="0" borderId="0" xfId="0" applyNumberFormat="1" applyFont="1" applyFill="1" applyBorder="1" applyAlignment="1" applyProtection="1">
      <alignment horizontal="right" vertical="top"/>
    </xf>
    <xf numFmtId="0" fontId="25" fillId="0" borderId="0" xfId="0" applyNumberFormat="1" applyFont="1" applyFill="1" applyBorder="1" applyAlignment="1" applyProtection="1">
      <alignment vertical="top"/>
    </xf>
    <xf numFmtId="0" fontId="19" fillId="0" borderId="0" xfId="0" applyNumberFormat="1" applyFont="1" applyFill="1" applyBorder="1" applyAlignment="1" applyProtection="1">
      <alignment horizontal="center" vertical="top"/>
    </xf>
    <xf numFmtId="0" fontId="23" fillId="0" borderId="0" xfId="0" applyNumberFormat="1" applyFont="1" applyFill="1" applyBorder="1" applyAlignment="1" applyProtection="1">
      <alignment vertical="top"/>
    </xf>
    <xf numFmtId="0" fontId="21" fillId="0" borderId="15" xfId="0" applyNumberFormat="1" applyFont="1" applyFill="1" applyBorder="1" applyAlignment="1" applyProtection="1">
      <alignment horizontal="center" textRotation="90" wrapText="1"/>
    </xf>
    <xf numFmtId="0" fontId="21" fillId="0" borderId="17" xfId="0" applyNumberFormat="1" applyFont="1" applyFill="1" applyBorder="1" applyAlignment="1" applyProtection="1">
      <alignment horizontal="center" vertical="center" textRotation="90" wrapText="1"/>
    </xf>
    <xf numFmtId="0" fontId="19" fillId="0" borderId="15" xfId="0" applyNumberFormat="1" applyFont="1" applyFill="1" applyBorder="1" applyAlignment="1" applyProtection="1">
      <alignment horizontal="left" vertical="top"/>
    </xf>
    <xf numFmtId="0" fontId="25" fillId="0" borderId="15" xfId="0" applyNumberFormat="1" applyFont="1" applyFill="1" applyBorder="1" applyAlignment="1" applyProtection="1">
      <alignment horizontal="center" vertical="top"/>
    </xf>
    <xf numFmtId="0" fontId="25" fillId="0" borderId="15" xfId="0" applyFont="1" applyFill="1" applyBorder="1" applyAlignment="1" applyProtection="1">
      <alignment horizontal="left" vertical="top"/>
    </xf>
    <xf numFmtId="0" fontId="25" fillId="0" borderId="15" xfId="0" applyFont="1" applyFill="1" applyBorder="1" applyAlignment="1" applyProtection="1">
      <alignment horizontal="center" vertical="top"/>
    </xf>
    <xf numFmtId="0" fontId="19" fillId="0" borderId="15" xfId="0" applyFont="1" applyFill="1" applyBorder="1" applyAlignment="1" applyProtection="1">
      <alignment horizontal="left" vertical="top"/>
    </xf>
    <xf numFmtId="0" fontId="19" fillId="0" borderId="15" xfId="0" applyFont="1" applyFill="1" applyBorder="1" applyAlignment="1" applyProtection="1">
      <alignment horizontal="center" vertical="top"/>
    </xf>
    <xf numFmtId="0" fontId="27" fillId="0" borderId="15" xfId="0" applyNumberFormat="1" applyFont="1" applyFill="1" applyBorder="1" applyAlignment="1" applyProtection="1">
      <alignment horizontal="left" vertical="top"/>
    </xf>
    <xf numFmtId="0" fontId="25" fillId="0" borderId="15" xfId="0" applyNumberFormat="1" applyFont="1" applyFill="1" applyBorder="1" applyAlignment="1" applyProtection="1">
      <alignment horizontal="left" vertical="top" wrapText="1"/>
    </xf>
    <xf numFmtId="0" fontId="25" fillId="0" borderId="15" xfId="0" applyFont="1" applyFill="1" applyBorder="1" applyAlignment="1" applyProtection="1">
      <alignment horizontal="center" vertical="top" wrapText="1"/>
    </xf>
    <xf numFmtId="0" fontId="19" fillId="0" borderId="15" xfId="0" applyNumberFormat="1" applyFont="1" applyFill="1" applyBorder="1" applyAlignment="1" applyProtection="1">
      <alignment horizontal="left" vertical="top" wrapText="1"/>
    </xf>
    <xf numFmtId="0" fontId="19" fillId="0" borderId="15" xfId="0" applyNumberFormat="1" applyFont="1" applyFill="1" applyBorder="1" applyAlignment="1" applyProtection="1">
      <alignment horizontal="center" vertical="top"/>
    </xf>
    <xf numFmtId="0" fontId="25" fillId="0" borderId="15" xfId="0" applyNumberFormat="1" applyFont="1" applyFill="1" applyBorder="1" applyAlignment="1" applyProtection="1">
      <alignment horizontal="left" vertical="top"/>
    </xf>
    <xf numFmtId="0" fontId="25"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19" fillId="0" borderId="10" xfId="0" applyNumberFormat="1" applyFont="1" applyFill="1" applyBorder="1" applyAlignment="1" applyProtection="1">
      <alignment horizontal="center" vertical="top" wrapText="1"/>
    </xf>
    <xf numFmtId="0" fontId="19" fillId="0" borderId="10" xfId="0" applyNumberFormat="1" applyFont="1" applyFill="1" applyBorder="1" applyAlignment="1" applyProtection="1">
      <alignment horizontal="center" vertical="top"/>
    </xf>
    <xf numFmtId="0" fontId="19" fillId="0" borderId="10" xfId="0" applyNumberFormat="1" applyFont="1" applyFill="1" applyBorder="1" applyAlignment="1" applyProtection="1">
      <alignment horizontal="left" vertical="top" wrapText="1"/>
    </xf>
    <xf numFmtId="0" fontId="19" fillId="0" borderId="15" xfId="0" applyNumberFormat="1" applyFont="1" applyFill="1" applyBorder="1" applyAlignment="1" applyProtection="1">
      <alignment vertical="top"/>
    </xf>
    <xf numFmtId="0" fontId="19" fillId="0" borderId="18" xfId="0" applyNumberFormat="1" applyFont="1" applyFill="1" applyBorder="1" applyAlignment="1" applyProtection="1">
      <alignment vertical="top"/>
    </xf>
    <xf numFmtId="0" fontId="19" fillId="0" borderId="18" xfId="0" applyNumberFormat="1" applyFont="1" applyFill="1" applyBorder="1" applyAlignment="1" applyProtection="1">
      <alignment vertical="top" wrapText="1"/>
    </xf>
    <xf numFmtId="0" fontId="21" fillId="0" borderId="0" xfId="0" applyNumberFormat="1" applyFont="1" applyFill="1" applyBorder="1" applyAlignment="1" applyProtection="1">
      <alignment vertical="top" wrapText="1"/>
    </xf>
    <xf numFmtId="0" fontId="0" fillId="0" borderId="0" xfId="0" applyNumberFormat="1" applyFont="1" applyFill="1" applyBorder="1" applyAlignment="1" applyProtection="1">
      <alignment horizontal="center" vertical="top" wrapText="1"/>
    </xf>
    <xf numFmtId="0" fontId="19" fillId="0" borderId="17" xfId="0" applyNumberFormat="1" applyFont="1" applyFill="1" applyBorder="1" applyAlignment="1" applyProtection="1">
      <alignment vertical="top"/>
    </xf>
    <xf numFmtId="0" fontId="19" fillId="0" borderId="19" xfId="0" applyNumberFormat="1" applyFont="1" applyFill="1" applyBorder="1" applyAlignment="1" applyProtection="1">
      <alignment vertical="top"/>
    </xf>
    <xf numFmtId="0" fontId="19" fillId="0" borderId="19" xfId="0" applyNumberFormat="1" applyFont="1" applyFill="1" applyBorder="1" applyAlignment="1" applyProtection="1">
      <alignment horizontal="center" vertical="top"/>
    </xf>
    <xf numFmtId="0" fontId="18" fillId="0" borderId="0" xfId="0" applyNumberFormat="1" applyFont="1" applyFill="1" applyBorder="1" applyAlignment="1" applyProtection="1">
      <alignment vertical="top" wrapText="1"/>
    </xf>
    <xf numFmtId="0" fontId="18" fillId="0" borderId="0" xfId="0" applyNumberFormat="1" applyFont="1" applyFill="1" applyBorder="1" applyAlignment="1" applyProtection="1">
      <alignment horizontal="center" vertical="top" wrapText="1"/>
    </xf>
    <xf numFmtId="0" fontId="28" fillId="0" borderId="15" xfId="0" applyNumberFormat="1" applyFont="1" applyFill="1" applyBorder="1" applyAlignment="1" applyProtection="1">
      <alignment horizontal="center" vertical="center" wrapText="1"/>
    </xf>
    <xf numFmtId="0" fontId="29" fillId="0" borderId="20" xfId="0" applyNumberFormat="1" applyFont="1" applyFill="1" applyBorder="1" applyAlignment="1" applyProtection="1">
      <alignment horizontal="center" vertical="center" wrapText="1"/>
    </xf>
    <xf numFmtId="0" fontId="28" fillId="0" borderId="21"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vertical="top" wrapText="1"/>
    </xf>
    <xf numFmtId="0" fontId="29" fillId="0" borderId="15" xfId="0" applyNumberFormat="1" applyFont="1" applyFill="1" applyBorder="1" applyAlignment="1" applyProtection="1">
      <alignment vertical="top" wrapText="1"/>
    </xf>
    <xf numFmtId="0" fontId="29" fillId="0" borderId="15" xfId="0" applyNumberFormat="1" applyFont="1" applyFill="1" applyBorder="1" applyAlignment="1" applyProtection="1">
      <alignment horizontal="center" vertical="center" wrapText="1"/>
    </xf>
    <xf numFmtId="0" fontId="29" fillId="0" borderId="22" xfId="0" applyNumberFormat="1" applyFont="1" applyFill="1" applyBorder="1" applyAlignment="1" applyProtection="1">
      <alignment horizontal="center" vertical="center" wrapText="1"/>
    </xf>
    <xf numFmtId="0" fontId="28" fillId="0" borderId="23" xfId="0" applyNumberFormat="1" applyFont="1" applyFill="1" applyBorder="1" applyAlignment="1" applyProtection="1">
      <alignment horizontal="center" vertical="center" wrapText="1"/>
    </xf>
    <xf numFmtId="0" fontId="29" fillId="0" borderId="15" xfId="0" applyNumberFormat="1" applyFont="1" applyFill="1" applyBorder="1" applyAlignment="1" applyProtection="1">
      <alignment horizontal="center" vertical="top" wrapText="1"/>
    </xf>
    <xf numFmtId="0" fontId="29" fillId="0" borderId="24" xfId="0" applyNumberFormat="1" applyFont="1" applyFill="1" applyBorder="1" applyAlignment="1" applyProtection="1">
      <alignment horizontal="center" vertical="top" wrapText="1"/>
    </xf>
    <xf numFmtId="0" fontId="30" fillId="0" borderId="25" xfId="0" applyFont="1" applyFill="1" applyBorder="1" applyAlignment="1" applyProtection="1">
      <alignment horizontal="left" vertical="top" wrapText="1"/>
    </xf>
    <xf numFmtId="0" fontId="28" fillId="0" borderId="15" xfId="0" applyNumberFormat="1" applyFont="1" applyFill="1" applyBorder="1" applyAlignment="1" applyProtection="1">
      <alignment horizontal="right" vertical="top" wrapText="1"/>
    </xf>
    <xf numFmtId="0" fontId="29" fillId="0" borderId="15" xfId="0" applyNumberFormat="1" applyFont="1" applyFill="1" applyBorder="1" applyAlignment="1" applyProtection="1">
      <alignment horizontal="left" vertical="top" wrapText="1"/>
    </xf>
    <xf numFmtId="0" fontId="28" fillId="0" borderId="0" xfId="0" applyNumberFormat="1" applyFont="1" applyFill="1" applyBorder="1" applyAlignment="1" applyProtection="1">
      <alignment horizontal="right" vertical="top" wrapText="1"/>
    </xf>
    <xf numFmtId="0" fontId="29"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center" vertical="top" wrapText="1"/>
    </xf>
    <xf numFmtId="0" fontId="29" fillId="0" borderId="25" xfId="0" applyNumberFormat="1" applyFont="1" applyFill="1" applyBorder="1" applyAlignment="1" applyProtection="1">
      <alignment horizontal="left" vertical="top" wrapText="1"/>
    </xf>
    <xf numFmtId="0" fontId="29" fillId="0" borderId="11" xfId="0" applyNumberFormat="1" applyFont="1" applyFill="1" applyBorder="1" applyAlignment="1" applyProtection="1">
      <alignment horizontal="left" vertical="top" wrapText="1"/>
    </xf>
    <xf numFmtId="0" fontId="28" fillId="0" borderId="11" xfId="0" applyNumberFormat="1" applyFont="1" applyFill="1" applyBorder="1" applyAlignment="1" applyProtection="1">
      <alignment horizontal="center" vertical="top" wrapText="1"/>
    </xf>
    <xf numFmtId="0" fontId="28" fillId="0" borderId="25" xfId="0" applyNumberFormat="1" applyFont="1" applyFill="1" applyBorder="1" applyAlignment="1" applyProtection="1">
      <alignment horizontal="center" vertical="top" wrapText="1"/>
    </xf>
    <xf numFmtId="0" fontId="29" fillId="0" borderId="25" xfId="0" applyFont="1" applyFill="1" applyBorder="1" applyAlignment="1" applyProtection="1">
      <alignment horizontal="left" vertical="top" wrapText="1"/>
    </xf>
    <xf numFmtId="0" fontId="28" fillId="0" borderId="25" xfId="0" applyFont="1" applyFill="1" applyBorder="1" applyAlignment="1" applyProtection="1">
      <alignment horizontal="center" vertical="top" wrapText="1"/>
    </xf>
    <xf numFmtId="0" fontId="0" fillId="0" borderId="0" xfId="0" applyNumberFormat="1" applyFont="1" applyFill="1" applyBorder="1" applyAlignment="1" applyProtection="1">
      <alignment vertical="top"/>
    </xf>
    <xf numFmtId="0" fontId="19" fillId="0" borderId="26" xfId="0" applyNumberFormat="1" applyFont="1" applyFill="1" applyBorder="1" applyAlignment="1" applyProtection="1">
      <alignment horizontal="center" vertical="top"/>
    </xf>
    <xf numFmtId="0" fontId="19" fillId="0" borderId="27" xfId="0" applyNumberFormat="1" applyFont="1" applyFill="1" applyBorder="1" applyAlignment="1" applyProtection="1">
      <alignment horizontal="center" vertical="top"/>
    </xf>
    <xf numFmtId="0" fontId="25" fillId="0" borderId="28" xfId="0" applyNumberFormat="1" applyFont="1" applyFill="1" applyBorder="1" applyAlignment="1" applyProtection="1">
      <alignment horizontal="center" vertical="top"/>
    </xf>
    <xf numFmtId="0" fontId="19" fillId="0" borderId="28" xfId="0" applyNumberFormat="1" applyFont="1" applyFill="1" applyBorder="1" applyAlignment="1" applyProtection="1">
      <alignment horizontal="center" vertical="top"/>
    </xf>
    <xf numFmtId="0" fontId="19" fillId="0" borderId="28" xfId="0" applyNumberFormat="1" applyFont="1" applyFill="1" applyBorder="1" applyAlignment="1" applyProtection="1">
      <alignment vertical="top"/>
    </xf>
    <xf numFmtId="0" fontId="22" fillId="0" borderId="26" xfId="0" applyNumberFormat="1" applyFont="1" applyFill="1" applyBorder="1" applyAlignment="1" applyProtection="1">
      <alignment horizontal="left" vertical="top"/>
    </xf>
    <xf numFmtId="0" fontId="23" fillId="0" borderId="29" xfId="0" applyNumberFormat="1" applyFont="1" applyFill="1" applyBorder="1" applyAlignment="1" applyProtection="1">
      <alignment horizontal="left" vertical="top"/>
    </xf>
    <xf numFmtId="0" fontId="24" fillId="0" borderId="28" xfId="0" applyNumberFormat="1" applyFont="1" applyFill="1" applyBorder="1" applyAlignment="1" applyProtection="1">
      <alignment horizontal="left" vertical="top"/>
    </xf>
    <xf numFmtId="0" fontId="22" fillId="0" borderId="28" xfId="0" applyNumberFormat="1" applyFont="1" applyFill="1" applyBorder="1" applyAlignment="1" applyProtection="1">
      <alignment horizontal="left" vertical="top"/>
    </xf>
    <xf numFmtId="0" fontId="18" fillId="0" borderId="28" xfId="0" applyNumberFormat="1" applyFont="1" applyFill="1" applyBorder="1" applyAlignment="1" applyProtection="1">
      <alignment vertical="top"/>
    </xf>
    <xf numFmtId="0" fontId="23" fillId="0" borderId="28" xfId="0" applyNumberFormat="1" applyFont="1" applyFill="1" applyBorder="1" applyAlignment="1" applyProtection="1">
      <alignment horizontal="left" vertical="top"/>
    </xf>
    <xf numFmtId="0" fontId="22" fillId="0" borderId="31" xfId="0" applyNumberFormat="1" applyFont="1" applyFill="1" applyBorder="1" applyAlignment="1" applyProtection="1">
      <alignment horizontal="left" vertical="top"/>
    </xf>
    <xf numFmtId="0" fontId="24" fillId="0" borderId="32" xfId="0" applyNumberFormat="1" applyFont="1" applyFill="1" applyBorder="1" applyAlignment="1" applyProtection="1">
      <alignment horizontal="left" vertical="top"/>
    </xf>
    <xf numFmtId="0" fontId="22" fillId="0" borderId="32" xfId="0" applyNumberFormat="1" applyFont="1" applyFill="1" applyBorder="1" applyAlignment="1" applyProtection="1">
      <alignment horizontal="left" vertical="top"/>
    </xf>
    <xf numFmtId="0" fontId="18" fillId="0" borderId="32" xfId="0" applyNumberFormat="1" applyFont="1" applyFill="1" applyBorder="1" applyAlignment="1" applyProtection="1">
      <alignment vertical="top"/>
    </xf>
    <xf numFmtId="0" fontId="22" fillId="0" borderId="32" xfId="0" applyNumberFormat="1" applyFont="1" applyFill="1" applyBorder="1" applyAlignment="1" applyProtection="1">
      <alignment horizontal="center" vertical="top"/>
    </xf>
    <xf numFmtId="0" fontId="23" fillId="0" borderId="32" xfId="0" applyNumberFormat="1" applyFont="1" applyFill="1" applyBorder="1" applyAlignment="1" applyProtection="1">
      <alignment horizontal="left" vertical="top"/>
    </xf>
    <xf numFmtId="0" fontId="23" fillId="0" borderId="31" xfId="0" applyNumberFormat="1" applyFont="1" applyFill="1" applyBorder="1" applyAlignment="1" applyProtection="1">
      <alignment horizontal="left" vertical="top"/>
    </xf>
    <xf numFmtId="0" fontId="23" fillId="0" borderId="33" xfId="0" applyNumberFormat="1" applyFont="1" applyFill="1" applyBorder="1" applyAlignment="1" applyProtection="1">
      <alignment horizontal="left" vertical="top"/>
    </xf>
    <xf numFmtId="0" fontId="23" fillId="0" borderId="34" xfId="0" applyNumberFormat="1" applyFont="1" applyFill="1" applyBorder="1" applyAlignment="1" applyProtection="1">
      <alignment horizontal="left" vertical="top"/>
    </xf>
    <xf numFmtId="0" fontId="22" fillId="0" borderId="18" xfId="0" applyNumberFormat="1" applyFont="1" applyFill="1" applyBorder="1" applyAlignment="1" applyProtection="1">
      <alignment horizontal="center" vertical="center"/>
    </xf>
    <xf numFmtId="0" fontId="22" fillId="0" borderId="27" xfId="0" applyNumberFormat="1" applyFont="1" applyFill="1" applyBorder="1" applyAlignment="1" applyProtection="1">
      <alignment horizontal="center" vertical="center"/>
    </xf>
    <xf numFmtId="0" fontId="22" fillId="0" borderId="35" xfId="0" applyNumberFormat="1" applyFont="1" applyFill="1" applyBorder="1" applyAlignment="1" applyProtection="1">
      <alignment horizontal="center" vertical="center"/>
    </xf>
    <xf numFmtId="0" fontId="22" fillId="0" borderId="36" xfId="0" applyNumberFormat="1" applyFont="1" applyFill="1" applyBorder="1" applyAlignment="1" applyProtection="1">
      <alignment horizontal="center" vertical="center"/>
    </xf>
    <xf numFmtId="0" fontId="22" fillId="0" borderId="37" xfId="0" applyNumberFormat="1" applyFont="1" applyFill="1" applyBorder="1" applyAlignment="1" applyProtection="1">
      <alignment horizontal="center" vertical="center"/>
    </xf>
    <xf numFmtId="0" fontId="22" fillId="0" borderId="38" xfId="0" applyNumberFormat="1" applyFont="1" applyFill="1" applyBorder="1" applyAlignment="1" applyProtection="1">
      <alignment horizontal="center" vertical="center"/>
    </xf>
    <xf numFmtId="0" fontId="25" fillId="0" borderId="15" xfId="0" applyNumberFormat="1" applyFont="1" applyFill="1" applyBorder="1" applyAlignment="1" applyProtection="1">
      <alignment horizontal="right" vertical="top" wrapText="1"/>
    </xf>
    <xf numFmtId="0" fontId="23" fillId="0" borderId="28" xfId="0" applyNumberFormat="1" applyFont="1" applyFill="1" applyBorder="1" applyAlignment="1" applyProtection="1">
      <alignment horizontal="center" vertical="top"/>
    </xf>
    <xf numFmtId="0" fontId="33" fillId="0" borderId="15" xfId="0" applyNumberFormat="1" applyFont="1" applyFill="1" applyBorder="1" applyAlignment="1" applyProtection="1">
      <alignment horizontal="center" vertical="top"/>
    </xf>
    <xf numFmtId="0" fontId="19" fillId="0" borderId="10" xfId="0" applyNumberFormat="1" applyFont="1" applyFill="1" applyBorder="1" applyAlignment="1" applyProtection="1">
      <alignment horizontal="left" vertical="top"/>
    </xf>
    <xf numFmtId="0" fontId="19" fillId="0" borderId="10" xfId="0" applyNumberFormat="1" applyFont="1" applyFill="1" applyBorder="1" applyAlignment="1" applyProtection="1">
      <alignment vertical="top"/>
    </xf>
    <xf numFmtId="0" fontId="19" fillId="0" borderId="39" xfId="0" applyNumberFormat="1" applyFont="1" applyFill="1" applyBorder="1" applyAlignment="1" applyProtection="1">
      <alignment horizontal="center" vertical="top"/>
    </xf>
    <xf numFmtId="0" fontId="25" fillId="24" borderId="15" xfId="0" applyNumberFormat="1" applyFont="1" applyFill="1" applyBorder="1" applyAlignment="1" applyProtection="1">
      <alignment horizontal="center" vertical="top"/>
    </xf>
    <xf numFmtId="49" fontId="19" fillId="0" borderId="28" xfId="0" applyNumberFormat="1" applyFont="1" applyBorder="1" applyAlignment="1">
      <alignment horizontal="center" vertical="center"/>
    </xf>
    <xf numFmtId="49" fontId="19" fillId="0" borderId="36" xfId="0" applyNumberFormat="1" applyFont="1" applyBorder="1" applyAlignment="1">
      <alignment horizontal="center" vertical="center"/>
    </xf>
    <xf numFmtId="0" fontId="25" fillId="0" borderId="26" xfId="0" applyFont="1" applyFill="1" applyBorder="1" applyAlignment="1" applyProtection="1">
      <alignment horizontal="left" vertical="top"/>
    </xf>
    <xf numFmtId="49" fontId="25" fillId="0" borderId="28" xfId="0" applyNumberFormat="1" applyFont="1" applyBorder="1" applyAlignment="1">
      <alignment horizontal="center" vertical="center"/>
    </xf>
    <xf numFmtId="0" fontId="25" fillId="0" borderId="29" xfId="0" applyFont="1" applyFill="1" applyBorder="1" applyAlignment="1" applyProtection="1">
      <alignment horizontal="center" vertical="top"/>
    </xf>
    <xf numFmtId="0" fontId="23" fillId="0" borderId="40" xfId="0" applyNumberFormat="1" applyFont="1" applyFill="1" applyBorder="1" applyAlignment="1" applyProtection="1">
      <alignment horizontal="center"/>
    </xf>
    <xf numFmtId="0" fontId="23" fillId="0" borderId="41" xfId="0" applyNumberFormat="1" applyFont="1" applyFill="1" applyBorder="1" applyAlignment="1" applyProtection="1">
      <alignment horizontal="center"/>
    </xf>
    <xf numFmtId="0" fontId="23" fillId="0" borderId="26" xfId="0" applyNumberFormat="1" applyFont="1" applyFill="1" applyBorder="1" applyAlignment="1" applyProtection="1">
      <alignment horizontal="center"/>
    </xf>
    <xf numFmtId="0" fontId="19" fillId="0" borderId="29" xfId="0" applyNumberFormat="1" applyFont="1" applyFill="1" applyBorder="1" applyAlignment="1" applyProtection="1">
      <alignment horizontal="center" vertical="top" wrapText="1"/>
    </xf>
    <xf numFmtId="0" fontId="19" fillId="0" borderId="12" xfId="0" applyNumberFormat="1" applyFont="1" applyFill="1" applyBorder="1" applyAlignment="1" applyProtection="1">
      <alignment horizontal="center" vertical="top" wrapText="1"/>
    </xf>
    <xf numFmtId="0" fontId="34" fillId="0" borderId="15" xfId="0" applyNumberFormat="1" applyFont="1" applyFill="1" applyBorder="1" applyAlignment="1" applyProtection="1">
      <alignment horizontal="center" vertical="top" wrapText="1"/>
    </xf>
    <xf numFmtId="0" fontId="19" fillId="25" borderId="44" xfId="0" applyFont="1" applyFill="1" applyBorder="1" applyAlignment="1">
      <alignment horizontal="center" vertical="center"/>
    </xf>
    <xf numFmtId="0" fontId="19" fillId="0" borderId="29" xfId="0" applyNumberFormat="1" applyFont="1" applyFill="1" applyBorder="1" applyAlignment="1" applyProtection="1">
      <alignment horizontal="center" vertical="top"/>
    </xf>
    <xf numFmtId="0" fontId="19" fillId="0" borderId="36" xfId="0" applyNumberFormat="1" applyFont="1" applyFill="1" applyBorder="1" applyAlignment="1" applyProtection="1">
      <alignment horizontal="center" vertical="top"/>
    </xf>
    <xf numFmtId="0" fontId="25" fillId="0" borderId="30" xfId="0" applyNumberFormat="1" applyFont="1" applyFill="1" applyBorder="1" applyAlignment="1" applyProtection="1">
      <alignment horizontal="center" vertical="top"/>
    </xf>
    <xf numFmtId="0" fontId="25" fillId="0" borderId="44" xfId="0" applyNumberFormat="1" applyFont="1" applyFill="1" applyBorder="1" applyAlignment="1" applyProtection="1">
      <alignment horizontal="center" vertical="top"/>
    </xf>
    <xf numFmtId="0" fontId="24" fillId="0" borderId="45" xfId="0" applyNumberFormat="1" applyFont="1" applyFill="1" applyBorder="1" applyAlignment="1" applyProtection="1">
      <alignment horizontal="center" vertical="top"/>
    </xf>
    <xf numFmtId="0" fontId="24" fillId="0" borderId="47" xfId="0" applyNumberFormat="1" applyFont="1" applyFill="1" applyBorder="1" applyAlignment="1" applyProtection="1">
      <alignment horizontal="center" vertical="top"/>
    </xf>
    <xf numFmtId="0" fontId="25" fillId="0" borderId="15" xfId="0" applyNumberFormat="1" applyFont="1" applyFill="1" applyBorder="1" applyAlignment="1" applyProtection="1">
      <alignment horizontal="center" vertical="top"/>
    </xf>
    <xf numFmtId="0" fontId="19" fillId="0" borderId="18" xfId="0" applyNumberFormat="1" applyFont="1" applyFill="1" applyBorder="1" applyAlignment="1" applyProtection="1">
      <alignment horizontal="center" vertical="top" wrapText="1"/>
    </xf>
    <xf numFmtId="0" fontId="19" fillId="0" borderId="66" xfId="0" applyNumberFormat="1" applyFont="1" applyFill="1" applyBorder="1" applyAlignment="1" applyProtection="1">
      <alignment horizontal="center" vertical="top" wrapText="1"/>
    </xf>
    <xf numFmtId="0" fontId="19" fillId="0" borderId="67" xfId="0" applyNumberFormat="1" applyFont="1" applyFill="1" applyBorder="1" applyAlignment="1" applyProtection="1">
      <alignment horizontal="center" vertical="top" wrapText="1"/>
    </xf>
    <xf numFmtId="0" fontId="19" fillId="25" borderId="15" xfId="0" applyFont="1" applyFill="1" applyBorder="1" applyAlignment="1" applyProtection="1">
      <alignment horizontal="center" vertical="top"/>
    </xf>
    <xf numFmtId="0" fontId="19" fillId="26" borderId="15" xfId="0" applyNumberFormat="1" applyFont="1" applyFill="1" applyBorder="1" applyAlignment="1" applyProtection="1">
      <alignment horizontal="center" vertical="top"/>
    </xf>
    <xf numFmtId="0" fontId="19" fillId="25" borderId="15" xfId="0" applyNumberFormat="1" applyFont="1" applyFill="1" applyBorder="1" applyAlignment="1" applyProtection="1">
      <alignment horizontal="center" vertical="top"/>
    </xf>
    <xf numFmtId="0" fontId="25" fillId="25" borderId="15" xfId="0" applyNumberFormat="1" applyFont="1" applyFill="1" applyBorder="1" applyAlignment="1" applyProtection="1">
      <alignment horizontal="center" vertical="top"/>
    </xf>
    <xf numFmtId="0" fontId="25" fillId="25" borderId="15" xfId="0" applyNumberFormat="1" applyFont="1" applyFill="1" applyBorder="1" applyAlignment="1" applyProtection="1">
      <alignment horizontal="center" vertical="center" wrapText="1"/>
    </xf>
    <xf numFmtId="0" fontId="25" fillId="0" borderId="28" xfId="0" applyNumberFormat="1" applyFont="1" applyFill="1" applyBorder="1" applyAlignment="1" applyProtection="1">
      <alignment vertical="top"/>
    </xf>
    <xf numFmtId="0" fontId="25" fillId="0" borderId="62" xfId="0" applyNumberFormat="1" applyFont="1" applyFill="1" applyBorder="1" applyAlignment="1" applyProtection="1">
      <alignment horizontal="center" vertical="top"/>
    </xf>
    <xf numFmtId="0" fontId="19" fillId="0" borderId="65" xfId="0" applyNumberFormat="1" applyFont="1" applyFill="1" applyBorder="1" applyAlignment="1" applyProtection="1">
      <alignment horizontal="center" vertical="top"/>
    </xf>
    <xf numFmtId="0" fontId="25" fillId="0" borderId="65" xfId="0" applyNumberFormat="1" applyFont="1" applyFill="1" applyBorder="1" applyAlignment="1" applyProtection="1">
      <alignment horizontal="center" vertical="top"/>
    </xf>
    <xf numFmtId="0" fontId="19" fillId="0" borderId="65" xfId="0" applyNumberFormat="1" applyFont="1" applyFill="1" applyBorder="1" applyAlignment="1" applyProtection="1">
      <alignment vertical="top"/>
    </xf>
    <xf numFmtId="0" fontId="19" fillId="0" borderId="36" xfId="0" applyNumberFormat="1" applyFont="1" applyFill="1" applyBorder="1" applyAlignment="1" applyProtection="1">
      <alignment vertical="top"/>
    </xf>
    <xf numFmtId="0" fontId="25" fillId="0" borderId="44" xfId="0" applyNumberFormat="1" applyFont="1" applyFill="1" applyBorder="1" applyAlignment="1" applyProtection="1">
      <alignment vertical="top"/>
    </xf>
    <xf numFmtId="0" fontId="25" fillId="0" borderId="15" xfId="0" applyNumberFormat="1" applyFont="1" applyFill="1" applyBorder="1" applyAlignment="1" applyProtection="1">
      <alignment horizontal="center" vertical="top"/>
    </xf>
    <xf numFmtId="0" fontId="22" fillId="0" borderId="10" xfId="0" applyNumberFormat="1" applyFont="1" applyFill="1" applyBorder="1" applyAlignment="1" applyProtection="1">
      <alignment horizontal="left" vertical="top"/>
    </xf>
    <xf numFmtId="0" fontId="24" fillId="0" borderId="12" xfId="0" applyNumberFormat="1" applyFont="1" applyFill="1" applyBorder="1" applyAlignment="1" applyProtection="1">
      <alignment horizontal="left" vertical="top"/>
    </xf>
    <xf numFmtId="0" fontId="22" fillId="0" borderId="12" xfId="0" applyNumberFormat="1" applyFont="1" applyFill="1" applyBorder="1" applyAlignment="1" applyProtection="1">
      <alignment horizontal="left" vertical="top"/>
    </xf>
    <xf numFmtId="0" fontId="18" fillId="0" borderId="12" xfId="0" applyNumberFormat="1" applyFont="1" applyFill="1" applyBorder="1" applyAlignment="1" applyProtection="1">
      <alignment vertical="top"/>
    </xf>
    <xf numFmtId="0" fontId="24" fillId="0" borderId="70" xfId="0" applyNumberFormat="1" applyFont="1" applyFill="1" applyBorder="1" applyAlignment="1" applyProtection="1">
      <alignment horizontal="left" vertical="top"/>
    </xf>
    <xf numFmtId="0" fontId="23" fillId="0" borderId="12" xfId="0" applyNumberFormat="1" applyFont="1" applyFill="1" applyBorder="1" applyAlignment="1" applyProtection="1">
      <alignment horizontal="center" vertical="top"/>
    </xf>
    <xf numFmtId="0" fontId="23" fillId="0" borderId="12" xfId="0" applyNumberFormat="1" applyFont="1" applyFill="1" applyBorder="1" applyAlignment="1" applyProtection="1">
      <alignment horizontal="left" vertical="top"/>
    </xf>
    <xf numFmtId="0" fontId="23" fillId="0" borderId="10" xfId="0" applyNumberFormat="1" applyFont="1" applyFill="1" applyBorder="1" applyAlignment="1" applyProtection="1">
      <alignment horizontal="left" vertical="top"/>
    </xf>
    <xf numFmtId="0" fontId="23" fillId="0" borderId="71" xfId="0" applyNumberFormat="1" applyFont="1" applyFill="1" applyBorder="1" applyAlignment="1" applyProtection="1">
      <alignment horizontal="left" vertical="top"/>
    </xf>
    <xf numFmtId="0" fontId="23" fillId="0" borderId="10" xfId="0" applyNumberFormat="1" applyFont="1" applyFill="1" applyBorder="1" applyAlignment="1" applyProtection="1">
      <alignment horizontal="center"/>
    </xf>
    <xf numFmtId="0" fontId="23" fillId="0" borderId="27" xfId="0" applyNumberFormat="1" applyFont="1" applyFill="1" applyBorder="1" applyAlignment="1" applyProtection="1">
      <alignment horizontal="center"/>
    </xf>
    <xf numFmtId="0" fontId="22" fillId="0" borderId="73" xfId="0" applyNumberFormat="1" applyFont="1" applyFill="1" applyBorder="1" applyAlignment="1" applyProtection="1">
      <alignment horizontal="left" vertical="top"/>
    </xf>
    <xf numFmtId="0" fontId="22" fillId="0" borderId="40" xfId="0" applyNumberFormat="1" applyFont="1" applyFill="1" applyBorder="1" applyAlignment="1" applyProtection="1">
      <alignment horizontal="left" vertical="top"/>
    </xf>
    <xf numFmtId="0" fontId="24" fillId="0" borderId="40" xfId="0" applyNumberFormat="1" applyFont="1" applyFill="1" applyBorder="1" applyAlignment="1" applyProtection="1">
      <alignment horizontal="left" vertical="top"/>
    </xf>
    <xf numFmtId="0" fontId="23" fillId="0" borderId="40" xfId="0" applyNumberFormat="1" applyFont="1" applyFill="1" applyBorder="1" applyAlignment="1" applyProtection="1">
      <alignment horizontal="left" vertical="top"/>
    </xf>
    <xf numFmtId="0" fontId="24" fillId="0" borderId="74" xfId="0" applyNumberFormat="1" applyFont="1" applyFill="1" applyBorder="1" applyAlignment="1" applyProtection="1">
      <alignment horizontal="left" vertical="top"/>
    </xf>
    <xf numFmtId="0" fontId="23" fillId="0" borderId="40" xfId="0" applyNumberFormat="1" applyFont="1" applyFill="1" applyBorder="1" applyAlignment="1" applyProtection="1">
      <alignment horizontal="center" vertical="top"/>
    </xf>
    <xf numFmtId="0" fontId="22" fillId="0" borderId="75" xfId="0" applyNumberFormat="1" applyFont="1" applyFill="1" applyBorder="1" applyAlignment="1" applyProtection="1">
      <alignment horizontal="left" vertical="top"/>
    </xf>
    <xf numFmtId="0" fontId="23" fillId="0" borderId="28" xfId="0" applyNumberFormat="1" applyFont="1" applyFill="1" applyBorder="1" applyAlignment="1" applyProtection="1">
      <alignment horizontal="center"/>
    </xf>
    <xf numFmtId="0" fontId="23" fillId="0" borderId="51" xfId="0" applyNumberFormat="1" applyFont="1" applyFill="1" applyBorder="1" applyAlignment="1" applyProtection="1">
      <alignment horizontal="center"/>
    </xf>
    <xf numFmtId="0" fontId="23" fillId="0" borderId="31" xfId="0" applyNumberFormat="1" applyFont="1" applyFill="1" applyBorder="1" applyAlignment="1" applyProtection="1">
      <alignment horizontal="center"/>
    </xf>
    <xf numFmtId="0" fontId="23" fillId="0" borderId="76" xfId="0" applyNumberFormat="1" applyFont="1" applyFill="1" applyBorder="1" applyAlignment="1" applyProtection="1">
      <alignment horizontal="center"/>
    </xf>
    <xf numFmtId="0" fontId="23" fillId="0" borderId="33" xfId="0" applyNumberFormat="1" applyFont="1" applyFill="1" applyBorder="1" applyAlignment="1" applyProtection="1">
      <alignment horizontal="center"/>
    </xf>
    <xf numFmtId="0" fontId="23" fillId="0" borderId="34" xfId="0" applyNumberFormat="1" applyFont="1" applyFill="1" applyBorder="1" applyAlignment="1" applyProtection="1">
      <alignment horizontal="center"/>
    </xf>
    <xf numFmtId="0" fontId="24" fillId="0" borderId="68" xfId="0" applyNumberFormat="1" applyFont="1" applyFill="1" applyBorder="1" applyAlignment="1" applyProtection="1">
      <alignment horizontal="center" vertical="top"/>
    </xf>
    <xf numFmtId="0" fontId="23" fillId="0" borderId="71" xfId="0" applyNumberFormat="1" applyFont="1" applyFill="1" applyBorder="1" applyAlignment="1" applyProtection="1">
      <alignment horizontal="center"/>
    </xf>
    <xf numFmtId="0" fontId="24" fillId="0" borderId="78" xfId="0" applyNumberFormat="1" applyFont="1" applyFill="1" applyBorder="1" applyAlignment="1" applyProtection="1">
      <alignment horizontal="center" vertical="top"/>
    </xf>
    <xf numFmtId="0" fontId="23" fillId="0" borderId="79" xfId="0" applyNumberFormat="1" applyFont="1" applyFill="1" applyBorder="1" applyAlignment="1" applyProtection="1">
      <alignment horizontal="center"/>
    </xf>
    <xf numFmtId="0" fontId="24" fillId="0" borderId="80" xfId="0" applyNumberFormat="1" applyFont="1" applyFill="1" applyBorder="1" applyAlignment="1" applyProtection="1">
      <alignment horizontal="center" vertical="top"/>
    </xf>
    <xf numFmtId="0" fontId="23" fillId="0" borderId="75" xfId="0" applyNumberFormat="1" applyFont="1" applyFill="1" applyBorder="1" applyAlignment="1" applyProtection="1">
      <alignment horizontal="center"/>
    </xf>
    <xf numFmtId="0" fontId="23" fillId="0" borderId="79" xfId="0" applyNumberFormat="1" applyFont="1" applyFill="1" applyBorder="1" applyAlignment="1" applyProtection="1">
      <alignment horizontal="left" vertical="top"/>
    </xf>
    <xf numFmtId="0" fontId="22" fillId="0" borderId="82" xfId="0" applyNumberFormat="1" applyFont="1" applyFill="1" applyBorder="1" applyAlignment="1" applyProtection="1">
      <alignment horizontal="left" vertical="top"/>
    </xf>
    <xf numFmtId="0" fontId="20" fillId="0" borderId="0" xfId="0" applyNumberFormat="1" applyFont="1" applyFill="1" applyBorder="1" applyAlignment="1" applyProtection="1">
      <alignment horizontal="center" vertical="top" wrapText="1"/>
    </xf>
    <xf numFmtId="0" fontId="21" fillId="0" borderId="54" xfId="0" applyNumberFormat="1" applyFont="1" applyFill="1" applyBorder="1" applyAlignment="1" applyProtection="1">
      <alignment horizontal="center" vertical="center"/>
    </xf>
    <xf numFmtId="0" fontId="21" fillId="0" borderId="54" xfId="0" applyNumberFormat="1" applyFont="1" applyFill="1" applyBorder="1" applyAlignment="1" applyProtection="1">
      <alignment horizontal="center" vertical="top" wrapText="1"/>
    </xf>
    <xf numFmtId="0" fontId="22" fillId="0" borderId="49" xfId="0" applyNumberFormat="1" applyFont="1" applyFill="1" applyBorder="1" applyAlignment="1" applyProtection="1">
      <alignment horizontal="center" vertical="top" textRotation="90" wrapText="1"/>
    </xf>
    <xf numFmtId="0" fontId="22" fillId="0" borderId="55" xfId="0" applyNumberFormat="1" applyFont="1" applyFill="1" applyBorder="1" applyAlignment="1" applyProtection="1">
      <alignment horizontal="center" vertical="top" textRotation="90" wrapText="1"/>
    </xf>
    <xf numFmtId="0" fontId="22" fillId="0" borderId="42" xfId="0" applyNumberFormat="1" applyFont="1" applyFill="1" applyBorder="1" applyAlignment="1" applyProtection="1">
      <alignment horizontal="center" vertical="center"/>
    </xf>
    <xf numFmtId="0" fontId="22" fillId="0" borderId="16" xfId="0" applyNumberFormat="1" applyFont="1" applyFill="1" applyBorder="1" applyAlignment="1" applyProtection="1">
      <alignment horizontal="center" vertical="center" textRotation="90"/>
    </xf>
    <xf numFmtId="0" fontId="22" fillId="0" borderId="53" xfId="0" applyNumberFormat="1" applyFont="1" applyFill="1" applyBorder="1" applyAlignment="1" applyProtection="1">
      <alignment horizontal="center" vertical="center" textRotation="90"/>
    </xf>
    <xf numFmtId="0" fontId="23" fillId="0" borderId="16" xfId="0" applyNumberFormat="1" applyFont="1" applyFill="1" applyBorder="1" applyAlignment="1" applyProtection="1">
      <alignment horizontal="center" vertical="center" textRotation="90"/>
    </xf>
    <xf numFmtId="0" fontId="23" fillId="0" borderId="53" xfId="0" applyNumberFormat="1" applyFont="1" applyFill="1" applyBorder="1" applyAlignment="1" applyProtection="1">
      <alignment horizontal="center" vertical="center" textRotation="90"/>
    </xf>
    <xf numFmtId="0" fontId="23" fillId="0" borderId="50" xfId="0" applyNumberFormat="1" applyFont="1" applyFill="1" applyBorder="1" applyAlignment="1" applyProtection="1">
      <alignment horizontal="center" vertical="center" textRotation="90"/>
    </xf>
    <xf numFmtId="0" fontId="23" fillId="0" borderId="77" xfId="0" applyNumberFormat="1" applyFont="1" applyFill="1" applyBorder="1" applyAlignment="1" applyProtection="1">
      <alignment horizontal="center" vertical="center" textRotation="90"/>
    </xf>
    <xf numFmtId="0" fontId="23" fillId="0" borderId="51" xfId="0" applyNumberFormat="1" applyFont="1" applyFill="1" applyBorder="1" applyAlignment="1" applyProtection="1">
      <alignment horizontal="center" vertical="center" textRotation="90" wrapText="1"/>
    </xf>
    <xf numFmtId="0" fontId="23" fillId="0" borderId="12" xfId="0" applyNumberFormat="1" applyFont="1" applyFill="1" applyBorder="1" applyAlignment="1" applyProtection="1">
      <alignment horizontal="center" vertical="center" textRotation="90" wrapText="1"/>
    </xf>
    <xf numFmtId="0" fontId="23" fillId="0" borderId="52" xfId="0" applyNumberFormat="1" applyFont="1" applyFill="1" applyBorder="1" applyAlignment="1" applyProtection="1">
      <alignment horizontal="center" vertical="center" textRotation="90" wrapText="1"/>
    </xf>
    <xf numFmtId="0" fontId="23" fillId="0" borderId="13" xfId="0" applyNumberFormat="1" applyFont="1" applyFill="1" applyBorder="1" applyAlignment="1" applyProtection="1">
      <alignment horizontal="center" vertical="center" textRotation="90" wrapText="1"/>
    </xf>
    <xf numFmtId="0" fontId="19" fillId="0" borderId="0" xfId="0" applyNumberFormat="1" applyFont="1" applyFill="1" applyBorder="1" applyAlignment="1" applyProtection="1">
      <alignment horizontal="center" vertical="top" wrapText="1"/>
    </xf>
    <xf numFmtId="0" fontId="23" fillId="0" borderId="43" xfId="0" applyNumberFormat="1" applyFont="1" applyFill="1" applyBorder="1" applyAlignment="1" applyProtection="1">
      <alignment horizontal="center" vertical="center" wrapText="1" shrinkToFit="1"/>
    </xf>
    <xf numFmtId="0" fontId="22" fillId="0" borderId="21" xfId="0" applyNumberFormat="1" applyFont="1" applyFill="1" applyBorder="1" applyAlignment="1" applyProtection="1">
      <alignment horizontal="center" vertical="center"/>
    </xf>
    <xf numFmtId="0" fontId="22" fillId="0" borderId="49" xfId="0" applyNumberFormat="1" applyFont="1" applyFill="1" applyBorder="1" applyAlignment="1" applyProtection="1">
      <alignment horizontal="center" vertical="center" textRotation="90"/>
    </xf>
    <xf numFmtId="0" fontId="22" fillId="0" borderId="55" xfId="0" applyNumberFormat="1" applyFont="1" applyFill="1" applyBorder="1" applyAlignment="1" applyProtection="1">
      <alignment horizontal="center" vertical="center" textRotation="90"/>
    </xf>
    <xf numFmtId="0" fontId="23" fillId="0" borderId="50" xfId="0" applyNumberFormat="1" applyFont="1" applyFill="1" applyBorder="1" applyAlignment="1" applyProtection="1">
      <alignment horizontal="center" vertical="center" textRotation="90" wrapText="1"/>
    </xf>
    <xf numFmtId="0" fontId="23" fillId="0" borderId="77" xfId="0" applyNumberFormat="1" applyFont="1" applyFill="1" applyBorder="1" applyAlignment="1" applyProtection="1">
      <alignment horizontal="center" vertical="center" textRotation="90" wrapText="1"/>
    </xf>
    <xf numFmtId="0" fontId="22" fillId="0" borderId="53" xfId="0" applyNumberFormat="1" applyFont="1" applyFill="1" applyBorder="1" applyAlignment="1" applyProtection="1">
      <alignment horizontal="center" vertical="center"/>
    </xf>
    <xf numFmtId="0" fontId="24" fillId="0" borderId="45" xfId="0" applyNumberFormat="1" applyFont="1" applyFill="1" applyBorder="1" applyAlignment="1" applyProtection="1">
      <alignment horizontal="center" vertical="top"/>
    </xf>
    <xf numFmtId="0" fontId="24" fillId="0" borderId="46" xfId="0" applyNumberFormat="1" applyFont="1" applyFill="1" applyBorder="1" applyAlignment="1" applyProtection="1">
      <alignment horizontal="center" vertical="top"/>
    </xf>
    <xf numFmtId="0" fontId="24" fillId="0" borderId="47" xfId="0" applyNumberFormat="1" applyFont="1" applyFill="1" applyBorder="1" applyAlignment="1" applyProtection="1">
      <alignment horizontal="center" vertical="top"/>
    </xf>
    <xf numFmtId="0" fontId="24" fillId="0" borderId="24" xfId="0" applyNumberFormat="1" applyFont="1" applyFill="1" applyBorder="1" applyAlignment="1" applyProtection="1">
      <alignment horizontal="center" vertical="top"/>
    </xf>
    <xf numFmtId="0" fontId="24" fillId="0" borderId="68" xfId="0" applyNumberFormat="1" applyFont="1" applyFill="1" applyBorder="1" applyAlignment="1" applyProtection="1">
      <alignment horizontal="center" vertical="top"/>
    </xf>
    <xf numFmtId="0" fontId="24" fillId="0" borderId="69" xfId="0" applyNumberFormat="1" applyFont="1" applyFill="1" applyBorder="1" applyAlignment="1" applyProtection="1">
      <alignment horizontal="center" vertical="top"/>
    </xf>
    <xf numFmtId="0" fontId="24" fillId="0" borderId="78" xfId="0" applyNumberFormat="1" applyFont="1" applyFill="1" applyBorder="1" applyAlignment="1" applyProtection="1">
      <alignment horizontal="center" vertical="top"/>
    </xf>
    <xf numFmtId="0" fontId="24" fillId="0" borderId="28" xfId="0" applyNumberFormat="1" applyFont="1" applyFill="1" applyBorder="1" applyAlignment="1" applyProtection="1">
      <alignment horizontal="center" vertical="top"/>
    </xf>
    <xf numFmtId="0" fontId="24" fillId="0" borderId="48" xfId="0" applyNumberFormat="1" applyFont="1" applyFill="1" applyBorder="1" applyAlignment="1" applyProtection="1">
      <alignment horizontal="center" vertical="center"/>
    </xf>
    <xf numFmtId="0" fontId="24" fillId="0" borderId="72" xfId="0" applyNumberFormat="1" applyFont="1" applyFill="1" applyBorder="1" applyAlignment="1" applyProtection="1">
      <alignment horizontal="center" vertical="top"/>
    </xf>
    <xf numFmtId="0" fontId="24" fillId="0" borderId="81" xfId="0" applyNumberFormat="1" applyFont="1" applyFill="1" applyBorder="1" applyAlignment="1" applyProtection="1">
      <alignment horizontal="center" vertical="top"/>
    </xf>
    <xf numFmtId="0" fontId="18" fillId="0" borderId="15" xfId="0" applyNumberFormat="1" applyFont="1" applyFill="1" applyBorder="1" applyAlignment="1" applyProtection="1">
      <alignment horizontal="center" vertical="center"/>
    </xf>
    <xf numFmtId="0" fontId="26" fillId="0" borderId="15"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top"/>
    </xf>
    <xf numFmtId="0" fontId="21" fillId="0" borderId="15" xfId="0" applyNumberFormat="1" applyFont="1" applyFill="1" applyBorder="1" applyAlignment="1" applyProtection="1">
      <alignment horizontal="center" vertical="center" textRotation="90"/>
    </xf>
    <xf numFmtId="0" fontId="21" fillId="0" borderId="15" xfId="0" applyNumberFormat="1" applyFont="1" applyFill="1" applyBorder="1" applyAlignment="1" applyProtection="1">
      <alignment horizontal="center" vertical="center" wrapText="1"/>
    </xf>
    <xf numFmtId="0" fontId="21" fillId="0" borderId="15" xfId="0" applyNumberFormat="1" applyFont="1" applyFill="1" applyBorder="1" applyAlignment="1" applyProtection="1">
      <alignment horizontal="center" vertical="top" wrapText="1"/>
    </xf>
    <xf numFmtId="0" fontId="21" fillId="0" borderId="26" xfId="0" applyNumberFormat="1" applyFont="1" applyFill="1" applyBorder="1" applyAlignment="1" applyProtection="1">
      <alignment horizontal="center" vertical="top" wrapText="1"/>
    </xf>
    <xf numFmtId="0" fontId="21" fillId="0" borderId="10" xfId="0" applyNumberFormat="1" applyFont="1" applyFill="1" applyBorder="1" applyAlignment="1" applyProtection="1">
      <alignment horizontal="center" vertical="center" wrapText="1"/>
    </xf>
    <xf numFmtId="0" fontId="21" fillId="0" borderId="12" xfId="0" applyNumberFormat="1" applyFont="1" applyFill="1" applyBorder="1" applyAlignment="1" applyProtection="1">
      <alignment horizontal="center" vertical="center" wrapText="1"/>
    </xf>
    <xf numFmtId="0" fontId="21" fillId="0" borderId="30" xfId="0" applyNumberFormat="1" applyFont="1" applyFill="1" applyBorder="1" applyAlignment="1" applyProtection="1">
      <alignment horizontal="center" vertical="center" wrapText="1"/>
    </xf>
    <xf numFmtId="0" fontId="23" fillId="0" borderId="28" xfId="0" applyNumberFormat="1" applyFont="1" applyFill="1" applyBorder="1" applyAlignment="1" applyProtection="1">
      <alignment horizontal="center" vertical="top" wrapText="1"/>
    </xf>
    <xf numFmtId="0" fontId="21" fillId="0" borderId="56" xfId="0" applyNumberFormat="1" applyFont="1" applyFill="1" applyBorder="1" applyAlignment="1" applyProtection="1">
      <alignment horizontal="center" vertical="top" wrapText="1"/>
    </xf>
    <xf numFmtId="0" fontId="21" fillId="0" borderId="29" xfId="0" applyNumberFormat="1" applyFont="1" applyFill="1" applyBorder="1" applyAlignment="1" applyProtection="1">
      <alignment horizontal="center" vertical="top" wrapText="1"/>
    </xf>
    <xf numFmtId="0" fontId="19" fillId="0" borderId="57" xfId="0" applyNumberFormat="1" applyFont="1" applyFill="1" applyBorder="1" applyAlignment="1" applyProtection="1">
      <alignment horizontal="center" vertical="top"/>
    </xf>
    <xf numFmtId="0" fontId="19" fillId="0" borderId="0" xfId="0" applyNumberFormat="1" applyFont="1" applyFill="1" applyBorder="1" applyAlignment="1" applyProtection="1">
      <alignment horizontal="center" vertical="top"/>
    </xf>
    <xf numFmtId="0" fontId="19" fillId="0" borderId="19" xfId="0" applyNumberFormat="1" applyFont="1" applyFill="1" applyBorder="1" applyAlignment="1" applyProtection="1">
      <alignment horizontal="center" vertical="top"/>
    </xf>
    <xf numFmtId="0" fontId="19" fillId="0" borderId="58" xfId="0" applyNumberFormat="1" applyFont="1" applyFill="1" applyBorder="1" applyAlignment="1" applyProtection="1">
      <alignment horizontal="center" vertical="top"/>
    </xf>
    <xf numFmtId="0" fontId="25" fillId="0" borderId="15" xfId="0" applyNumberFormat="1" applyFont="1" applyFill="1" applyBorder="1" applyAlignment="1" applyProtection="1">
      <alignment horizontal="center" vertical="center" textRotation="90"/>
    </xf>
    <xf numFmtId="0" fontId="25" fillId="0" borderId="15" xfId="0" applyNumberFormat="1" applyFont="1" applyFill="1" applyBorder="1" applyAlignment="1" applyProtection="1">
      <alignment horizontal="center" vertical="top"/>
    </xf>
    <xf numFmtId="0" fontId="25"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center" textRotation="90" wrapText="1"/>
    </xf>
    <xf numFmtId="0" fontId="25" fillId="0" borderId="10" xfId="0" applyNumberFormat="1" applyFont="1" applyFill="1" applyBorder="1" applyAlignment="1" applyProtection="1">
      <alignment horizontal="center" vertical="top"/>
    </xf>
    <xf numFmtId="0" fontId="21" fillId="0" borderId="15" xfId="0" applyNumberFormat="1" applyFont="1" applyFill="1" applyBorder="1" applyAlignment="1" applyProtection="1">
      <alignment horizontal="center" wrapText="1"/>
    </xf>
    <xf numFmtId="0" fontId="25" fillId="0" borderId="26" xfId="0" applyNumberFormat="1" applyFont="1" applyFill="1" applyBorder="1" applyAlignment="1" applyProtection="1">
      <alignment horizontal="center" vertical="top"/>
    </xf>
    <xf numFmtId="0" fontId="25" fillId="0" borderId="56" xfId="0" applyNumberFormat="1" applyFont="1" applyFill="1" applyBorder="1" applyAlignment="1" applyProtection="1">
      <alignment horizontal="center" vertical="top"/>
    </xf>
    <xf numFmtId="0" fontId="25" fillId="0" borderId="29" xfId="0" applyNumberFormat="1" applyFont="1" applyFill="1" applyBorder="1" applyAlignment="1" applyProtection="1">
      <alignment horizontal="center" vertical="top"/>
    </xf>
    <xf numFmtId="0" fontId="19" fillId="0" borderId="30" xfId="0" applyNumberFormat="1" applyFont="1" applyFill="1" applyBorder="1" applyAlignment="1" applyProtection="1">
      <alignment horizontal="center" vertical="top"/>
    </xf>
    <xf numFmtId="0" fontId="19" fillId="0" borderId="44" xfId="0" applyNumberFormat="1" applyFont="1" applyFill="1" applyBorder="1" applyAlignment="1" applyProtection="1">
      <alignment horizontal="center" vertical="top"/>
    </xf>
    <xf numFmtId="0" fontId="21" fillId="0" borderId="59" xfId="0" applyNumberFormat="1" applyFont="1" applyFill="1" applyBorder="1" applyAlignment="1" applyProtection="1">
      <alignment horizontal="center" vertical="top" wrapText="1"/>
    </xf>
    <xf numFmtId="0" fontId="21" fillId="0" borderId="60" xfId="0" applyNumberFormat="1" applyFont="1" applyFill="1" applyBorder="1" applyAlignment="1" applyProtection="1">
      <alignment horizontal="center" vertical="top" wrapText="1"/>
    </xf>
    <xf numFmtId="0" fontId="21" fillId="0" borderId="61" xfId="0" applyNumberFormat="1" applyFont="1" applyFill="1" applyBorder="1" applyAlignment="1" applyProtection="1">
      <alignment horizontal="center" vertical="top" wrapText="1"/>
    </xf>
    <xf numFmtId="0" fontId="21" fillId="0" borderId="62" xfId="0" applyNumberFormat="1" applyFont="1" applyFill="1" applyBorder="1" applyAlignment="1" applyProtection="1">
      <alignment horizontal="center" vertical="top" wrapText="1"/>
    </xf>
    <xf numFmtId="0" fontId="21" fillId="0" borderId="63" xfId="0" applyNumberFormat="1" applyFont="1" applyFill="1" applyBorder="1" applyAlignment="1" applyProtection="1">
      <alignment horizontal="center" vertical="top" wrapText="1"/>
    </xf>
    <xf numFmtId="0" fontId="21" fillId="0" borderId="64" xfId="0" applyNumberFormat="1" applyFont="1" applyFill="1" applyBorder="1" applyAlignment="1" applyProtection="1">
      <alignment horizontal="center" vertical="top" wrapText="1"/>
    </xf>
    <xf numFmtId="0" fontId="23" fillId="0" borderId="65" xfId="0" applyNumberFormat="1" applyFont="1" applyFill="1" applyBorder="1" applyAlignment="1" applyProtection="1">
      <alignment horizontal="center" vertical="top"/>
    </xf>
    <xf numFmtId="0" fontId="23" fillId="0" borderId="39" xfId="0" applyNumberFormat="1" applyFont="1" applyFill="1" applyBorder="1" applyAlignment="1" applyProtection="1">
      <alignment horizontal="center" vertical="top"/>
    </xf>
    <xf numFmtId="0" fontId="20" fillId="0" borderId="19" xfId="0" applyNumberFormat="1" applyFont="1" applyFill="1" applyBorder="1" applyAlignment="1" applyProtection="1">
      <alignment vertical="center" wrapText="1"/>
    </xf>
    <xf numFmtId="0" fontId="20" fillId="0" borderId="0"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center" vertical="top" wrapText="1"/>
    </xf>
    <xf numFmtId="0" fontId="18" fillId="0" borderId="0" xfId="0" applyNumberFormat="1" applyFont="1" applyFill="1" applyBorder="1" applyAlignment="1" applyProtection="1">
      <alignment vertical="top" wrapText="1"/>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69850</xdr:colOff>
      <xdr:row>0</xdr:row>
      <xdr:rowOff>104774</xdr:rowOff>
    </xdr:from>
    <xdr:to>
      <xdr:col>10</xdr:col>
      <xdr:colOff>146050</xdr:colOff>
      <xdr:row>54</xdr:row>
      <xdr:rowOff>85725</xdr:rowOff>
    </xdr:to>
    <xdr:pic>
      <xdr:nvPicPr>
        <xdr:cNvPr id="2" name="Рисунок 1"/>
        <xdr:cNvPicPr>
          <a:picLocks noChangeAspect="1"/>
        </xdr:cNvPicPr>
      </xdr:nvPicPr>
      <xdr:blipFill rotWithShape="1">
        <a:blip xmlns:r="http://schemas.openxmlformats.org/officeDocument/2006/relationships" r:embed="rId1"/>
        <a:srcRect l="32816" t="5250" r="33430" b="9876"/>
        <a:stretch/>
      </xdr:blipFill>
      <xdr:spPr>
        <a:xfrm>
          <a:off x="69850" y="104774"/>
          <a:ext cx="6108700" cy="855345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80" zoomScaleNormal="80" workbookViewId="0">
      <selection activeCell="P48" sqref="P48"/>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7"/>
  <sheetViews>
    <sheetView zoomScale="110" zoomScaleNormal="110" workbookViewId="0">
      <selection activeCell="A3" sqref="A3:BK27"/>
    </sheetView>
  </sheetViews>
  <sheetFormatPr defaultRowHeight="12.75" x14ac:dyDescent="0.2"/>
  <cols>
    <col min="1" max="54" width="2" style="1" customWidth="1"/>
    <col min="55" max="55" width="3" style="1" customWidth="1"/>
    <col min="56" max="56" width="4.85546875" style="1" customWidth="1"/>
    <col min="57" max="57" width="3" style="1" customWidth="1"/>
    <col min="58" max="58" width="3.42578125" style="1" customWidth="1"/>
    <col min="59" max="59" width="4.28515625" style="1" customWidth="1"/>
    <col min="60" max="60" width="3.42578125" style="1" customWidth="1"/>
    <col min="61" max="61" width="2.85546875" style="1" customWidth="1"/>
    <col min="62" max="62" width="2.5703125" style="1" customWidth="1"/>
    <col min="63" max="63" width="3.5703125" style="1" customWidth="1"/>
    <col min="64" max="67" width="2" style="1" customWidth="1"/>
    <col min="68" max="16384" width="9.140625" style="1"/>
  </cols>
  <sheetData>
    <row r="1" spans="1:63" ht="21" customHeight="1"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s="2"/>
      <c r="BC1" s="2"/>
      <c r="BD1" s="173"/>
      <c r="BE1" s="173"/>
      <c r="BF1" s="173"/>
      <c r="BG1" s="173"/>
      <c r="BH1" s="173"/>
      <c r="BI1" s="173"/>
      <c r="BJ1" s="173"/>
      <c r="BK1" s="173"/>
    </row>
    <row r="2" spans="1:63" ht="18" customHeight="1" x14ac:dyDescent="0.2">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63" ht="25.5" customHeight="1" x14ac:dyDescent="0.2">
      <c r="A3" s="174" t="s">
        <v>261</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5" t="s">
        <v>262</v>
      </c>
      <c r="BD3" s="175"/>
      <c r="BE3" s="175"/>
      <c r="BF3" s="175"/>
      <c r="BG3" s="175"/>
      <c r="BH3" s="175"/>
      <c r="BI3" s="175"/>
      <c r="BJ3" s="175"/>
      <c r="BK3" s="175"/>
    </row>
    <row r="4" spans="1:63" ht="12.75" customHeight="1" x14ac:dyDescent="0.2">
      <c r="A4" s="176" t="s">
        <v>0</v>
      </c>
      <c r="B4" s="176"/>
      <c r="C4" s="178" t="s">
        <v>1</v>
      </c>
      <c r="D4" s="178"/>
      <c r="E4" s="178"/>
      <c r="F4" s="178"/>
      <c r="G4" s="179" t="s">
        <v>2</v>
      </c>
      <c r="H4" s="178" t="s">
        <v>3</v>
      </c>
      <c r="I4" s="178"/>
      <c r="J4" s="178"/>
      <c r="K4" s="179" t="s">
        <v>4</v>
      </c>
      <c r="L4" s="178" t="s">
        <v>5</v>
      </c>
      <c r="M4" s="178"/>
      <c r="N4" s="178"/>
      <c r="O4" s="178"/>
      <c r="P4" s="178" t="s">
        <v>6</v>
      </c>
      <c r="Q4" s="178"/>
      <c r="R4" s="178"/>
      <c r="S4" s="178"/>
      <c r="T4" s="180" t="s">
        <v>7</v>
      </c>
      <c r="U4" s="178" t="s">
        <v>8</v>
      </c>
      <c r="V4" s="178"/>
      <c r="W4" s="178"/>
      <c r="X4" s="179" t="s">
        <v>9</v>
      </c>
      <c r="Y4" s="178" t="s">
        <v>10</v>
      </c>
      <c r="Z4" s="178"/>
      <c r="AA4" s="178"/>
      <c r="AB4" s="179" t="s">
        <v>11</v>
      </c>
      <c r="AC4" s="178" t="s">
        <v>12</v>
      </c>
      <c r="AD4" s="178"/>
      <c r="AE4" s="178"/>
      <c r="AF4" s="178"/>
      <c r="AG4" s="179" t="s">
        <v>13</v>
      </c>
      <c r="AH4" s="178" t="s">
        <v>14</v>
      </c>
      <c r="AI4" s="178"/>
      <c r="AJ4" s="178"/>
      <c r="AK4" s="179" t="s">
        <v>15</v>
      </c>
      <c r="AL4" s="178" t="s">
        <v>16</v>
      </c>
      <c r="AM4" s="178"/>
      <c r="AN4" s="178"/>
      <c r="AO4" s="178"/>
      <c r="AP4" s="178" t="s">
        <v>17</v>
      </c>
      <c r="AQ4" s="178"/>
      <c r="AR4" s="178"/>
      <c r="AS4" s="178"/>
      <c r="AT4" s="179" t="s">
        <v>18</v>
      </c>
      <c r="AU4" s="178" t="s">
        <v>19</v>
      </c>
      <c r="AV4" s="178"/>
      <c r="AW4" s="178"/>
      <c r="AX4" s="179" t="s">
        <v>20</v>
      </c>
      <c r="AY4" s="191" t="s">
        <v>21</v>
      </c>
      <c r="AZ4" s="191"/>
      <c r="BA4" s="191"/>
      <c r="BB4" s="191"/>
      <c r="BC4" s="192" t="s">
        <v>0</v>
      </c>
      <c r="BD4" s="194" t="s">
        <v>22</v>
      </c>
      <c r="BE4" s="181" t="s">
        <v>23</v>
      </c>
      <c r="BF4" s="190" t="s">
        <v>24</v>
      </c>
      <c r="BG4" s="190"/>
      <c r="BH4" s="181" t="s">
        <v>25</v>
      </c>
      <c r="BI4" s="181" t="s">
        <v>26</v>
      </c>
      <c r="BJ4" s="183" t="s">
        <v>27</v>
      </c>
      <c r="BK4" s="181" t="s">
        <v>28</v>
      </c>
    </row>
    <row r="5" spans="1:63" ht="33.75" customHeight="1" x14ac:dyDescent="0.2">
      <c r="A5" s="176"/>
      <c r="B5" s="176"/>
      <c r="C5" s="178"/>
      <c r="D5" s="178"/>
      <c r="E5" s="178"/>
      <c r="F5" s="178"/>
      <c r="G5" s="179"/>
      <c r="H5" s="178"/>
      <c r="I5" s="178"/>
      <c r="J5" s="178"/>
      <c r="K5" s="179"/>
      <c r="L5" s="178"/>
      <c r="M5" s="178"/>
      <c r="N5" s="178"/>
      <c r="O5" s="178"/>
      <c r="P5" s="178"/>
      <c r="Q5" s="178"/>
      <c r="R5" s="178"/>
      <c r="S5" s="178"/>
      <c r="T5" s="180"/>
      <c r="U5" s="178"/>
      <c r="V5" s="178"/>
      <c r="W5" s="178"/>
      <c r="X5" s="179"/>
      <c r="Y5" s="178"/>
      <c r="Z5" s="178"/>
      <c r="AA5" s="178"/>
      <c r="AB5" s="179"/>
      <c r="AC5" s="178"/>
      <c r="AD5" s="178"/>
      <c r="AE5" s="178"/>
      <c r="AF5" s="178"/>
      <c r="AG5" s="179"/>
      <c r="AH5" s="178"/>
      <c r="AI5" s="178"/>
      <c r="AJ5" s="178"/>
      <c r="AK5" s="179"/>
      <c r="AL5" s="178"/>
      <c r="AM5" s="196"/>
      <c r="AN5" s="178"/>
      <c r="AO5" s="178"/>
      <c r="AP5" s="178"/>
      <c r="AQ5" s="178"/>
      <c r="AR5" s="178"/>
      <c r="AS5" s="178"/>
      <c r="AT5" s="179"/>
      <c r="AU5" s="178"/>
      <c r="AV5" s="178"/>
      <c r="AW5" s="178"/>
      <c r="AX5" s="179"/>
      <c r="AY5" s="191"/>
      <c r="AZ5" s="191"/>
      <c r="BA5" s="191"/>
      <c r="BB5" s="191"/>
      <c r="BC5" s="192"/>
      <c r="BD5" s="194"/>
      <c r="BE5" s="181"/>
      <c r="BF5" s="190"/>
      <c r="BG5" s="190"/>
      <c r="BH5" s="181"/>
      <c r="BI5" s="181"/>
      <c r="BJ5" s="183"/>
      <c r="BK5" s="181"/>
    </row>
    <row r="6" spans="1:63" ht="12.75" customHeight="1" x14ac:dyDescent="0.2">
      <c r="A6" s="176"/>
      <c r="B6" s="176"/>
      <c r="C6" s="3"/>
      <c r="D6" s="3"/>
      <c r="E6" s="3"/>
      <c r="F6" s="4"/>
      <c r="G6" s="179"/>
      <c r="H6" s="3"/>
      <c r="I6" s="3"/>
      <c r="J6" s="4"/>
      <c r="K6" s="179"/>
      <c r="L6" s="3"/>
      <c r="M6" s="3"/>
      <c r="N6" s="3"/>
      <c r="O6" s="3"/>
      <c r="P6" s="3"/>
      <c r="Q6" s="3"/>
      <c r="R6" s="3"/>
      <c r="S6" s="4"/>
      <c r="T6" s="180"/>
      <c r="U6" s="3"/>
      <c r="V6" s="3"/>
      <c r="W6" s="4"/>
      <c r="X6" s="179"/>
      <c r="Y6" s="3"/>
      <c r="Z6" s="3"/>
      <c r="AA6" s="4"/>
      <c r="AB6" s="179"/>
      <c r="AC6" s="3"/>
      <c r="AD6" s="3"/>
      <c r="AE6" s="3"/>
      <c r="AF6" s="4"/>
      <c r="AG6" s="179"/>
      <c r="AH6" s="3"/>
      <c r="AI6" s="3"/>
      <c r="AJ6" s="4"/>
      <c r="AK6" s="179"/>
      <c r="AL6" s="94"/>
      <c r="AM6" s="96"/>
      <c r="AN6" s="95"/>
      <c r="AO6" s="3"/>
      <c r="AP6" s="3"/>
      <c r="AQ6" s="3"/>
      <c r="AR6" s="3"/>
      <c r="AS6" s="4"/>
      <c r="AT6" s="179"/>
      <c r="AU6" s="3"/>
      <c r="AV6" s="3"/>
      <c r="AW6" s="4"/>
      <c r="AX6" s="179"/>
      <c r="AY6" s="3"/>
      <c r="AZ6" s="3"/>
      <c r="BA6" s="3"/>
      <c r="BB6" s="5"/>
      <c r="BC6" s="192"/>
      <c r="BD6" s="194"/>
      <c r="BE6" s="181"/>
      <c r="BF6" s="185" t="s">
        <v>29</v>
      </c>
      <c r="BG6" s="187" t="s">
        <v>30</v>
      </c>
      <c r="BH6" s="181"/>
      <c r="BI6" s="181"/>
      <c r="BJ6" s="183"/>
      <c r="BK6" s="181"/>
    </row>
    <row r="7" spans="1:63" ht="12.75" customHeight="1" x14ac:dyDescent="0.2">
      <c r="A7" s="176"/>
      <c r="B7" s="176"/>
      <c r="C7" s="6"/>
      <c r="D7" s="6"/>
      <c r="E7" s="6"/>
      <c r="F7" s="7"/>
      <c r="G7" s="179"/>
      <c r="H7" s="6"/>
      <c r="I7" s="6"/>
      <c r="J7" s="7"/>
      <c r="K7" s="179"/>
      <c r="L7" s="6"/>
      <c r="M7" s="6"/>
      <c r="N7" s="6"/>
      <c r="O7" s="6"/>
      <c r="P7" s="6"/>
      <c r="Q7" s="6"/>
      <c r="R7" s="6"/>
      <c r="S7" s="7"/>
      <c r="T7" s="180"/>
      <c r="U7" s="6"/>
      <c r="V7" s="6"/>
      <c r="W7" s="7"/>
      <c r="X7" s="179"/>
      <c r="Y7" s="6"/>
      <c r="Z7" s="6"/>
      <c r="AA7" s="7"/>
      <c r="AB7" s="179"/>
      <c r="AC7" s="6"/>
      <c r="AD7" s="6"/>
      <c r="AE7" s="6"/>
      <c r="AF7" s="7"/>
      <c r="AG7" s="179"/>
      <c r="AH7" s="6"/>
      <c r="AI7" s="6"/>
      <c r="AJ7" s="7"/>
      <c r="AK7" s="179"/>
      <c r="AL7" s="93"/>
      <c r="AM7" s="97"/>
      <c r="AN7" s="7"/>
      <c r="AO7" s="6"/>
      <c r="AP7" s="6"/>
      <c r="AQ7" s="6"/>
      <c r="AR7" s="6"/>
      <c r="AS7" s="7"/>
      <c r="AT7" s="179"/>
      <c r="AU7" s="6"/>
      <c r="AV7" s="6"/>
      <c r="AW7" s="7"/>
      <c r="AX7" s="179"/>
      <c r="AY7" s="6"/>
      <c r="AZ7" s="6"/>
      <c r="BA7" s="6"/>
      <c r="BB7" s="5"/>
      <c r="BC7" s="192"/>
      <c r="BD7" s="194"/>
      <c r="BE7" s="181"/>
      <c r="BF7" s="185"/>
      <c r="BG7" s="187"/>
      <c r="BH7" s="181"/>
      <c r="BI7" s="181"/>
      <c r="BJ7" s="183"/>
      <c r="BK7" s="181"/>
    </row>
    <row r="8" spans="1:63" ht="12.75" customHeight="1" x14ac:dyDescent="0.2">
      <c r="A8" s="176"/>
      <c r="B8" s="176"/>
      <c r="C8" s="6">
        <v>1</v>
      </c>
      <c r="D8" s="6">
        <v>8</v>
      </c>
      <c r="E8" s="6">
        <v>15</v>
      </c>
      <c r="F8" s="6">
        <v>22</v>
      </c>
      <c r="G8" s="179"/>
      <c r="H8" s="6">
        <v>6</v>
      </c>
      <c r="I8" s="6">
        <v>13</v>
      </c>
      <c r="J8" s="6">
        <v>20</v>
      </c>
      <c r="K8" s="179"/>
      <c r="L8" s="6">
        <v>3</v>
      </c>
      <c r="M8" s="7">
        <v>10</v>
      </c>
      <c r="N8" s="6">
        <v>17</v>
      </c>
      <c r="O8" s="6">
        <v>24</v>
      </c>
      <c r="P8" s="6">
        <v>1</v>
      </c>
      <c r="Q8" s="6">
        <v>8</v>
      </c>
      <c r="R8" s="6">
        <v>15</v>
      </c>
      <c r="S8" s="6">
        <v>22</v>
      </c>
      <c r="T8" s="180"/>
      <c r="U8" s="6">
        <v>5</v>
      </c>
      <c r="V8" s="6">
        <v>12</v>
      </c>
      <c r="W8" s="6">
        <v>19</v>
      </c>
      <c r="X8" s="179"/>
      <c r="Y8" s="6">
        <v>2</v>
      </c>
      <c r="Z8" s="6">
        <v>9</v>
      </c>
      <c r="AA8" s="6">
        <v>16</v>
      </c>
      <c r="AB8" s="179"/>
      <c r="AC8" s="6">
        <v>2</v>
      </c>
      <c r="AD8" s="6">
        <v>9</v>
      </c>
      <c r="AE8" s="6">
        <v>16</v>
      </c>
      <c r="AF8" s="6">
        <v>23</v>
      </c>
      <c r="AG8" s="179"/>
      <c r="AH8" s="6">
        <v>6</v>
      </c>
      <c r="AI8" s="6">
        <v>13</v>
      </c>
      <c r="AJ8" s="6">
        <v>20</v>
      </c>
      <c r="AK8" s="179"/>
      <c r="AL8" s="93">
        <v>4</v>
      </c>
      <c r="AM8" s="97">
        <v>11</v>
      </c>
      <c r="AN8" s="7">
        <v>18</v>
      </c>
      <c r="AO8" s="6">
        <v>25</v>
      </c>
      <c r="AP8" s="6">
        <v>1</v>
      </c>
      <c r="AQ8" s="6">
        <v>8</v>
      </c>
      <c r="AR8" s="6">
        <v>15</v>
      </c>
      <c r="AS8" s="6">
        <v>22</v>
      </c>
      <c r="AT8" s="179"/>
      <c r="AU8" s="6">
        <v>6</v>
      </c>
      <c r="AV8" s="6">
        <v>13</v>
      </c>
      <c r="AW8" s="6">
        <v>20</v>
      </c>
      <c r="AX8" s="179"/>
      <c r="AY8" s="6">
        <v>3</v>
      </c>
      <c r="AZ8" s="6">
        <v>10</v>
      </c>
      <c r="BA8" s="6">
        <v>17</v>
      </c>
      <c r="BB8" s="8">
        <v>24</v>
      </c>
      <c r="BC8" s="192"/>
      <c r="BD8" s="194"/>
      <c r="BE8" s="181"/>
      <c r="BF8" s="185"/>
      <c r="BG8" s="187"/>
      <c r="BH8" s="181"/>
      <c r="BI8" s="181"/>
      <c r="BJ8" s="183"/>
      <c r="BK8" s="181"/>
    </row>
    <row r="9" spans="1:63" ht="12.75" customHeight="1" x14ac:dyDescent="0.2">
      <c r="A9" s="176"/>
      <c r="B9" s="176"/>
      <c r="C9" s="6">
        <v>7</v>
      </c>
      <c r="D9" s="6">
        <v>14</v>
      </c>
      <c r="E9" s="6">
        <v>21</v>
      </c>
      <c r="F9" s="6">
        <v>28</v>
      </c>
      <c r="G9" s="179"/>
      <c r="H9" s="6">
        <v>12</v>
      </c>
      <c r="I9" s="6">
        <v>19</v>
      </c>
      <c r="J9" s="6">
        <v>26</v>
      </c>
      <c r="K9" s="179"/>
      <c r="L9" s="6">
        <v>9</v>
      </c>
      <c r="M9" s="6">
        <v>16</v>
      </c>
      <c r="N9" s="6">
        <v>23</v>
      </c>
      <c r="O9" s="6">
        <v>30</v>
      </c>
      <c r="P9" s="6">
        <v>7</v>
      </c>
      <c r="Q9" s="6">
        <v>14</v>
      </c>
      <c r="R9" s="6">
        <v>21</v>
      </c>
      <c r="S9" s="6">
        <v>28</v>
      </c>
      <c r="T9" s="180"/>
      <c r="U9" s="6">
        <v>11</v>
      </c>
      <c r="V9" s="6">
        <v>18</v>
      </c>
      <c r="W9" s="6">
        <v>25</v>
      </c>
      <c r="X9" s="179"/>
      <c r="Y9" s="6">
        <v>8</v>
      </c>
      <c r="Z9" s="6">
        <v>15</v>
      </c>
      <c r="AA9" s="6">
        <v>22</v>
      </c>
      <c r="AB9" s="179"/>
      <c r="AC9" s="6">
        <v>8</v>
      </c>
      <c r="AD9" s="6">
        <v>15</v>
      </c>
      <c r="AE9" s="6">
        <v>22</v>
      </c>
      <c r="AF9" s="6">
        <v>29</v>
      </c>
      <c r="AG9" s="179"/>
      <c r="AH9" s="6">
        <v>12</v>
      </c>
      <c r="AI9" s="6">
        <v>19</v>
      </c>
      <c r="AJ9" s="6">
        <v>26</v>
      </c>
      <c r="AK9" s="179"/>
      <c r="AL9" s="93">
        <v>10</v>
      </c>
      <c r="AM9" s="97">
        <v>17</v>
      </c>
      <c r="AN9" s="7">
        <v>24</v>
      </c>
      <c r="AO9" s="6">
        <v>31</v>
      </c>
      <c r="AP9" s="6">
        <v>7</v>
      </c>
      <c r="AQ9" s="6">
        <v>14</v>
      </c>
      <c r="AR9" s="6">
        <v>21</v>
      </c>
      <c r="AS9" s="6">
        <v>28</v>
      </c>
      <c r="AT9" s="179"/>
      <c r="AU9" s="6">
        <v>12</v>
      </c>
      <c r="AV9" s="6">
        <v>19</v>
      </c>
      <c r="AW9" s="6">
        <v>26</v>
      </c>
      <c r="AX9" s="179"/>
      <c r="AY9" s="6">
        <v>9</v>
      </c>
      <c r="AZ9" s="6">
        <v>16</v>
      </c>
      <c r="BA9" s="6">
        <v>23</v>
      </c>
      <c r="BB9" s="8">
        <v>31</v>
      </c>
      <c r="BC9" s="192"/>
      <c r="BD9" s="194"/>
      <c r="BE9" s="181"/>
      <c r="BF9" s="185"/>
      <c r="BG9" s="187"/>
      <c r="BH9" s="181"/>
      <c r="BI9" s="181"/>
      <c r="BJ9" s="183"/>
      <c r="BK9" s="181"/>
    </row>
    <row r="10" spans="1:63" ht="12.75" customHeight="1" x14ac:dyDescent="0.2">
      <c r="A10" s="176"/>
      <c r="B10" s="176"/>
      <c r="C10" s="6"/>
      <c r="D10" s="6"/>
      <c r="E10" s="6"/>
      <c r="F10" s="6"/>
      <c r="G10" s="179"/>
      <c r="H10" s="6"/>
      <c r="I10" s="6"/>
      <c r="J10" s="6"/>
      <c r="K10" s="179"/>
      <c r="L10" s="6"/>
      <c r="M10" s="6"/>
      <c r="N10" s="6"/>
      <c r="O10" s="6"/>
      <c r="P10" s="6"/>
      <c r="Q10" s="6"/>
      <c r="R10" s="6"/>
      <c r="S10" s="6"/>
      <c r="T10" s="180"/>
      <c r="U10" s="6"/>
      <c r="V10" s="6"/>
      <c r="W10" s="6"/>
      <c r="X10" s="179"/>
      <c r="Y10" s="6"/>
      <c r="Z10" s="6"/>
      <c r="AA10" s="6"/>
      <c r="AB10" s="179"/>
      <c r="AC10" s="6"/>
      <c r="AD10" s="6"/>
      <c r="AE10" s="6"/>
      <c r="AF10" s="6"/>
      <c r="AG10" s="179"/>
      <c r="AH10" s="6"/>
      <c r="AI10" s="6"/>
      <c r="AJ10" s="6"/>
      <c r="AK10" s="179"/>
      <c r="AL10" s="93"/>
      <c r="AM10" s="97"/>
      <c r="AN10" s="7"/>
      <c r="AO10" s="6"/>
      <c r="AP10" s="6"/>
      <c r="AQ10" s="6"/>
      <c r="AR10" s="6"/>
      <c r="AS10" s="6"/>
      <c r="AT10" s="179"/>
      <c r="AU10" s="6"/>
      <c r="AV10" s="6"/>
      <c r="AW10" s="6"/>
      <c r="AX10" s="179"/>
      <c r="AY10" s="6"/>
      <c r="AZ10" s="6"/>
      <c r="BA10" s="6"/>
      <c r="BB10" s="8"/>
      <c r="BC10" s="192"/>
      <c r="BD10" s="194"/>
      <c r="BE10" s="181"/>
      <c r="BF10" s="185"/>
      <c r="BG10" s="187"/>
      <c r="BH10" s="181"/>
      <c r="BI10" s="181"/>
      <c r="BJ10" s="183"/>
      <c r="BK10" s="181"/>
    </row>
    <row r="11" spans="1:63" ht="12.75" customHeight="1" x14ac:dyDescent="0.2">
      <c r="A11" s="176"/>
      <c r="B11" s="176"/>
      <c r="C11" s="6"/>
      <c r="D11" s="6"/>
      <c r="E11" s="6"/>
      <c r="F11" s="6"/>
      <c r="G11" s="179"/>
      <c r="H11" s="6"/>
      <c r="I11" s="6"/>
      <c r="J11" s="6"/>
      <c r="K11" s="179"/>
      <c r="L11" s="6"/>
      <c r="M11" s="6"/>
      <c r="N11" s="6"/>
      <c r="O11" s="6"/>
      <c r="P11" s="6"/>
      <c r="Q11" s="6"/>
      <c r="R11" s="6"/>
      <c r="S11" s="6"/>
      <c r="T11" s="180"/>
      <c r="U11" s="6"/>
      <c r="V11" s="6"/>
      <c r="W11" s="6"/>
      <c r="X11" s="179"/>
      <c r="Y11" s="6"/>
      <c r="Z11" s="6"/>
      <c r="AA11" s="6"/>
      <c r="AB11" s="179"/>
      <c r="AC11" s="6"/>
      <c r="AD11" s="6"/>
      <c r="AE11" s="6"/>
      <c r="AF11" s="6"/>
      <c r="AG11" s="179"/>
      <c r="AH11" s="6"/>
      <c r="AI11" s="6"/>
      <c r="AJ11" s="6"/>
      <c r="AK11" s="179"/>
      <c r="AL11" s="93"/>
      <c r="AM11" s="97"/>
      <c r="AN11" s="7"/>
      <c r="AO11" s="6"/>
      <c r="AP11" s="6"/>
      <c r="AQ11" s="6"/>
      <c r="AR11" s="6"/>
      <c r="AS11" s="6"/>
      <c r="AT11" s="179"/>
      <c r="AU11" s="6"/>
      <c r="AV11" s="6"/>
      <c r="AW11" s="6"/>
      <c r="AX11" s="179"/>
      <c r="AY11" s="6"/>
      <c r="AZ11" s="6"/>
      <c r="BA11" s="6"/>
      <c r="BB11" s="8"/>
      <c r="BC11" s="192"/>
      <c r="BD11" s="194"/>
      <c r="BE11" s="181"/>
      <c r="BF11" s="185"/>
      <c r="BG11" s="187"/>
      <c r="BH11" s="181"/>
      <c r="BI11" s="181"/>
      <c r="BJ11" s="183"/>
      <c r="BK11" s="181"/>
    </row>
    <row r="12" spans="1:63" ht="12.75" customHeight="1" thickBot="1" x14ac:dyDescent="0.25">
      <c r="A12" s="176"/>
      <c r="B12" s="176"/>
      <c r="C12" s="6"/>
      <c r="D12" s="6"/>
      <c r="E12" s="6"/>
      <c r="F12" s="6"/>
      <c r="G12" s="179"/>
      <c r="H12" s="6"/>
      <c r="I12" s="6"/>
      <c r="J12" s="6"/>
      <c r="K12" s="179"/>
      <c r="L12" s="6"/>
      <c r="M12" s="6"/>
      <c r="N12" s="6"/>
      <c r="O12" s="6"/>
      <c r="P12" s="6"/>
      <c r="Q12" s="6"/>
      <c r="R12" s="6"/>
      <c r="S12" s="6"/>
      <c r="T12" s="180"/>
      <c r="U12" s="6"/>
      <c r="V12" s="6"/>
      <c r="W12" s="6"/>
      <c r="X12" s="179"/>
      <c r="Y12" s="6"/>
      <c r="Z12" s="6"/>
      <c r="AA12" s="6"/>
      <c r="AB12" s="179"/>
      <c r="AC12" s="6"/>
      <c r="AD12" s="6"/>
      <c r="AE12" s="6"/>
      <c r="AF12" s="6"/>
      <c r="AG12" s="179"/>
      <c r="AH12" s="6"/>
      <c r="AI12" s="6"/>
      <c r="AJ12" s="6"/>
      <c r="AK12" s="179"/>
      <c r="AL12" s="93"/>
      <c r="AM12" s="97"/>
      <c r="AN12" s="7"/>
      <c r="AO12" s="6"/>
      <c r="AP12" s="6"/>
      <c r="AQ12" s="6"/>
      <c r="AR12" s="6"/>
      <c r="AS12" s="6"/>
      <c r="AT12" s="179"/>
      <c r="AU12" s="6"/>
      <c r="AV12" s="6"/>
      <c r="AW12" s="6"/>
      <c r="AX12" s="179"/>
      <c r="AY12" s="6"/>
      <c r="AZ12" s="6"/>
      <c r="BA12" s="6"/>
      <c r="BB12" s="8"/>
      <c r="BC12" s="192"/>
      <c r="BD12" s="194"/>
      <c r="BE12" s="181"/>
      <c r="BF12" s="185"/>
      <c r="BG12" s="187"/>
      <c r="BH12" s="181"/>
      <c r="BI12" s="181"/>
      <c r="BJ12" s="183"/>
      <c r="BK12" s="181"/>
    </row>
    <row r="13" spans="1:63" ht="22.5" customHeight="1" thickBot="1" x14ac:dyDescent="0.25">
      <c r="A13" s="177"/>
      <c r="B13" s="177"/>
      <c r="C13" s="6"/>
      <c r="D13" s="6"/>
      <c r="E13" s="6"/>
      <c r="F13" s="6"/>
      <c r="G13" s="180"/>
      <c r="H13" s="6"/>
      <c r="I13" s="6"/>
      <c r="J13" s="6"/>
      <c r="K13" s="180"/>
      <c r="L13" s="6"/>
      <c r="M13" s="6"/>
      <c r="N13" s="6"/>
      <c r="O13" s="6"/>
      <c r="P13" s="6"/>
      <c r="Q13" s="6"/>
      <c r="R13" s="6"/>
      <c r="S13" s="6"/>
      <c r="T13" s="180"/>
      <c r="U13" s="6"/>
      <c r="V13" s="6"/>
      <c r="W13" s="6"/>
      <c r="X13" s="180"/>
      <c r="Y13" s="6"/>
      <c r="Z13" s="6"/>
      <c r="AA13" s="6"/>
      <c r="AB13" s="180"/>
      <c r="AC13" s="6"/>
      <c r="AD13" s="6"/>
      <c r="AE13" s="6"/>
      <c r="AF13" s="6"/>
      <c r="AG13" s="180"/>
      <c r="AH13" s="6"/>
      <c r="AI13" s="6"/>
      <c r="AJ13" s="6"/>
      <c r="AK13" s="180"/>
      <c r="AL13" s="93"/>
      <c r="AM13" s="98"/>
      <c r="AN13" s="7"/>
      <c r="AO13" s="6"/>
      <c r="AP13" s="6"/>
      <c r="AQ13" s="6"/>
      <c r="AR13" s="6"/>
      <c r="AS13" s="6"/>
      <c r="AT13" s="180"/>
      <c r="AU13" s="6"/>
      <c r="AV13" s="6"/>
      <c r="AW13" s="6"/>
      <c r="AX13" s="180"/>
      <c r="AY13" s="6"/>
      <c r="AZ13" s="6"/>
      <c r="BA13" s="6"/>
      <c r="BB13" s="8"/>
      <c r="BC13" s="193"/>
      <c r="BD13" s="195"/>
      <c r="BE13" s="182"/>
      <c r="BF13" s="186"/>
      <c r="BG13" s="188"/>
      <c r="BH13" s="182"/>
      <c r="BI13" s="182"/>
      <c r="BJ13" s="184"/>
      <c r="BK13" s="182"/>
    </row>
    <row r="14" spans="1:63" ht="12.75" customHeight="1" x14ac:dyDescent="0.2">
      <c r="A14" s="197">
        <v>1</v>
      </c>
      <c r="B14" s="198"/>
      <c r="C14" s="84"/>
      <c r="D14" s="84"/>
      <c r="E14" s="84"/>
      <c r="F14" s="84"/>
      <c r="G14" s="84"/>
      <c r="H14" s="85"/>
      <c r="I14" s="86">
        <v>17</v>
      </c>
      <c r="J14" s="86"/>
      <c r="K14" s="86"/>
      <c r="L14" s="86"/>
      <c r="M14" s="86"/>
      <c r="N14" s="86" t="s">
        <v>31</v>
      </c>
      <c r="O14" s="86"/>
      <c r="P14" s="86"/>
      <c r="Q14" s="86"/>
      <c r="R14" s="86"/>
      <c r="S14" s="86"/>
      <c r="T14" s="86" t="s">
        <v>32</v>
      </c>
      <c r="U14" s="86" t="s">
        <v>32</v>
      </c>
      <c r="V14" s="87"/>
      <c r="W14" s="86"/>
      <c r="X14" s="86"/>
      <c r="Y14" s="86"/>
      <c r="Z14" s="86">
        <v>22</v>
      </c>
      <c r="AA14" s="86"/>
      <c r="AB14" s="86"/>
      <c r="AC14" s="86"/>
      <c r="AD14" s="86"/>
      <c r="AE14" s="86"/>
      <c r="AF14" s="86"/>
      <c r="AG14" s="86"/>
      <c r="AH14" s="86"/>
      <c r="AI14" s="86"/>
      <c r="AJ14" s="86"/>
      <c r="AK14" s="86"/>
      <c r="AL14" s="86"/>
      <c r="AM14" s="88"/>
      <c r="AN14" s="88"/>
      <c r="AO14" s="88"/>
      <c r="AP14" s="88"/>
      <c r="AQ14" s="88"/>
      <c r="AR14" s="85" t="s">
        <v>33</v>
      </c>
      <c r="AS14" s="85" t="s">
        <v>33</v>
      </c>
      <c r="AT14" s="89" t="s">
        <v>32</v>
      </c>
      <c r="AU14" s="89" t="s">
        <v>32</v>
      </c>
      <c r="AV14" s="89" t="s">
        <v>32</v>
      </c>
      <c r="AW14" s="89" t="s">
        <v>32</v>
      </c>
      <c r="AX14" s="90" t="s">
        <v>32</v>
      </c>
      <c r="AY14" s="90" t="s">
        <v>32</v>
      </c>
      <c r="AZ14" s="90" t="s">
        <v>32</v>
      </c>
      <c r="BA14" s="90" t="s">
        <v>32</v>
      </c>
      <c r="BB14" s="91" t="s">
        <v>32</v>
      </c>
      <c r="BC14" s="122">
        <v>1</v>
      </c>
      <c r="BD14" s="161">
        <v>39</v>
      </c>
      <c r="BE14" s="161" t="s">
        <v>31</v>
      </c>
      <c r="BF14" s="161" t="s">
        <v>31</v>
      </c>
      <c r="BG14" s="161"/>
      <c r="BH14" s="161">
        <v>2</v>
      </c>
      <c r="BI14" s="161"/>
      <c r="BJ14" s="162">
        <v>11</v>
      </c>
      <c r="BK14" s="163">
        <v>52</v>
      </c>
    </row>
    <row r="15" spans="1:63" ht="12.75" customHeight="1" x14ac:dyDescent="0.2">
      <c r="A15" s="199">
        <v>2</v>
      </c>
      <c r="B15" s="200"/>
      <c r="C15" s="11"/>
      <c r="D15" s="11"/>
      <c r="E15" s="11"/>
      <c r="F15" s="11"/>
      <c r="G15" s="78"/>
      <c r="H15" s="80"/>
      <c r="I15" s="81">
        <v>11</v>
      </c>
      <c r="J15" s="81"/>
      <c r="K15" s="81"/>
      <c r="L15" s="81"/>
      <c r="M15" s="81"/>
      <c r="N15" s="81">
        <v>0</v>
      </c>
      <c r="O15" s="81">
        <v>0</v>
      </c>
      <c r="P15" s="81">
        <v>0</v>
      </c>
      <c r="Q15" s="81">
        <v>0</v>
      </c>
      <c r="R15" s="81">
        <v>0</v>
      </c>
      <c r="S15" s="81">
        <v>0</v>
      </c>
      <c r="T15" s="81" t="s">
        <v>32</v>
      </c>
      <c r="U15" s="81" t="s">
        <v>32</v>
      </c>
      <c r="V15" s="82"/>
      <c r="W15" s="81"/>
      <c r="X15" s="81"/>
      <c r="Y15" s="81"/>
      <c r="Z15" s="81">
        <v>15</v>
      </c>
      <c r="AA15" s="81"/>
      <c r="AB15" s="81"/>
      <c r="AC15" s="81"/>
      <c r="AD15" s="81"/>
      <c r="AE15" s="81"/>
      <c r="AF15" s="81"/>
      <c r="AG15" s="81"/>
      <c r="AH15" s="81"/>
      <c r="AI15" s="81"/>
      <c r="AJ15" s="81"/>
      <c r="AK15" s="80" t="s">
        <v>33</v>
      </c>
      <c r="AL15" s="80" t="s">
        <v>33</v>
      </c>
      <c r="AM15" s="100">
        <v>8</v>
      </c>
      <c r="AN15" s="100">
        <v>8</v>
      </c>
      <c r="AO15" s="100">
        <v>8</v>
      </c>
      <c r="AP15" s="100">
        <v>8</v>
      </c>
      <c r="AQ15" s="100">
        <v>8</v>
      </c>
      <c r="AR15" s="100">
        <v>8</v>
      </c>
      <c r="AS15" s="100">
        <v>8</v>
      </c>
      <c r="AT15" s="83" t="s">
        <v>32</v>
      </c>
      <c r="AU15" s="83" t="s">
        <v>32</v>
      </c>
      <c r="AV15" s="83" t="s">
        <v>32</v>
      </c>
      <c r="AW15" s="83" t="s">
        <v>32</v>
      </c>
      <c r="AX15" s="79" t="s">
        <v>32</v>
      </c>
      <c r="AY15" s="9" t="s">
        <v>32</v>
      </c>
      <c r="AZ15" s="9" t="s">
        <v>32</v>
      </c>
      <c r="BA15" s="9" t="s">
        <v>32</v>
      </c>
      <c r="BB15" s="92" t="s">
        <v>32</v>
      </c>
      <c r="BC15" s="123">
        <v>2</v>
      </c>
      <c r="BD15" s="10">
        <v>26</v>
      </c>
      <c r="BE15" s="10">
        <v>6</v>
      </c>
      <c r="BF15" s="10">
        <v>7</v>
      </c>
      <c r="BG15" s="10"/>
      <c r="BH15" s="10">
        <v>2</v>
      </c>
      <c r="BI15" s="10"/>
      <c r="BJ15" s="113">
        <v>11</v>
      </c>
      <c r="BK15" s="164">
        <v>52</v>
      </c>
    </row>
    <row r="16" spans="1:63" ht="12.75" customHeight="1" x14ac:dyDescent="0.2">
      <c r="A16" s="201">
        <v>3</v>
      </c>
      <c r="B16" s="202"/>
      <c r="C16" s="141"/>
      <c r="D16" s="141"/>
      <c r="E16" s="141"/>
      <c r="F16" s="141"/>
      <c r="G16" s="141"/>
      <c r="H16" s="142"/>
      <c r="I16" s="143">
        <v>12</v>
      </c>
      <c r="J16" s="143"/>
      <c r="K16" s="143"/>
      <c r="L16" s="143"/>
      <c r="M16" s="143"/>
      <c r="N16" s="143"/>
      <c r="O16" s="142" t="s">
        <v>33</v>
      </c>
      <c r="P16" s="143">
        <v>0</v>
      </c>
      <c r="Q16" s="143">
        <v>0</v>
      </c>
      <c r="R16" s="143">
        <v>0</v>
      </c>
      <c r="S16" s="143">
        <v>0</v>
      </c>
      <c r="T16" s="143" t="s">
        <v>32</v>
      </c>
      <c r="U16" s="143" t="s">
        <v>32</v>
      </c>
      <c r="V16" s="144"/>
      <c r="W16" s="143"/>
      <c r="X16" s="143"/>
      <c r="Y16" s="143"/>
      <c r="Z16" s="143">
        <v>19</v>
      </c>
      <c r="AA16" s="143"/>
      <c r="AB16" s="143"/>
      <c r="AC16" s="143"/>
      <c r="AD16" s="143"/>
      <c r="AE16" s="143"/>
      <c r="AF16" s="142"/>
      <c r="AG16" s="143"/>
      <c r="AH16" s="143"/>
      <c r="AI16" s="143"/>
      <c r="AJ16" s="143"/>
      <c r="AK16" s="143"/>
      <c r="AL16" s="143"/>
      <c r="AM16" s="144"/>
      <c r="AN16" s="145"/>
      <c r="AO16" s="80" t="s">
        <v>33</v>
      </c>
      <c r="AP16" s="145" t="s">
        <v>33</v>
      </c>
      <c r="AQ16" s="146">
        <v>8</v>
      </c>
      <c r="AR16" s="146">
        <v>8</v>
      </c>
      <c r="AS16" s="146">
        <v>8</v>
      </c>
      <c r="AT16" s="146">
        <v>8</v>
      </c>
      <c r="AU16" s="147" t="s">
        <v>32</v>
      </c>
      <c r="AV16" s="147" t="s">
        <v>32</v>
      </c>
      <c r="AW16" s="147" t="s">
        <v>32</v>
      </c>
      <c r="AX16" s="148" t="s">
        <v>32</v>
      </c>
      <c r="AY16" s="148" t="s">
        <v>32</v>
      </c>
      <c r="AZ16" s="148" t="s">
        <v>32</v>
      </c>
      <c r="BA16" s="148" t="s">
        <v>32</v>
      </c>
      <c r="BB16" s="149" t="s">
        <v>32</v>
      </c>
      <c r="BC16" s="165">
        <v>3</v>
      </c>
      <c r="BD16" s="150">
        <v>31</v>
      </c>
      <c r="BE16" s="150">
        <v>4</v>
      </c>
      <c r="BF16" s="150">
        <v>4</v>
      </c>
      <c r="BG16" s="150"/>
      <c r="BH16" s="150">
        <v>3</v>
      </c>
      <c r="BI16" s="150"/>
      <c r="BJ16" s="151">
        <v>10</v>
      </c>
      <c r="BK16" s="166">
        <v>52</v>
      </c>
    </row>
    <row r="17" spans="1:63" ht="12.75" customHeight="1" x14ac:dyDescent="0.2">
      <c r="A17" s="203">
        <v>4</v>
      </c>
      <c r="B17" s="204"/>
      <c r="C17" s="81"/>
      <c r="D17" s="81"/>
      <c r="E17" s="81"/>
      <c r="F17" s="81"/>
      <c r="G17" s="81"/>
      <c r="H17" s="81"/>
      <c r="I17" s="81">
        <v>14</v>
      </c>
      <c r="J17" s="81"/>
      <c r="K17" s="81"/>
      <c r="L17" s="81"/>
      <c r="M17" s="81"/>
      <c r="N17" s="81"/>
      <c r="O17" s="81"/>
      <c r="P17" s="81"/>
      <c r="Q17" s="80" t="s">
        <v>33</v>
      </c>
      <c r="R17" s="83">
        <v>8</v>
      </c>
      <c r="S17" s="83">
        <v>8</v>
      </c>
      <c r="T17" s="83" t="s">
        <v>32</v>
      </c>
      <c r="U17" s="83" t="s">
        <v>32</v>
      </c>
      <c r="V17" s="81"/>
      <c r="W17" s="81"/>
      <c r="X17" s="81"/>
      <c r="Y17" s="81"/>
      <c r="Z17" s="81">
        <v>21</v>
      </c>
      <c r="AA17" s="81"/>
      <c r="AB17" s="81"/>
      <c r="AC17" s="81"/>
      <c r="AD17" s="81"/>
      <c r="AE17" s="81"/>
      <c r="AF17" s="80"/>
      <c r="AG17" s="80"/>
      <c r="AH17" s="100"/>
      <c r="AI17" s="100"/>
      <c r="AJ17" s="81"/>
      <c r="AK17" s="81"/>
      <c r="AL17" s="81"/>
      <c r="AM17" s="81"/>
      <c r="AN17" s="83"/>
      <c r="AO17" s="83"/>
      <c r="AP17" s="83"/>
      <c r="AQ17" s="80" t="s">
        <v>33</v>
      </c>
      <c r="AR17" s="80" t="s">
        <v>33</v>
      </c>
      <c r="AS17" s="81">
        <v>8</v>
      </c>
      <c r="AT17" s="81">
        <v>8</v>
      </c>
      <c r="AU17" s="83" t="s">
        <v>32</v>
      </c>
      <c r="AV17" s="83" t="s">
        <v>32</v>
      </c>
      <c r="AW17" s="83" t="s">
        <v>32</v>
      </c>
      <c r="AX17" s="83" t="s">
        <v>32</v>
      </c>
      <c r="AY17" s="83" t="s">
        <v>32</v>
      </c>
      <c r="AZ17" s="83" t="s">
        <v>32</v>
      </c>
      <c r="BA17" s="83" t="s">
        <v>32</v>
      </c>
      <c r="BB17" s="171" t="s">
        <v>32</v>
      </c>
      <c r="BC17" s="167">
        <v>4</v>
      </c>
      <c r="BD17" s="159">
        <v>35</v>
      </c>
      <c r="BE17" s="159"/>
      <c r="BF17" s="159">
        <v>4</v>
      </c>
      <c r="BG17" s="159"/>
      <c r="BH17" s="159">
        <v>3</v>
      </c>
      <c r="BI17" s="159"/>
      <c r="BJ17" s="159">
        <v>10</v>
      </c>
      <c r="BK17" s="168">
        <v>52</v>
      </c>
    </row>
    <row r="18" spans="1:63" ht="12.75" customHeight="1" thickBot="1" x14ac:dyDescent="0.25">
      <c r="A18" s="206">
        <v>5</v>
      </c>
      <c r="B18" s="207"/>
      <c r="C18" s="172"/>
      <c r="D18" s="152"/>
      <c r="E18" s="153"/>
      <c r="F18" s="153"/>
      <c r="G18" s="153"/>
      <c r="H18" s="153"/>
      <c r="I18" s="153">
        <v>15</v>
      </c>
      <c r="J18" s="153"/>
      <c r="K18" s="153"/>
      <c r="L18" s="153"/>
      <c r="M18" s="153"/>
      <c r="N18" s="153"/>
      <c r="O18" s="153"/>
      <c r="P18" s="153"/>
      <c r="Q18" s="154"/>
      <c r="R18" s="154" t="s">
        <v>33</v>
      </c>
      <c r="S18" s="155">
        <v>8</v>
      </c>
      <c r="T18" s="155" t="s">
        <v>32</v>
      </c>
      <c r="U18" s="155" t="s">
        <v>32</v>
      </c>
      <c r="V18" s="153"/>
      <c r="W18" s="153"/>
      <c r="X18" s="153"/>
      <c r="Y18" s="153"/>
      <c r="Z18" s="153">
        <v>10</v>
      </c>
      <c r="AA18" s="153"/>
      <c r="AB18" s="153"/>
      <c r="AC18" s="153"/>
      <c r="AD18" s="153"/>
      <c r="AE18" s="153"/>
      <c r="AF18" s="80" t="s">
        <v>33</v>
      </c>
      <c r="AG18" s="156" t="s">
        <v>33</v>
      </c>
      <c r="AH18" s="157">
        <v>8</v>
      </c>
      <c r="AI18" s="157">
        <v>8</v>
      </c>
      <c r="AJ18" s="153" t="s">
        <v>34</v>
      </c>
      <c r="AK18" s="153" t="s">
        <v>34</v>
      </c>
      <c r="AL18" s="153" t="s">
        <v>34</v>
      </c>
      <c r="AM18" s="153" t="s">
        <v>34</v>
      </c>
      <c r="AN18" s="155" t="s">
        <v>35</v>
      </c>
      <c r="AO18" s="155" t="s">
        <v>35</v>
      </c>
      <c r="AP18" s="155" t="s">
        <v>35</v>
      </c>
      <c r="AQ18" s="155" t="s">
        <v>35</v>
      </c>
      <c r="AR18" s="153" t="s">
        <v>36</v>
      </c>
      <c r="AS18" s="153" t="s">
        <v>36</v>
      </c>
      <c r="AT18" s="153"/>
      <c r="AU18" s="153"/>
      <c r="AV18" s="153"/>
      <c r="AW18" s="153"/>
      <c r="AX18" s="153"/>
      <c r="AY18" s="153"/>
      <c r="AZ18" s="153"/>
      <c r="BA18" s="153"/>
      <c r="BB18" s="158"/>
      <c r="BC18" s="169">
        <v>5</v>
      </c>
      <c r="BD18" s="111">
        <v>25</v>
      </c>
      <c r="BE18" s="111"/>
      <c r="BF18" s="111">
        <v>3</v>
      </c>
      <c r="BG18" s="111">
        <v>4</v>
      </c>
      <c r="BH18" s="111">
        <v>3</v>
      </c>
      <c r="BI18" s="111">
        <v>6</v>
      </c>
      <c r="BJ18" s="112">
        <v>2</v>
      </c>
      <c r="BK18" s="170">
        <v>43</v>
      </c>
    </row>
    <row r="19" spans="1:63" ht="12.75" customHeight="1" thickBot="1" x14ac:dyDescent="0.25">
      <c r="B19" s="13"/>
      <c r="BB19" s="205" t="s">
        <v>37</v>
      </c>
      <c r="BC19" s="205"/>
      <c r="BD19" s="160">
        <f>SUM(BD14:BD18)</f>
        <v>156</v>
      </c>
      <c r="BE19" s="160">
        <f t="shared" ref="BE19:BK19" si="0">SUM(BE14:BE18)</f>
        <v>10</v>
      </c>
      <c r="BF19" s="160">
        <f t="shared" si="0"/>
        <v>18</v>
      </c>
      <c r="BG19" s="160">
        <f t="shared" si="0"/>
        <v>4</v>
      </c>
      <c r="BH19" s="160">
        <f t="shared" si="0"/>
        <v>13</v>
      </c>
      <c r="BI19" s="160">
        <f t="shared" si="0"/>
        <v>6</v>
      </c>
      <c r="BJ19" s="160">
        <f t="shared" si="0"/>
        <v>44</v>
      </c>
      <c r="BK19" s="160">
        <f t="shared" si="0"/>
        <v>251</v>
      </c>
    </row>
    <row r="20" spans="1:63" ht="12.75" customHeight="1" x14ac:dyDescent="0.2">
      <c r="A20" s="189" t="s">
        <v>38</v>
      </c>
      <c r="B20" s="189"/>
      <c r="C20" s="189"/>
      <c r="D20" s="189"/>
      <c r="E20" s="189"/>
      <c r="F20" s="189"/>
      <c r="G20" s="2"/>
      <c r="H20" s="189" t="s">
        <v>39</v>
      </c>
      <c r="I20" s="189"/>
      <c r="J20" s="189"/>
      <c r="K20" s="189"/>
      <c r="L20" s="189"/>
      <c r="M20" s="189"/>
      <c r="N20" s="189"/>
      <c r="O20" s="2"/>
      <c r="P20" s="189" t="s">
        <v>40</v>
      </c>
      <c r="Q20" s="189"/>
      <c r="R20" s="189"/>
      <c r="S20" s="189"/>
      <c r="T20" s="189"/>
      <c r="U20" s="189"/>
      <c r="V20" s="189"/>
      <c r="W20" s="14"/>
      <c r="X20" s="189" t="s">
        <v>41</v>
      </c>
      <c r="Y20" s="189"/>
      <c r="Z20" s="189"/>
      <c r="AA20" s="189"/>
      <c r="AB20" s="189"/>
      <c r="AC20" s="189"/>
      <c r="AD20" s="189"/>
      <c r="AE20" s="2"/>
      <c r="AF20" s="189" t="s">
        <v>42</v>
      </c>
      <c r="AG20" s="189"/>
      <c r="AH20" s="189"/>
      <c r="AI20" s="189"/>
      <c r="AJ20" s="189"/>
      <c r="AK20" s="189"/>
      <c r="AL20" s="189"/>
      <c r="AM20" s="2"/>
      <c r="AN20" s="189" t="s">
        <v>43</v>
      </c>
      <c r="AO20" s="189"/>
      <c r="AP20" s="189"/>
      <c r="AQ20" s="189"/>
      <c r="AR20" s="189"/>
      <c r="AS20" s="189"/>
      <c r="AT20" s="189"/>
      <c r="AU20" s="2"/>
      <c r="AV20" s="189" t="s">
        <v>44</v>
      </c>
      <c r="AW20" s="189"/>
      <c r="AX20" s="189"/>
      <c r="AY20" s="189"/>
      <c r="AZ20" s="189"/>
      <c r="BA20" s="189"/>
      <c r="BB20" s="189"/>
      <c r="BD20" s="189" t="s">
        <v>45</v>
      </c>
      <c r="BE20" s="189"/>
      <c r="BF20" s="189"/>
      <c r="BG20" s="189" t="s">
        <v>27</v>
      </c>
      <c r="BH20" s="189"/>
      <c r="BI20" s="189"/>
      <c r="BJ20" s="189"/>
      <c r="BK20" s="2"/>
    </row>
    <row r="21" spans="1:63" ht="12.75" customHeight="1" x14ac:dyDescent="0.2">
      <c r="A21" s="189"/>
      <c r="B21" s="189"/>
      <c r="C21" s="189"/>
      <c r="D21" s="189"/>
      <c r="E21" s="189"/>
      <c r="F21" s="189"/>
      <c r="G21" s="2"/>
      <c r="H21" s="189"/>
      <c r="I21" s="189"/>
      <c r="J21" s="189"/>
      <c r="K21" s="189"/>
      <c r="L21" s="189"/>
      <c r="M21" s="189"/>
      <c r="N21" s="189"/>
      <c r="O21" s="2"/>
      <c r="P21" s="189"/>
      <c r="Q21" s="189"/>
      <c r="R21" s="189"/>
      <c r="S21" s="189"/>
      <c r="T21" s="189"/>
      <c r="U21" s="189"/>
      <c r="V21" s="189"/>
      <c r="W21" s="14"/>
      <c r="X21" s="189"/>
      <c r="Y21" s="189"/>
      <c r="Z21" s="189"/>
      <c r="AA21" s="189"/>
      <c r="AB21" s="189"/>
      <c r="AC21" s="189"/>
      <c r="AD21" s="189"/>
      <c r="AE21" s="2"/>
      <c r="AF21" s="189"/>
      <c r="AG21" s="189"/>
      <c r="AH21" s="189"/>
      <c r="AI21" s="189"/>
      <c r="AJ21" s="189"/>
      <c r="AK21" s="189"/>
      <c r="AL21" s="189"/>
      <c r="AM21" s="2"/>
      <c r="AN21" s="189"/>
      <c r="AO21" s="189"/>
      <c r="AP21" s="189"/>
      <c r="AQ21" s="189"/>
      <c r="AR21" s="189"/>
      <c r="AS21" s="189"/>
      <c r="AT21" s="189"/>
      <c r="AU21" s="2"/>
      <c r="AV21" s="189"/>
      <c r="AW21" s="189"/>
      <c r="AX21" s="189"/>
      <c r="AY21" s="189"/>
      <c r="AZ21" s="189"/>
      <c r="BA21" s="189"/>
      <c r="BB21" s="189"/>
      <c r="BD21" s="189"/>
      <c r="BE21" s="189"/>
      <c r="BF21" s="189"/>
      <c r="BG21" s="189"/>
      <c r="BH21" s="189"/>
      <c r="BI21" s="189"/>
      <c r="BJ21" s="189"/>
      <c r="BK21" s="2"/>
    </row>
    <row r="22" spans="1:63" ht="12.75" customHeight="1" x14ac:dyDescent="0.2">
      <c r="A22" s="189"/>
      <c r="B22" s="189"/>
      <c r="C22" s="189"/>
      <c r="D22" s="189"/>
      <c r="E22" s="189"/>
      <c r="F22" s="189"/>
      <c r="G22" s="2"/>
      <c r="H22" s="189"/>
      <c r="I22" s="189"/>
      <c r="J22" s="189"/>
      <c r="K22" s="189"/>
      <c r="L22" s="189"/>
      <c r="M22" s="189"/>
      <c r="N22" s="189"/>
      <c r="O22" s="2"/>
      <c r="P22" s="189"/>
      <c r="Q22" s="189"/>
      <c r="R22" s="189"/>
      <c r="S22" s="189"/>
      <c r="T22" s="189"/>
      <c r="U22" s="189"/>
      <c r="V22" s="189"/>
      <c r="W22" s="14"/>
      <c r="X22" s="189"/>
      <c r="Y22" s="189"/>
      <c r="Z22" s="189"/>
      <c r="AA22" s="189"/>
      <c r="AB22" s="189"/>
      <c r="AC22" s="189"/>
      <c r="AD22" s="189"/>
      <c r="AE22" s="2"/>
      <c r="AF22" s="189"/>
      <c r="AG22" s="189"/>
      <c r="AH22" s="189"/>
      <c r="AI22" s="189"/>
      <c r="AJ22" s="189"/>
      <c r="AK22" s="189"/>
      <c r="AL22" s="189"/>
      <c r="AM22" s="2"/>
      <c r="AN22" s="189"/>
      <c r="AO22" s="189"/>
      <c r="AP22" s="189"/>
      <c r="AQ22" s="189"/>
      <c r="AR22" s="189"/>
      <c r="AS22" s="189"/>
      <c r="AT22" s="189"/>
      <c r="AU22" s="2"/>
      <c r="AV22" s="189"/>
      <c r="AW22" s="189"/>
      <c r="AX22" s="189"/>
      <c r="AY22" s="189"/>
      <c r="AZ22" s="189"/>
      <c r="BA22" s="189"/>
      <c r="BB22" s="189"/>
      <c r="BD22" s="189"/>
      <c r="BE22" s="189"/>
      <c r="BF22" s="189"/>
      <c r="BG22" s="189"/>
      <c r="BH22" s="189"/>
      <c r="BI22" s="189"/>
      <c r="BJ22" s="189"/>
      <c r="BK22" s="2"/>
    </row>
    <row r="23" spans="1:63" ht="9" customHeight="1" x14ac:dyDescent="0.2">
      <c r="A23" s="189"/>
      <c r="B23" s="189"/>
      <c r="C23" s="189"/>
      <c r="D23" s="189"/>
      <c r="E23" s="189"/>
      <c r="F23" s="189"/>
      <c r="G23" s="2"/>
      <c r="H23" s="189"/>
      <c r="I23" s="189"/>
      <c r="J23" s="189"/>
      <c r="K23" s="189"/>
      <c r="L23" s="189"/>
      <c r="M23" s="189"/>
      <c r="N23" s="189"/>
      <c r="O23" s="2"/>
      <c r="P23" s="189"/>
      <c r="Q23" s="189"/>
      <c r="R23" s="189"/>
      <c r="S23" s="189"/>
      <c r="T23" s="189"/>
      <c r="U23" s="189"/>
      <c r="V23" s="189"/>
      <c r="W23" s="14"/>
      <c r="X23" s="189"/>
      <c r="Y23" s="189"/>
      <c r="Z23" s="189"/>
      <c r="AA23" s="189"/>
      <c r="AB23" s="189"/>
      <c r="AC23" s="189"/>
      <c r="AD23" s="189"/>
      <c r="AE23" s="2"/>
      <c r="AF23" s="189"/>
      <c r="AG23" s="189"/>
      <c r="AH23" s="189"/>
      <c r="AI23" s="189"/>
      <c r="AJ23" s="189"/>
      <c r="AK23" s="189"/>
      <c r="AL23" s="189"/>
      <c r="AM23" s="2"/>
      <c r="AN23" s="189"/>
      <c r="AO23" s="189"/>
      <c r="AP23" s="189"/>
      <c r="AQ23" s="189"/>
      <c r="AR23" s="189"/>
      <c r="AS23" s="189"/>
      <c r="AT23" s="189"/>
      <c r="AU23" s="2"/>
      <c r="AV23" s="189"/>
      <c r="AW23" s="189"/>
      <c r="AX23" s="189"/>
      <c r="AY23" s="189"/>
      <c r="AZ23" s="189"/>
      <c r="BA23" s="189"/>
      <c r="BB23" s="189"/>
      <c r="BD23" s="189"/>
      <c r="BE23" s="189"/>
      <c r="BF23" s="189"/>
      <c r="BG23" s="189"/>
      <c r="BH23" s="189"/>
      <c r="BI23" s="189"/>
      <c r="BJ23" s="189"/>
      <c r="BK23" s="2"/>
    </row>
    <row r="24" spans="1:63" ht="12.75" hidden="1" customHeight="1" x14ac:dyDescent="0.2">
      <c r="A24" s="189"/>
      <c r="B24" s="189"/>
      <c r="C24" s="189"/>
      <c r="D24" s="189"/>
      <c r="E24" s="189"/>
      <c r="F24" s="189"/>
      <c r="G24" s="2"/>
      <c r="H24" s="189"/>
      <c r="I24" s="189"/>
      <c r="J24" s="189"/>
      <c r="K24" s="189"/>
      <c r="L24" s="189"/>
      <c r="M24" s="189"/>
      <c r="N24" s="189"/>
      <c r="O24" s="2"/>
      <c r="P24" s="189"/>
      <c r="Q24" s="189"/>
      <c r="R24" s="189"/>
      <c r="S24" s="189"/>
      <c r="T24" s="189"/>
      <c r="U24" s="189"/>
      <c r="V24" s="189"/>
      <c r="W24" s="14"/>
      <c r="X24" s="189"/>
      <c r="Y24" s="189"/>
      <c r="Z24" s="189"/>
      <c r="AA24" s="189"/>
      <c r="AB24" s="189"/>
      <c r="AC24" s="189"/>
      <c r="AD24" s="189"/>
      <c r="AE24" s="2"/>
      <c r="AF24" s="189"/>
      <c r="AG24" s="189"/>
      <c r="AH24" s="189"/>
      <c r="AI24" s="189"/>
      <c r="AJ24" s="189"/>
      <c r="AK24" s="189"/>
      <c r="AL24" s="189"/>
      <c r="AM24" s="2"/>
      <c r="AN24" s="189"/>
      <c r="AO24" s="189"/>
      <c r="AP24" s="189"/>
      <c r="AQ24" s="189"/>
      <c r="AR24" s="189"/>
      <c r="AS24" s="189"/>
      <c r="AT24" s="189"/>
      <c r="AU24" s="2"/>
      <c r="AV24" s="189"/>
      <c r="AW24" s="189"/>
      <c r="AX24" s="189"/>
      <c r="AY24" s="189"/>
      <c r="AZ24" s="189"/>
      <c r="BA24" s="189"/>
      <c r="BB24" s="189"/>
      <c r="BD24" s="189"/>
      <c r="BE24" s="189"/>
      <c r="BF24" s="189"/>
      <c r="BG24" s="189"/>
      <c r="BH24" s="189"/>
      <c r="BI24" s="189"/>
      <c r="BJ24" s="189"/>
      <c r="BK24" s="2"/>
    </row>
    <row r="25" spans="1:63" ht="12.75" customHeight="1" x14ac:dyDescent="0.2">
      <c r="B25" s="13"/>
      <c r="C25" s="15"/>
      <c r="D25" s="15"/>
      <c r="E25" s="15"/>
      <c r="F25" s="15"/>
      <c r="G25" s="15"/>
      <c r="H25" s="15"/>
      <c r="I25" s="2"/>
      <c r="J25" s="2"/>
      <c r="K25" s="2"/>
      <c r="L25" s="15"/>
      <c r="M25" s="15"/>
      <c r="N25" s="15"/>
      <c r="O25" s="15"/>
      <c r="P25" s="15"/>
      <c r="Q25" s="16"/>
      <c r="R25" s="17"/>
      <c r="S25" s="15"/>
      <c r="T25" s="15"/>
      <c r="U25" s="15"/>
      <c r="V25" s="15"/>
      <c r="W25" s="15"/>
      <c r="X25" s="15"/>
      <c r="Y25" s="15"/>
      <c r="Z25" s="15"/>
      <c r="AA25" s="18"/>
      <c r="AB25" s="18"/>
      <c r="AC25" s="15"/>
      <c r="AD25" s="15"/>
      <c r="AE25" s="15"/>
      <c r="AF25" s="15"/>
      <c r="AG25" s="15"/>
      <c r="AH25" s="15"/>
      <c r="AI25" s="2"/>
      <c r="AJ25" s="2"/>
      <c r="AK25" s="2"/>
      <c r="AL25" s="15"/>
      <c r="AM25" s="15"/>
      <c r="AN25" s="15"/>
      <c r="AO25" s="15"/>
      <c r="AP25" s="15"/>
      <c r="AQ25" s="18"/>
      <c r="AR25" s="18"/>
      <c r="AS25" s="15"/>
      <c r="AT25" s="15"/>
      <c r="AU25" s="15"/>
      <c r="AV25" s="15"/>
      <c r="AW25" s="15"/>
      <c r="AX25" s="15"/>
      <c r="AY25" s="18"/>
      <c r="AZ25" s="18"/>
      <c r="BA25" s="15"/>
      <c r="BB25" s="15"/>
      <c r="BC25" s="15"/>
      <c r="BD25" s="18"/>
      <c r="BE25" s="15"/>
      <c r="BF25" s="15"/>
      <c r="BG25" s="18"/>
      <c r="BH25" s="2"/>
      <c r="BI25" s="2"/>
      <c r="BJ25" s="2"/>
      <c r="BK25" s="2"/>
    </row>
    <row r="26" spans="1:63" ht="12.75" customHeight="1" x14ac:dyDescent="0.2">
      <c r="J26" s="208"/>
      <c r="K26" s="208"/>
      <c r="L26" s="208"/>
      <c r="O26" s="2"/>
      <c r="P26" s="2"/>
      <c r="R26" s="208" t="s">
        <v>46</v>
      </c>
      <c r="S26" s="208"/>
      <c r="T26" s="208"/>
      <c r="Z26" s="208">
        <v>8</v>
      </c>
      <c r="AA26" s="208"/>
      <c r="AB26" s="208"/>
      <c r="AH26" s="208" t="s">
        <v>47</v>
      </c>
      <c r="AI26" s="208"/>
      <c r="AJ26" s="208"/>
      <c r="AP26" s="208" t="s">
        <v>48</v>
      </c>
      <c r="AQ26" s="208"/>
      <c r="AR26" s="208"/>
      <c r="AX26" s="208" t="s">
        <v>36</v>
      </c>
      <c r="AY26" s="208"/>
      <c r="AZ26" s="208"/>
      <c r="BE26" s="209" t="s">
        <v>35</v>
      </c>
      <c r="BF26" s="209"/>
      <c r="BH26" s="209" t="s">
        <v>49</v>
      </c>
      <c r="BI26" s="209"/>
      <c r="BJ26" s="2"/>
      <c r="BK26" s="2"/>
    </row>
    <row r="27" spans="1:63" ht="12.75" customHeight="1" x14ac:dyDescent="0.2">
      <c r="J27" s="208"/>
      <c r="K27" s="208"/>
      <c r="L27" s="208"/>
      <c r="O27" s="2"/>
      <c r="P27" s="2"/>
      <c r="R27" s="208"/>
      <c r="S27" s="208"/>
      <c r="T27" s="208"/>
      <c r="Z27" s="208"/>
      <c r="AA27" s="208"/>
      <c r="AB27" s="208"/>
      <c r="AH27" s="208"/>
      <c r="AI27" s="208"/>
      <c r="AJ27" s="208"/>
      <c r="AP27" s="208"/>
      <c r="AQ27" s="208"/>
      <c r="AR27" s="208"/>
      <c r="AX27" s="208"/>
      <c r="AY27" s="208"/>
      <c r="AZ27" s="208"/>
      <c r="BE27" s="209"/>
      <c r="BF27" s="209"/>
      <c r="BH27" s="209"/>
      <c r="BI27" s="209"/>
      <c r="BJ27" s="2"/>
      <c r="BK27" s="2"/>
    </row>
    <row r="28" spans="1:63" ht="12.75" customHeight="1" x14ac:dyDescent="0.2">
      <c r="O28" s="2"/>
      <c r="P28" s="2"/>
      <c r="BF28" s="2"/>
      <c r="BH28" s="2"/>
      <c r="BI28" s="2"/>
      <c r="BJ28" s="2"/>
      <c r="BK28" s="2"/>
    </row>
    <row r="29" spans="1:63" ht="12.75" customHeight="1" x14ac:dyDescent="0.2">
      <c r="O29" s="2"/>
      <c r="P29" s="2"/>
      <c r="BF29" s="2"/>
      <c r="BH29" s="2"/>
      <c r="BI29" s="2"/>
      <c r="BJ29" s="2"/>
      <c r="BK29" s="2"/>
    </row>
    <row r="30" spans="1:63" ht="12.75" customHeight="1" x14ac:dyDescent="0.2">
      <c r="O30" s="2"/>
      <c r="P30" s="2"/>
      <c r="BF30" s="2"/>
      <c r="BH30" s="2"/>
      <c r="BI30" s="2"/>
      <c r="BJ30" s="2"/>
      <c r="BK30" s="2"/>
    </row>
    <row r="31" spans="1:63" x14ac:dyDescent="0.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row>
    <row r="33" spans="17:23" x14ac:dyDescent="0.2">
      <c r="Q33" s="2"/>
      <c r="R33" s="2"/>
      <c r="S33" s="2"/>
      <c r="T33" s="2"/>
      <c r="U33" s="2"/>
      <c r="V33" s="2"/>
      <c r="W33" s="2"/>
    </row>
    <row r="34" spans="17:23" x14ac:dyDescent="0.2">
      <c r="Q34" s="2"/>
      <c r="R34" s="2"/>
      <c r="S34" s="2"/>
      <c r="T34" s="2"/>
      <c r="U34" s="2"/>
      <c r="V34" s="2"/>
      <c r="W34" s="2"/>
    </row>
    <row r="35" spans="17:23" x14ac:dyDescent="0.2">
      <c r="Q35" s="2"/>
      <c r="R35" s="2"/>
      <c r="S35" s="2"/>
      <c r="T35" s="2"/>
      <c r="U35" s="2"/>
      <c r="V35" s="2"/>
      <c r="W35" s="2"/>
    </row>
    <row r="36" spans="17:23" x14ac:dyDescent="0.2">
      <c r="Q36" s="2"/>
      <c r="R36" s="2"/>
      <c r="S36" s="2"/>
      <c r="T36" s="2"/>
      <c r="U36" s="2"/>
      <c r="V36" s="2"/>
      <c r="W36" s="2"/>
    </row>
    <row r="37" spans="17:23" x14ac:dyDescent="0.2">
      <c r="Q37" s="2"/>
      <c r="R37" s="2"/>
      <c r="S37" s="2"/>
      <c r="T37" s="2"/>
      <c r="U37" s="2"/>
      <c r="V37" s="2"/>
      <c r="W37" s="2"/>
    </row>
  </sheetData>
  <sheetProtection selectLockedCells="1" selectUnlockedCells="1"/>
  <mergeCells count="58">
    <mergeCell ref="J26:L27"/>
    <mergeCell ref="R26:T27"/>
    <mergeCell ref="Z26:AB27"/>
    <mergeCell ref="AH26:AJ27"/>
    <mergeCell ref="AP26:AR27"/>
    <mergeCell ref="AX26:AZ27"/>
    <mergeCell ref="AF20:AL24"/>
    <mergeCell ref="AN20:AT24"/>
    <mergeCell ref="BH26:BI27"/>
    <mergeCell ref="AV20:BB24"/>
    <mergeCell ref="BD20:BF24"/>
    <mergeCell ref="BG20:BJ24"/>
    <mergeCell ref="BE26:BF27"/>
    <mergeCell ref="A14:B14"/>
    <mergeCell ref="A15:B15"/>
    <mergeCell ref="A16:B16"/>
    <mergeCell ref="A17:B17"/>
    <mergeCell ref="BB19:BC19"/>
    <mergeCell ref="A18:B18"/>
    <mergeCell ref="A20:F24"/>
    <mergeCell ref="H20:N24"/>
    <mergeCell ref="P20:V24"/>
    <mergeCell ref="X20:AD24"/>
    <mergeCell ref="BF4:BG5"/>
    <mergeCell ref="AU4:AW5"/>
    <mergeCell ref="AX4:AX13"/>
    <mergeCell ref="AY4:BB5"/>
    <mergeCell ref="BC4:BC13"/>
    <mergeCell ref="BD4:BD13"/>
    <mergeCell ref="BE4:BE13"/>
    <mergeCell ref="AG4:AG13"/>
    <mergeCell ref="AH4:AJ5"/>
    <mergeCell ref="AK4:AK13"/>
    <mergeCell ref="AL4:AO5"/>
    <mergeCell ref="AP4:AS5"/>
    <mergeCell ref="AC4:AF5"/>
    <mergeCell ref="BH4:BH13"/>
    <mergeCell ref="BI4:BI13"/>
    <mergeCell ref="BJ4:BJ13"/>
    <mergeCell ref="BK4:BK13"/>
    <mergeCell ref="BF6:BF13"/>
    <mergeCell ref="BG6:BG13"/>
    <mergeCell ref="BD1:BK1"/>
    <mergeCell ref="A3:BB3"/>
    <mergeCell ref="BC3:BK3"/>
    <mergeCell ref="A4:B13"/>
    <mergeCell ref="C4:F5"/>
    <mergeCell ref="G4:G13"/>
    <mergeCell ref="H4:J5"/>
    <mergeCell ref="K4:K13"/>
    <mergeCell ref="L4:O5"/>
    <mergeCell ref="P4:S5"/>
    <mergeCell ref="AT4:AT13"/>
    <mergeCell ref="T4:T13"/>
    <mergeCell ref="U4:W5"/>
    <mergeCell ref="X4:X13"/>
    <mergeCell ref="Y4:AA5"/>
    <mergeCell ref="AB4:AB13"/>
  </mergeCells>
  <pageMargins left="0.55138888888888893" right="0.39374999999999999" top="0.78749999999999998" bottom="0.39374999999999999"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7"/>
  <sheetViews>
    <sheetView zoomScale="60" zoomScaleNormal="60" zoomScaleSheetLayoutView="130" workbookViewId="0">
      <selection activeCell="A2" sqref="A2:U86"/>
    </sheetView>
  </sheetViews>
  <sheetFormatPr defaultRowHeight="12" x14ac:dyDescent="0.2"/>
  <cols>
    <col min="1" max="1" width="7.42578125" style="2" customWidth="1"/>
    <col min="2" max="2" width="52" style="2" customWidth="1"/>
    <col min="3" max="3" width="15.28515625" style="19" customWidth="1"/>
    <col min="4" max="4" width="9.140625" style="19" customWidth="1"/>
    <col min="5" max="5" width="8.28515625" style="19" customWidth="1"/>
    <col min="6" max="6" width="7.5703125" style="19" customWidth="1"/>
    <col min="7" max="7" width="8" style="19" customWidth="1"/>
    <col min="8" max="8" width="7.28515625" style="19" customWidth="1"/>
    <col min="9" max="9" width="6.7109375" style="19" customWidth="1"/>
    <col min="10" max="10" width="7.42578125" style="19" customWidth="1"/>
    <col min="11" max="11" width="7.140625" style="19" customWidth="1"/>
    <col min="12" max="12" width="7.42578125" style="19" customWidth="1"/>
    <col min="13" max="13" width="8.42578125" style="19" customWidth="1"/>
    <col min="14" max="14" width="7.7109375" style="19" customWidth="1"/>
    <col min="15" max="15" width="8.7109375" style="19" customWidth="1"/>
    <col min="16" max="16" width="8.28515625" style="19" customWidth="1"/>
    <col min="17" max="17" width="9.28515625" style="19" customWidth="1"/>
    <col min="18" max="18" width="7.28515625" style="2" customWidth="1"/>
    <col min="19" max="19" width="8.28515625" style="2" customWidth="1"/>
    <col min="20" max="16384" width="9.140625" style="2"/>
  </cols>
  <sheetData>
    <row r="1" spans="1:21" ht="26.25" customHeight="1" x14ac:dyDescent="0.2"/>
    <row r="2" spans="1:21" ht="18.75" x14ac:dyDescent="0.2">
      <c r="A2" s="210" t="s">
        <v>263</v>
      </c>
      <c r="B2" s="210"/>
      <c r="C2" s="210"/>
      <c r="D2" s="210"/>
      <c r="E2" s="210"/>
      <c r="F2" s="210"/>
      <c r="G2" s="210"/>
      <c r="H2" s="210"/>
      <c r="I2" s="210"/>
      <c r="J2" s="210"/>
      <c r="K2" s="210"/>
      <c r="L2" s="210"/>
      <c r="M2" s="210"/>
      <c r="N2" s="210"/>
      <c r="O2" s="210"/>
      <c r="P2" s="210"/>
      <c r="Q2" s="210"/>
    </row>
    <row r="4" spans="1:21" s="20" customFormat="1" ht="27.75" customHeight="1" x14ac:dyDescent="0.2">
      <c r="A4" s="211" t="s">
        <v>50</v>
      </c>
      <c r="B4" s="212" t="s">
        <v>51</v>
      </c>
      <c r="C4" s="215" t="s">
        <v>52</v>
      </c>
      <c r="D4" s="214" t="s">
        <v>53</v>
      </c>
      <c r="E4" s="219"/>
      <c r="F4" s="219"/>
      <c r="G4" s="219"/>
      <c r="H4" s="219"/>
      <c r="I4" s="220"/>
      <c r="J4" s="213" t="s">
        <v>54</v>
      </c>
      <c r="K4" s="214"/>
      <c r="L4" s="236" t="s">
        <v>266</v>
      </c>
      <c r="M4" s="237"/>
      <c r="N4" s="237"/>
      <c r="O4" s="237"/>
      <c r="P4" s="237"/>
      <c r="Q4" s="237"/>
      <c r="R4" s="237"/>
      <c r="S4" s="237"/>
      <c r="T4" s="237"/>
      <c r="U4" s="238"/>
    </row>
    <row r="5" spans="1:21" s="20" customFormat="1" ht="15" customHeight="1" x14ac:dyDescent="0.2">
      <c r="A5" s="211"/>
      <c r="B5" s="212"/>
      <c r="C5" s="216"/>
      <c r="D5" s="228" t="s">
        <v>55</v>
      </c>
      <c r="E5" s="228" t="s">
        <v>56</v>
      </c>
      <c r="F5" s="213" t="s">
        <v>57</v>
      </c>
      <c r="G5" s="213"/>
      <c r="H5" s="213"/>
      <c r="I5" s="213"/>
      <c r="J5" s="213"/>
      <c r="K5" s="214"/>
      <c r="L5" s="239"/>
      <c r="M5" s="240"/>
      <c r="N5" s="240"/>
      <c r="O5" s="240"/>
      <c r="P5" s="240"/>
      <c r="Q5" s="240"/>
      <c r="R5" s="240"/>
      <c r="S5" s="240"/>
      <c r="T5" s="240"/>
      <c r="U5" s="241"/>
    </row>
    <row r="6" spans="1:21" s="20" customFormat="1" ht="28.5" customHeight="1" x14ac:dyDescent="0.2">
      <c r="A6" s="211"/>
      <c r="B6" s="212"/>
      <c r="C6" s="217"/>
      <c r="D6" s="228"/>
      <c r="E6" s="228"/>
      <c r="F6" s="228" t="s">
        <v>58</v>
      </c>
      <c r="G6" s="230" t="s">
        <v>59</v>
      </c>
      <c r="H6" s="230"/>
      <c r="I6" s="230"/>
      <c r="J6" s="228" t="s">
        <v>60</v>
      </c>
      <c r="K6" s="228" t="s">
        <v>61</v>
      </c>
      <c r="L6" s="224" t="s">
        <v>62</v>
      </c>
      <c r="M6" s="224"/>
      <c r="N6" s="224" t="s">
        <v>63</v>
      </c>
      <c r="O6" s="224"/>
      <c r="P6" s="234" t="s">
        <v>64</v>
      </c>
      <c r="Q6" s="234"/>
      <c r="R6" s="235" t="s">
        <v>65</v>
      </c>
      <c r="S6" s="235"/>
      <c r="T6" s="242" t="s">
        <v>267</v>
      </c>
      <c r="U6" s="243"/>
    </row>
    <row r="7" spans="1:21" s="20" customFormat="1" ht="147" customHeight="1" x14ac:dyDescent="0.2">
      <c r="A7" s="211"/>
      <c r="B7" s="212"/>
      <c r="C7" s="22" t="s">
        <v>66</v>
      </c>
      <c r="D7" s="228"/>
      <c r="E7" s="228"/>
      <c r="F7" s="228"/>
      <c r="G7" s="21" t="s">
        <v>67</v>
      </c>
      <c r="H7" s="21" t="s">
        <v>68</v>
      </c>
      <c r="I7" s="21" t="s">
        <v>69</v>
      </c>
      <c r="J7" s="228"/>
      <c r="K7" s="228"/>
      <c r="L7" s="114" t="s">
        <v>70</v>
      </c>
      <c r="M7" s="36" t="s">
        <v>245</v>
      </c>
      <c r="N7" s="114" t="s">
        <v>246</v>
      </c>
      <c r="O7" s="36" t="s">
        <v>280</v>
      </c>
      <c r="P7" s="36" t="s">
        <v>276</v>
      </c>
      <c r="Q7" s="36" t="s">
        <v>279</v>
      </c>
      <c r="R7" s="115" t="s">
        <v>277</v>
      </c>
      <c r="S7" s="125" t="s">
        <v>269</v>
      </c>
      <c r="T7" s="126" t="s">
        <v>278</v>
      </c>
      <c r="U7" s="127" t="s">
        <v>268</v>
      </c>
    </row>
    <row r="8" spans="1:21" ht="11.25" customHeight="1" x14ac:dyDescent="0.2">
      <c r="A8" s="25" t="s">
        <v>72</v>
      </c>
      <c r="B8" s="25" t="s">
        <v>73</v>
      </c>
      <c r="C8" s="26"/>
      <c r="D8" s="26">
        <f t="shared" ref="D8:E8" si="0">SUM(D10:D22)</f>
        <v>2106</v>
      </c>
      <c r="E8" s="26">
        <f t="shared" si="0"/>
        <v>1215</v>
      </c>
      <c r="F8" s="26">
        <f>SUM(F10:F22)</f>
        <v>626</v>
      </c>
      <c r="G8" s="26">
        <f t="shared" ref="G8:H8" si="1">SUM(G10:G22)</f>
        <v>306</v>
      </c>
      <c r="H8" s="26">
        <f t="shared" si="1"/>
        <v>320</v>
      </c>
      <c r="I8" s="105"/>
      <c r="J8" s="105"/>
      <c r="K8" s="105"/>
      <c r="L8" s="26">
        <v>272</v>
      </c>
      <c r="M8" s="26">
        <v>352</v>
      </c>
      <c r="N8" s="24">
        <v>176</v>
      </c>
      <c r="O8" s="24">
        <v>240</v>
      </c>
      <c r="P8" s="24">
        <v>192</v>
      </c>
      <c r="Q8" s="24">
        <v>304</v>
      </c>
      <c r="R8" s="75">
        <v>224</v>
      </c>
      <c r="S8" s="75">
        <v>336</v>
      </c>
      <c r="T8" s="75">
        <v>240</v>
      </c>
      <c r="U8" s="75">
        <v>160</v>
      </c>
    </row>
    <row r="9" spans="1:21" ht="11.25" customHeight="1" x14ac:dyDescent="0.2">
      <c r="A9" s="25"/>
      <c r="B9" s="26" t="s">
        <v>232</v>
      </c>
      <c r="C9" s="26"/>
      <c r="D9" s="26"/>
      <c r="E9" s="26"/>
      <c r="F9" s="26"/>
      <c r="G9" s="26"/>
      <c r="H9" s="26"/>
      <c r="I9" s="105"/>
      <c r="J9" s="105"/>
      <c r="K9" s="105"/>
      <c r="L9" s="26"/>
      <c r="M9" s="26"/>
      <c r="N9" s="24">
        <f>N25+N26+N27+N28+N30+N31+N32+N35+N36+N37+N38+N39+N40+N41+N42+N43+N46+N50+N53+N56+N59+N62+N67+N70</f>
        <v>176</v>
      </c>
      <c r="O9" s="24">
        <f t="shared" ref="O9:U9" si="2">O25+O26+O27+O28+O30+O31+O32+O35+O36+O37+O38+O39+O40+O41+O42+O43+O46+O50+O53+O56+O59+O62+O67+O70</f>
        <v>240</v>
      </c>
      <c r="P9" s="24">
        <f t="shared" si="2"/>
        <v>192</v>
      </c>
      <c r="Q9" s="24">
        <f t="shared" si="2"/>
        <v>304</v>
      </c>
      <c r="R9" s="24">
        <f t="shared" si="2"/>
        <v>224</v>
      </c>
      <c r="S9" s="24">
        <f t="shared" si="2"/>
        <v>336</v>
      </c>
      <c r="T9" s="24">
        <f t="shared" si="2"/>
        <v>240</v>
      </c>
      <c r="U9" s="140">
        <f t="shared" si="2"/>
        <v>160</v>
      </c>
    </row>
    <row r="10" spans="1:21" ht="11.25" customHeight="1" x14ac:dyDescent="0.2">
      <c r="A10" s="27" t="s">
        <v>74</v>
      </c>
      <c r="B10" s="27" t="s">
        <v>75</v>
      </c>
      <c r="C10" s="106" t="s">
        <v>233</v>
      </c>
      <c r="D10" s="128">
        <v>117</v>
      </c>
      <c r="E10" s="128">
        <f>D10-F10</f>
        <v>75</v>
      </c>
      <c r="F10" s="128">
        <v>42</v>
      </c>
      <c r="G10" s="128">
        <v>42</v>
      </c>
      <c r="H10" s="128"/>
      <c r="I10" s="129"/>
      <c r="J10" s="129"/>
      <c r="K10" s="129"/>
      <c r="L10" s="128">
        <v>18</v>
      </c>
      <c r="M10" s="128">
        <v>22</v>
      </c>
      <c r="N10" s="24"/>
      <c r="O10" s="24"/>
      <c r="P10" s="24"/>
      <c r="Q10" s="24"/>
      <c r="R10" s="75"/>
      <c r="S10" s="75"/>
      <c r="T10" s="77"/>
      <c r="U10" s="77"/>
    </row>
    <row r="11" spans="1:21" ht="11.25" customHeight="1" x14ac:dyDescent="0.2">
      <c r="A11" s="27" t="s">
        <v>76</v>
      </c>
      <c r="B11" s="27" t="s">
        <v>77</v>
      </c>
      <c r="C11" s="106" t="s">
        <v>234</v>
      </c>
      <c r="D11" s="128">
        <v>176</v>
      </c>
      <c r="E11" s="128">
        <f t="shared" ref="E11:E18" si="3">D11-F11</f>
        <v>130</v>
      </c>
      <c r="F11" s="128">
        <f t="shared" ref="F11:F22" si="4">SUM(L11:M11)</f>
        <v>46</v>
      </c>
      <c r="G11" s="128">
        <v>46</v>
      </c>
      <c r="H11" s="128"/>
      <c r="I11" s="129"/>
      <c r="J11" s="130"/>
      <c r="K11" s="130"/>
      <c r="L11" s="128">
        <v>24</v>
      </c>
      <c r="M11" s="128">
        <v>22</v>
      </c>
      <c r="N11" s="24"/>
      <c r="O11" s="24"/>
      <c r="P11" s="24"/>
      <c r="Q11" s="24"/>
      <c r="R11" s="75"/>
      <c r="S11" s="75"/>
      <c r="T11" s="77"/>
      <c r="U11" s="77"/>
    </row>
    <row r="12" spans="1:21" ht="11.25" customHeight="1" x14ac:dyDescent="0.2">
      <c r="A12" s="27" t="s">
        <v>78</v>
      </c>
      <c r="B12" s="27" t="s">
        <v>79</v>
      </c>
      <c r="C12" s="106" t="s">
        <v>234</v>
      </c>
      <c r="D12" s="128">
        <v>117</v>
      </c>
      <c r="E12" s="128">
        <f t="shared" si="3"/>
        <v>83</v>
      </c>
      <c r="F12" s="128">
        <f t="shared" si="4"/>
        <v>34</v>
      </c>
      <c r="G12" s="128"/>
      <c r="H12" s="128">
        <v>34</v>
      </c>
      <c r="I12" s="129"/>
      <c r="J12" s="130"/>
      <c r="K12" s="130"/>
      <c r="L12" s="128">
        <v>16</v>
      </c>
      <c r="M12" s="128">
        <v>18</v>
      </c>
      <c r="N12" s="24"/>
      <c r="O12" s="24"/>
      <c r="P12" s="24"/>
      <c r="Q12" s="24"/>
      <c r="R12" s="75"/>
      <c r="S12" s="75"/>
      <c r="T12" s="77"/>
      <c r="U12" s="77"/>
    </row>
    <row r="13" spans="1:21" ht="11.25" customHeight="1" x14ac:dyDescent="0.2">
      <c r="A13" s="27" t="s">
        <v>80</v>
      </c>
      <c r="B13" s="27" t="s">
        <v>81</v>
      </c>
      <c r="C13" s="106" t="s">
        <v>234</v>
      </c>
      <c r="D13" s="128">
        <v>175</v>
      </c>
      <c r="E13" s="128">
        <f t="shared" si="3"/>
        <v>133</v>
      </c>
      <c r="F13" s="128">
        <f t="shared" si="4"/>
        <v>42</v>
      </c>
      <c r="G13" s="128">
        <v>42</v>
      </c>
      <c r="H13" s="128"/>
      <c r="I13" s="129"/>
      <c r="J13" s="130"/>
      <c r="K13" s="130"/>
      <c r="L13" s="128">
        <v>18</v>
      </c>
      <c r="M13" s="128">
        <v>24</v>
      </c>
      <c r="N13" s="24"/>
      <c r="O13" s="24"/>
      <c r="P13" s="24"/>
      <c r="Q13" s="24"/>
      <c r="R13" s="75"/>
      <c r="S13" s="75"/>
      <c r="T13" s="77"/>
      <c r="U13" s="77"/>
    </row>
    <row r="14" spans="1:21" ht="11.25" customHeight="1" x14ac:dyDescent="0.2">
      <c r="A14" s="27" t="s">
        <v>82</v>
      </c>
      <c r="B14" s="27" t="s">
        <v>83</v>
      </c>
      <c r="C14" s="106" t="s">
        <v>234</v>
      </c>
      <c r="D14" s="128">
        <v>175</v>
      </c>
      <c r="E14" s="128">
        <f t="shared" si="3"/>
        <v>133</v>
      </c>
      <c r="F14" s="128">
        <f t="shared" si="4"/>
        <v>42</v>
      </c>
      <c r="G14" s="128">
        <v>42</v>
      </c>
      <c r="H14" s="128"/>
      <c r="I14" s="129"/>
      <c r="J14" s="130"/>
      <c r="K14" s="130"/>
      <c r="L14" s="128">
        <v>18</v>
      </c>
      <c r="M14" s="128">
        <v>24</v>
      </c>
      <c r="N14" s="24"/>
      <c r="O14" s="24"/>
      <c r="P14" s="24"/>
      <c r="Q14" s="24"/>
      <c r="R14" s="75"/>
      <c r="S14" s="75"/>
      <c r="T14" s="77"/>
      <c r="U14" s="77"/>
    </row>
    <row r="15" spans="1:21" ht="11.25" customHeight="1" x14ac:dyDescent="0.2">
      <c r="A15" s="27" t="s">
        <v>84</v>
      </c>
      <c r="B15" s="27" t="s">
        <v>93</v>
      </c>
      <c r="C15" s="106" t="s">
        <v>234</v>
      </c>
      <c r="D15" s="128">
        <v>260</v>
      </c>
      <c r="E15" s="128">
        <f t="shared" si="3"/>
        <v>198</v>
      </c>
      <c r="F15" s="128">
        <f t="shared" si="4"/>
        <v>62</v>
      </c>
      <c r="G15" s="128">
        <v>62</v>
      </c>
      <c r="H15" s="128"/>
      <c r="I15" s="129"/>
      <c r="J15" s="130"/>
      <c r="K15" s="130"/>
      <c r="L15" s="128">
        <v>26</v>
      </c>
      <c r="M15" s="128">
        <v>36</v>
      </c>
      <c r="N15" s="24"/>
      <c r="O15" s="24"/>
      <c r="P15" s="24"/>
      <c r="Q15" s="24"/>
      <c r="R15" s="75"/>
      <c r="S15" s="75"/>
      <c r="T15" s="77"/>
      <c r="U15" s="77"/>
    </row>
    <row r="16" spans="1:21" ht="11.25" customHeight="1" x14ac:dyDescent="0.2">
      <c r="A16" s="27" t="s">
        <v>86</v>
      </c>
      <c r="B16" s="27" t="s">
        <v>97</v>
      </c>
      <c r="C16" s="106" t="s">
        <v>234</v>
      </c>
      <c r="D16" s="128">
        <v>117</v>
      </c>
      <c r="E16" s="128">
        <f t="shared" si="3"/>
        <v>55</v>
      </c>
      <c r="F16" s="128">
        <f t="shared" si="4"/>
        <v>62</v>
      </c>
      <c r="G16" s="128">
        <v>18</v>
      </c>
      <c r="H16" s="128">
        <v>44</v>
      </c>
      <c r="I16" s="129"/>
      <c r="J16" s="130"/>
      <c r="K16" s="130"/>
      <c r="L16" s="128">
        <v>26</v>
      </c>
      <c r="M16" s="128">
        <v>36</v>
      </c>
      <c r="N16" s="24"/>
      <c r="O16" s="24"/>
      <c r="P16" s="24"/>
      <c r="Q16" s="24"/>
      <c r="R16" s="75"/>
      <c r="S16" s="75"/>
      <c r="T16" s="77"/>
      <c r="U16" s="77"/>
    </row>
    <row r="17" spans="1:21" ht="11.25" customHeight="1" x14ac:dyDescent="0.2">
      <c r="A17" s="27" t="s">
        <v>88</v>
      </c>
      <c r="B17" s="27" t="s">
        <v>89</v>
      </c>
      <c r="C17" s="106" t="s">
        <v>235</v>
      </c>
      <c r="D17" s="128">
        <v>176</v>
      </c>
      <c r="E17" s="128">
        <f t="shared" si="3"/>
        <v>98</v>
      </c>
      <c r="F17" s="128">
        <f t="shared" si="4"/>
        <v>78</v>
      </c>
      <c r="G17" s="128"/>
      <c r="H17" s="128">
        <v>78</v>
      </c>
      <c r="I17" s="129"/>
      <c r="J17" s="130"/>
      <c r="K17" s="130"/>
      <c r="L17" s="128">
        <v>34</v>
      </c>
      <c r="M17" s="128">
        <v>44</v>
      </c>
      <c r="N17" s="24"/>
      <c r="O17" s="24"/>
      <c r="P17" s="24"/>
      <c r="Q17" s="24"/>
      <c r="R17" s="75"/>
      <c r="S17" s="75"/>
      <c r="T17" s="77"/>
      <c r="U17" s="77"/>
    </row>
    <row r="18" spans="1:21" ht="11.25" customHeight="1" x14ac:dyDescent="0.2">
      <c r="A18" s="27" t="s">
        <v>90</v>
      </c>
      <c r="B18" s="27" t="s">
        <v>91</v>
      </c>
      <c r="C18" s="107" t="s">
        <v>234</v>
      </c>
      <c r="D18" s="128">
        <v>105</v>
      </c>
      <c r="E18" s="128">
        <f t="shared" si="3"/>
        <v>81</v>
      </c>
      <c r="F18" s="128">
        <f t="shared" si="4"/>
        <v>24</v>
      </c>
      <c r="G18" s="128">
        <v>8</v>
      </c>
      <c r="H18" s="128">
        <v>16</v>
      </c>
      <c r="I18" s="129"/>
      <c r="J18" s="131"/>
      <c r="K18" s="131"/>
      <c r="L18" s="128">
        <v>8</v>
      </c>
      <c r="M18" s="128">
        <v>16</v>
      </c>
      <c r="N18" s="24"/>
      <c r="O18" s="24"/>
      <c r="P18" s="24"/>
      <c r="Q18" s="24"/>
      <c r="R18" s="75"/>
      <c r="S18" s="75"/>
      <c r="T18" s="77"/>
      <c r="U18" s="77"/>
    </row>
    <row r="19" spans="1:21" ht="11.25" customHeight="1" x14ac:dyDescent="0.2">
      <c r="A19" s="27"/>
      <c r="B19" s="26" t="s">
        <v>236</v>
      </c>
      <c r="C19" s="28"/>
      <c r="D19" s="132"/>
      <c r="E19" s="132"/>
      <c r="F19" s="128"/>
      <c r="G19" s="132"/>
      <c r="H19" s="132"/>
      <c r="I19" s="129"/>
      <c r="J19" s="132"/>
      <c r="K19" s="132"/>
      <c r="L19" s="128"/>
      <c r="M19" s="128"/>
      <c r="N19" s="24"/>
      <c r="O19" s="24"/>
      <c r="P19" s="24"/>
      <c r="Q19" s="24"/>
      <c r="R19" s="75"/>
      <c r="S19" s="75"/>
      <c r="T19" s="77"/>
      <c r="U19" s="77"/>
    </row>
    <row r="20" spans="1:21" ht="11.25" customHeight="1" x14ac:dyDescent="0.2">
      <c r="A20" s="27" t="s">
        <v>92</v>
      </c>
      <c r="B20" s="27" t="s">
        <v>95</v>
      </c>
      <c r="C20" s="107" t="s">
        <v>234</v>
      </c>
      <c r="D20" s="128">
        <v>234</v>
      </c>
      <c r="E20" s="128">
        <v>78</v>
      </c>
      <c r="F20" s="128">
        <f t="shared" si="4"/>
        <v>64</v>
      </c>
      <c r="G20" s="128">
        <v>10</v>
      </c>
      <c r="H20" s="128">
        <v>54</v>
      </c>
      <c r="I20" s="129"/>
      <c r="J20" s="130"/>
      <c r="K20" s="130"/>
      <c r="L20" s="128">
        <v>28</v>
      </c>
      <c r="M20" s="128">
        <v>36</v>
      </c>
      <c r="N20" s="24"/>
      <c r="O20" s="24"/>
      <c r="P20" s="24"/>
      <c r="Q20" s="24"/>
      <c r="R20" s="75"/>
      <c r="S20" s="75"/>
      <c r="T20" s="77"/>
      <c r="U20" s="77"/>
    </row>
    <row r="21" spans="1:21" ht="11.25" customHeight="1" x14ac:dyDescent="0.2">
      <c r="A21" s="27" t="s">
        <v>94</v>
      </c>
      <c r="B21" s="27" t="s">
        <v>85</v>
      </c>
      <c r="C21" s="28" t="s">
        <v>233</v>
      </c>
      <c r="D21" s="128">
        <v>234</v>
      </c>
      <c r="E21" s="128">
        <v>78</v>
      </c>
      <c r="F21" s="128">
        <f t="shared" si="4"/>
        <v>66</v>
      </c>
      <c r="G21" s="128">
        <v>12</v>
      </c>
      <c r="H21" s="128">
        <v>54</v>
      </c>
      <c r="I21" s="129"/>
      <c r="J21" s="131"/>
      <c r="K21" s="131"/>
      <c r="L21" s="128">
        <v>28</v>
      </c>
      <c r="M21" s="128">
        <v>38</v>
      </c>
      <c r="N21" s="24"/>
      <c r="O21" s="24"/>
      <c r="P21" s="24"/>
      <c r="Q21" s="24"/>
      <c r="R21" s="75"/>
      <c r="S21" s="75"/>
      <c r="T21" s="77"/>
      <c r="U21" s="77"/>
    </row>
    <row r="22" spans="1:21" ht="11.25" customHeight="1" x14ac:dyDescent="0.2">
      <c r="A22" s="27" t="s">
        <v>96</v>
      </c>
      <c r="B22" s="27" t="s">
        <v>87</v>
      </c>
      <c r="C22" s="107" t="s">
        <v>233</v>
      </c>
      <c r="D22" s="128">
        <v>220</v>
      </c>
      <c r="E22" s="128">
        <v>73</v>
      </c>
      <c r="F22" s="128">
        <f t="shared" si="4"/>
        <v>64</v>
      </c>
      <c r="G22" s="128">
        <v>24</v>
      </c>
      <c r="H22" s="128">
        <v>40</v>
      </c>
      <c r="I22" s="129"/>
      <c r="J22" s="130"/>
      <c r="K22" s="130"/>
      <c r="L22" s="128">
        <v>28</v>
      </c>
      <c r="M22" s="128">
        <v>36</v>
      </c>
      <c r="N22" s="24"/>
      <c r="O22" s="24"/>
      <c r="P22" s="24"/>
      <c r="Q22" s="24"/>
      <c r="R22" s="75"/>
      <c r="S22" s="75"/>
      <c r="T22" s="77"/>
      <c r="U22" s="77"/>
    </row>
    <row r="23" spans="1:21" ht="11.25" customHeight="1" x14ac:dyDescent="0.2">
      <c r="A23" s="27"/>
      <c r="B23" s="108" t="s">
        <v>71</v>
      </c>
      <c r="C23" s="109"/>
      <c r="D23" s="110"/>
      <c r="E23" s="26"/>
      <c r="F23" s="26"/>
      <c r="G23" s="26"/>
      <c r="H23" s="26"/>
      <c r="I23" s="24"/>
      <c r="J23" s="24"/>
      <c r="K23" s="24"/>
      <c r="L23" s="26"/>
      <c r="M23" s="26"/>
      <c r="N23" s="24"/>
      <c r="O23" s="24"/>
      <c r="P23" s="24"/>
      <c r="Q23" s="24"/>
      <c r="R23" s="75"/>
      <c r="S23" s="75"/>
      <c r="T23" s="77"/>
      <c r="U23" s="77"/>
    </row>
    <row r="24" spans="1:21" s="18" customFormat="1" ht="12.2" customHeight="1" x14ac:dyDescent="0.2">
      <c r="A24" s="29" t="s">
        <v>98</v>
      </c>
      <c r="B24" s="30" t="s">
        <v>99</v>
      </c>
      <c r="C24" s="31"/>
      <c r="D24" s="24">
        <f>SUM(D25:D28)</f>
        <v>632</v>
      </c>
      <c r="E24" s="24">
        <f t="shared" ref="E24:H24" si="5">SUM(E25:E28)</f>
        <v>358</v>
      </c>
      <c r="F24" s="24">
        <f t="shared" si="5"/>
        <v>274</v>
      </c>
      <c r="G24" s="24">
        <f t="shared" si="5"/>
        <v>42</v>
      </c>
      <c r="H24" s="24">
        <f t="shared" si="5"/>
        <v>232</v>
      </c>
      <c r="I24" s="24"/>
      <c r="J24" s="24"/>
      <c r="K24" s="24"/>
      <c r="L24" s="24"/>
      <c r="M24" s="24"/>
      <c r="N24" s="24">
        <f t="shared" ref="N24" si="6">SUM(N25:N28)</f>
        <v>24</v>
      </c>
      <c r="O24" s="24">
        <f t="shared" ref="O24" si="7">SUM(O25:O28)</f>
        <v>48</v>
      </c>
      <c r="P24" s="24">
        <f t="shared" ref="P24" si="8">SUM(P25:P28)</f>
        <v>42</v>
      </c>
      <c r="Q24" s="24">
        <f t="shared" ref="Q24" si="9">SUM(Q25:Q28)</f>
        <v>36</v>
      </c>
      <c r="R24" s="24">
        <f t="shared" ref="R24:S24" si="10">SUM(R25:R28)</f>
        <v>32</v>
      </c>
      <c r="S24" s="24">
        <f t="shared" si="10"/>
        <v>40</v>
      </c>
      <c r="T24" s="24">
        <f t="shared" ref="T24" si="11">SUM(T25:T28)</f>
        <v>32</v>
      </c>
      <c r="U24" s="24">
        <f t="shared" ref="U24" si="12">SUM(U25:U28)</f>
        <v>20</v>
      </c>
    </row>
    <row r="25" spans="1:21" ht="12" customHeight="1" x14ac:dyDescent="0.2">
      <c r="A25" s="9" t="s">
        <v>100</v>
      </c>
      <c r="B25" s="32" t="s">
        <v>101</v>
      </c>
      <c r="C25" s="117" t="s">
        <v>249</v>
      </c>
      <c r="D25" s="33">
        <v>58</v>
      </c>
      <c r="E25" s="33">
        <f>D25-F25</f>
        <v>44</v>
      </c>
      <c r="F25" s="33">
        <f>SUM(N25:S25)</f>
        <v>14</v>
      </c>
      <c r="G25" s="33">
        <v>14</v>
      </c>
      <c r="H25" s="33"/>
      <c r="I25" s="33"/>
      <c r="J25" s="33"/>
      <c r="K25" s="33"/>
      <c r="L25" s="33"/>
      <c r="M25" s="33"/>
      <c r="N25" s="33"/>
      <c r="O25" s="33"/>
      <c r="P25" s="33">
        <v>14</v>
      </c>
      <c r="Q25" s="33"/>
      <c r="R25" s="76"/>
      <c r="S25" s="76"/>
      <c r="T25" s="77"/>
      <c r="U25" s="77"/>
    </row>
    <row r="26" spans="1:21" ht="11.25" customHeight="1" x14ac:dyDescent="0.2">
      <c r="A26" s="9" t="s">
        <v>102</v>
      </c>
      <c r="B26" s="23" t="s">
        <v>81</v>
      </c>
      <c r="C26" s="117" t="s">
        <v>250</v>
      </c>
      <c r="D26" s="33">
        <v>58</v>
      </c>
      <c r="E26" s="33">
        <f>D26-F26</f>
        <v>42</v>
      </c>
      <c r="F26" s="33">
        <f>SUM(N26:S26)</f>
        <v>16</v>
      </c>
      <c r="G26" s="33">
        <v>16</v>
      </c>
      <c r="H26" s="33"/>
      <c r="I26" s="33"/>
      <c r="J26" s="33"/>
      <c r="K26" s="33"/>
      <c r="L26" s="33"/>
      <c r="M26" s="33"/>
      <c r="N26" s="33"/>
      <c r="O26" s="33">
        <v>16</v>
      </c>
      <c r="P26" s="33"/>
      <c r="Q26" s="33"/>
      <c r="R26" s="76"/>
      <c r="S26" s="76"/>
      <c r="T26" s="77"/>
      <c r="U26" s="77"/>
    </row>
    <row r="27" spans="1:21" ht="11.25" customHeight="1" x14ac:dyDescent="0.2">
      <c r="A27" s="9" t="s">
        <v>103</v>
      </c>
      <c r="B27" s="23" t="s">
        <v>79</v>
      </c>
      <c r="C27" s="117" t="s">
        <v>270</v>
      </c>
      <c r="D27" s="33">
        <v>192</v>
      </c>
      <c r="E27" s="33">
        <f t="shared" ref="E27:E28" si="13">D27-F27</f>
        <v>70</v>
      </c>
      <c r="F27" s="33">
        <f>SUM(N27:U27)</f>
        <v>122</v>
      </c>
      <c r="G27" s="33"/>
      <c r="H27" s="33">
        <v>122</v>
      </c>
      <c r="I27" s="33"/>
      <c r="J27" s="33"/>
      <c r="K27" s="33"/>
      <c r="L27" s="33"/>
      <c r="M27" s="33"/>
      <c r="N27" s="33">
        <v>12</v>
      </c>
      <c r="O27" s="33">
        <v>16</v>
      </c>
      <c r="P27" s="33">
        <v>14</v>
      </c>
      <c r="Q27" s="33">
        <v>18</v>
      </c>
      <c r="R27" s="76">
        <v>16</v>
      </c>
      <c r="S27" s="76">
        <v>20</v>
      </c>
      <c r="T27" s="77">
        <v>16</v>
      </c>
      <c r="U27" s="77">
        <v>10</v>
      </c>
    </row>
    <row r="28" spans="1:21" ht="11.25" customHeight="1" x14ac:dyDescent="0.2">
      <c r="A28" s="9" t="s">
        <v>104</v>
      </c>
      <c r="B28" s="32" t="s">
        <v>89</v>
      </c>
      <c r="C28" s="117" t="s">
        <v>270</v>
      </c>
      <c r="D28" s="33">
        <v>324</v>
      </c>
      <c r="E28" s="33">
        <f t="shared" si="13"/>
        <v>202</v>
      </c>
      <c r="F28" s="33">
        <f>SUM(N28:U28)</f>
        <v>122</v>
      </c>
      <c r="G28" s="33">
        <v>12</v>
      </c>
      <c r="H28" s="33">
        <v>110</v>
      </c>
      <c r="I28" s="33"/>
      <c r="J28" s="33"/>
      <c r="K28" s="33"/>
      <c r="L28" s="33"/>
      <c r="M28" s="33"/>
      <c r="N28" s="33">
        <v>12</v>
      </c>
      <c r="O28" s="33">
        <v>16</v>
      </c>
      <c r="P28" s="33">
        <v>14</v>
      </c>
      <c r="Q28" s="33">
        <v>18</v>
      </c>
      <c r="R28" s="76">
        <v>16</v>
      </c>
      <c r="S28" s="76">
        <v>20</v>
      </c>
      <c r="T28" s="77">
        <v>16</v>
      </c>
      <c r="U28" s="77">
        <v>10</v>
      </c>
    </row>
    <row r="29" spans="1:21" s="18" customFormat="1" ht="11.65" customHeight="1" x14ac:dyDescent="0.2">
      <c r="A29" s="34" t="s">
        <v>105</v>
      </c>
      <c r="B29" s="30" t="s">
        <v>106</v>
      </c>
      <c r="C29" s="35"/>
      <c r="D29" s="24">
        <f>SUM(D30:D32)</f>
        <v>324</v>
      </c>
      <c r="E29" s="24">
        <f t="shared" ref="E29:H29" si="14">SUM(E30:E32)</f>
        <v>204</v>
      </c>
      <c r="F29" s="24">
        <f t="shared" si="14"/>
        <v>120</v>
      </c>
      <c r="G29" s="24">
        <f t="shared" si="14"/>
        <v>54</v>
      </c>
      <c r="H29" s="24">
        <f t="shared" si="14"/>
        <v>66</v>
      </c>
      <c r="I29" s="24"/>
      <c r="J29" s="24"/>
      <c r="K29" s="24"/>
      <c r="L29" s="24"/>
      <c r="M29" s="24"/>
      <c r="N29" s="24">
        <f t="shared" ref="N29" si="15">SUM(N30:N32)</f>
        <v>22</v>
      </c>
      <c r="O29" s="24">
        <f t="shared" ref="O29" si="16">SUM(O30:O32)</f>
        <v>0</v>
      </c>
      <c r="P29" s="24">
        <f t="shared" ref="P29" si="17">SUM(P30:P32)</f>
        <v>26</v>
      </c>
      <c r="Q29" s="24">
        <f t="shared" ref="Q29" si="18">SUM(Q30:Q32)</f>
        <v>56</v>
      </c>
      <c r="R29" s="24">
        <f t="shared" ref="R29" si="19">SUM(R30:R32)</f>
        <v>16</v>
      </c>
      <c r="S29" s="24">
        <f t="shared" ref="S29" si="20">SUM(S30:S32)</f>
        <v>0</v>
      </c>
      <c r="T29" s="24">
        <f t="shared" ref="T29" si="21">SUM(T30:T32)</f>
        <v>0</v>
      </c>
      <c r="U29" s="24">
        <f t="shared" ref="U29" si="22">SUM(U30:U32)</f>
        <v>0</v>
      </c>
    </row>
    <row r="30" spans="1:21" ht="13.5" customHeight="1" x14ac:dyDescent="0.2">
      <c r="A30" s="23" t="s">
        <v>107</v>
      </c>
      <c r="B30" s="32" t="s">
        <v>93</v>
      </c>
      <c r="C30" s="117" t="s">
        <v>248</v>
      </c>
      <c r="D30" s="33">
        <v>66</v>
      </c>
      <c r="E30" s="33">
        <f>D30-F30</f>
        <v>44</v>
      </c>
      <c r="F30" s="33">
        <f>SUM(N30:U30)</f>
        <v>22</v>
      </c>
      <c r="G30" s="33">
        <v>22</v>
      </c>
      <c r="H30" s="33"/>
      <c r="I30" s="33"/>
      <c r="J30" s="33"/>
      <c r="K30" s="33"/>
      <c r="L30" s="33"/>
      <c r="M30" s="33"/>
      <c r="N30" s="33">
        <v>22</v>
      </c>
      <c r="O30" s="33"/>
      <c r="P30" s="33"/>
      <c r="Q30" s="33"/>
      <c r="R30" s="76"/>
      <c r="S30" s="76"/>
      <c r="T30" s="77"/>
      <c r="U30" s="77"/>
    </row>
    <row r="31" spans="1:21" ht="11.25" customHeight="1" x14ac:dyDescent="0.2">
      <c r="A31" s="23" t="s">
        <v>108</v>
      </c>
      <c r="B31" s="32" t="s">
        <v>109</v>
      </c>
      <c r="C31" s="117" t="s">
        <v>251</v>
      </c>
      <c r="D31" s="33">
        <v>66</v>
      </c>
      <c r="E31" s="33">
        <f t="shared" ref="E31:E32" si="23">D31-F31</f>
        <v>48</v>
      </c>
      <c r="F31" s="33">
        <f t="shared" ref="F31:F32" si="24">SUM(N31:U31)</f>
        <v>18</v>
      </c>
      <c r="G31" s="33">
        <v>18</v>
      </c>
      <c r="H31" s="33"/>
      <c r="I31" s="33"/>
      <c r="J31" s="33"/>
      <c r="K31" s="33"/>
      <c r="L31" s="33"/>
      <c r="M31" s="33"/>
      <c r="N31" s="33"/>
      <c r="O31" s="33"/>
      <c r="P31" s="33"/>
      <c r="Q31" s="33">
        <v>18</v>
      </c>
      <c r="R31" s="76"/>
      <c r="S31" s="76"/>
      <c r="T31" s="77"/>
      <c r="U31" s="77"/>
    </row>
    <row r="32" spans="1:21" ht="10.5" customHeight="1" x14ac:dyDescent="0.2">
      <c r="A32" s="23" t="s">
        <v>110</v>
      </c>
      <c r="B32" s="32" t="s">
        <v>85</v>
      </c>
      <c r="C32" s="117" t="s">
        <v>271</v>
      </c>
      <c r="D32" s="33">
        <v>192</v>
      </c>
      <c r="E32" s="33">
        <f t="shared" si="23"/>
        <v>112</v>
      </c>
      <c r="F32" s="33">
        <f t="shared" si="24"/>
        <v>80</v>
      </c>
      <c r="G32" s="33">
        <v>14</v>
      </c>
      <c r="H32" s="33">
        <v>66</v>
      </c>
      <c r="I32" s="33"/>
      <c r="J32" s="33"/>
      <c r="K32" s="33"/>
      <c r="L32" s="33"/>
      <c r="M32" s="33"/>
      <c r="N32" s="33"/>
      <c r="O32" s="33"/>
      <c r="P32" s="33">
        <v>26</v>
      </c>
      <c r="Q32" s="33">
        <v>38</v>
      </c>
      <c r="R32" s="76">
        <v>16</v>
      </c>
      <c r="S32" s="76"/>
      <c r="T32" s="77"/>
      <c r="U32" s="77"/>
    </row>
    <row r="33" spans="1:21" s="18" customFormat="1" ht="11.25" customHeight="1" x14ac:dyDescent="0.2">
      <c r="A33" s="29" t="s">
        <v>111</v>
      </c>
      <c r="B33" s="30" t="s">
        <v>112</v>
      </c>
      <c r="C33" s="116"/>
      <c r="D33" s="24">
        <f>D44+D34</f>
        <v>3418</v>
      </c>
      <c r="E33" s="24">
        <f t="shared" ref="E33:U33" si="25">E44+E34</f>
        <v>1924</v>
      </c>
      <c r="F33" s="24">
        <f t="shared" si="25"/>
        <v>1494</v>
      </c>
      <c r="G33" s="24">
        <f t="shared" si="25"/>
        <v>494</v>
      </c>
      <c r="H33" s="24">
        <f t="shared" si="25"/>
        <v>928</v>
      </c>
      <c r="I33" s="24">
        <f t="shared" si="25"/>
        <v>72</v>
      </c>
      <c r="J33" s="24">
        <f t="shared" si="25"/>
        <v>360</v>
      </c>
      <c r="K33" s="24">
        <f t="shared" si="25"/>
        <v>648</v>
      </c>
      <c r="L33" s="24"/>
      <c r="M33" s="24"/>
      <c r="N33" s="24">
        <f t="shared" si="25"/>
        <v>130</v>
      </c>
      <c r="O33" s="24">
        <f t="shared" si="25"/>
        <v>192</v>
      </c>
      <c r="P33" s="24">
        <f t="shared" si="25"/>
        <v>124</v>
      </c>
      <c r="Q33" s="24">
        <f t="shared" si="25"/>
        <v>212</v>
      </c>
      <c r="R33" s="24">
        <f t="shared" si="25"/>
        <v>192</v>
      </c>
      <c r="S33" s="24">
        <f t="shared" si="25"/>
        <v>296</v>
      </c>
      <c r="T33" s="24">
        <f t="shared" si="25"/>
        <v>224</v>
      </c>
      <c r="U33" s="24">
        <f t="shared" si="25"/>
        <v>140</v>
      </c>
    </row>
    <row r="34" spans="1:21" s="18" customFormat="1" ht="11.25" customHeight="1" x14ac:dyDescent="0.2">
      <c r="A34" s="12" t="s">
        <v>113</v>
      </c>
      <c r="B34" s="30" t="s">
        <v>114</v>
      </c>
      <c r="C34" s="35"/>
      <c r="D34" s="24">
        <f>SUM(D35:D43)</f>
        <v>829</v>
      </c>
      <c r="E34" s="24">
        <f t="shared" ref="E34:U34" si="26">SUM(E35:E43)</f>
        <v>471</v>
      </c>
      <c r="F34" s="24">
        <f t="shared" si="26"/>
        <v>358</v>
      </c>
      <c r="G34" s="24">
        <f t="shared" si="26"/>
        <v>116</v>
      </c>
      <c r="H34" s="24">
        <f t="shared" si="26"/>
        <v>242</v>
      </c>
      <c r="I34" s="24"/>
      <c r="J34" s="24"/>
      <c r="K34" s="24"/>
      <c r="L34" s="24"/>
      <c r="M34" s="24"/>
      <c r="N34" s="24">
        <f t="shared" si="26"/>
        <v>44</v>
      </c>
      <c r="O34" s="24">
        <f t="shared" si="26"/>
        <v>76</v>
      </c>
      <c r="P34" s="24">
        <f t="shared" si="26"/>
        <v>26</v>
      </c>
      <c r="Q34" s="24">
        <f t="shared" si="26"/>
        <v>60</v>
      </c>
      <c r="R34" s="24">
        <f t="shared" si="26"/>
        <v>64</v>
      </c>
      <c r="S34" s="24">
        <f t="shared" si="26"/>
        <v>88</v>
      </c>
      <c r="T34" s="24">
        <f t="shared" si="26"/>
        <v>0</v>
      </c>
      <c r="U34" s="24">
        <f t="shared" si="26"/>
        <v>0</v>
      </c>
    </row>
    <row r="35" spans="1:21" ht="14.25" customHeight="1" x14ac:dyDescent="0.2">
      <c r="A35" s="11" t="s">
        <v>115</v>
      </c>
      <c r="B35" s="32" t="s">
        <v>116</v>
      </c>
      <c r="C35" s="117" t="s">
        <v>248</v>
      </c>
      <c r="D35" s="33">
        <v>48</v>
      </c>
      <c r="E35" s="33">
        <f>D35-F35</f>
        <v>26</v>
      </c>
      <c r="F35" s="33">
        <f>SUM(N35:U35)</f>
        <v>22</v>
      </c>
      <c r="G35" s="33">
        <v>6</v>
      </c>
      <c r="H35" s="33">
        <v>16</v>
      </c>
      <c r="I35" s="33"/>
      <c r="J35" s="33"/>
      <c r="K35" s="33"/>
      <c r="L35" s="33"/>
      <c r="M35" s="33"/>
      <c r="N35" s="33">
        <v>22</v>
      </c>
      <c r="O35" s="33"/>
      <c r="P35" s="33"/>
      <c r="Q35" s="33"/>
      <c r="R35" s="76"/>
      <c r="S35" s="76"/>
      <c r="T35" s="77"/>
      <c r="U35" s="77"/>
    </row>
    <row r="36" spans="1:21" ht="11.1" customHeight="1" x14ac:dyDescent="0.2">
      <c r="A36" s="11" t="s">
        <v>117</v>
      </c>
      <c r="B36" s="32" t="s">
        <v>118</v>
      </c>
      <c r="C36" s="117" t="s">
        <v>250</v>
      </c>
      <c r="D36" s="33">
        <v>48</v>
      </c>
      <c r="E36" s="33">
        <f t="shared" ref="E36:E43" si="27">D36-F36</f>
        <v>32</v>
      </c>
      <c r="F36" s="33">
        <f t="shared" ref="F36:F43" si="28">SUM(N36:U36)</f>
        <v>16</v>
      </c>
      <c r="G36" s="33">
        <v>8</v>
      </c>
      <c r="H36" s="33">
        <v>8</v>
      </c>
      <c r="I36" s="33"/>
      <c r="J36" s="33"/>
      <c r="K36" s="33"/>
      <c r="L36" s="33"/>
      <c r="M36" s="33"/>
      <c r="N36" s="33"/>
      <c r="O36" s="33">
        <v>16</v>
      </c>
      <c r="P36" s="33"/>
      <c r="Q36" s="33"/>
      <c r="R36" s="76"/>
      <c r="S36" s="76"/>
      <c r="T36" s="77"/>
      <c r="U36" s="77"/>
    </row>
    <row r="37" spans="1:21" ht="11.25" customHeight="1" x14ac:dyDescent="0.2">
      <c r="A37" s="11" t="s">
        <v>119</v>
      </c>
      <c r="B37" s="32" t="s">
        <v>120</v>
      </c>
      <c r="C37" s="117" t="s">
        <v>250</v>
      </c>
      <c r="D37" s="33">
        <v>105</v>
      </c>
      <c r="E37" s="33">
        <f t="shared" si="27"/>
        <v>53</v>
      </c>
      <c r="F37" s="33">
        <f t="shared" si="28"/>
        <v>52</v>
      </c>
      <c r="G37" s="33">
        <v>24</v>
      </c>
      <c r="H37" s="33">
        <v>28</v>
      </c>
      <c r="I37" s="33"/>
      <c r="J37" s="33"/>
      <c r="K37" s="33"/>
      <c r="L37" s="33"/>
      <c r="M37" s="33"/>
      <c r="N37" s="33">
        <v>22</v>
      </c>
      <c r="O37" s="33">
        <v>30</v>
      </c>
      <c r="P37" s="33"/>
      <c r="Q37" s="33"/>
      <c r="R37" s="76"/>
      <c r="S37" s="76"/>
      <c r="T37" s="77"/>
      <c r="U37" s="77"/>
    </row>
    <row r="38" spans="1:21" s="18" customFormat="1" ht="12" customHeight="1" x14ac:dyDescent="0.2">
      <c r="A38" s="11" t="s">
        <v>121</v>
      </c>
      <c r="B38" s="32" t="s">
        <v>122</v>
      </c>
      <c r="C38" s="117" t="s">
        <v>272</v>
      </c>
      <c r="D38" s="33">
        <v>156</v>
      </c>
      <c r="E38" s="33">
        <f t="shared" si="27"/>
        <v>98</v>
      </c>
      <c r="F38" s="33">
        <f t="shared" si="28"/>
        <v>58</v>
      </c>
      <c r="G38" s="33">
        <v>8</v>
      </c>
      <c r="H38" s="33">
        <v>50</v>
      </c>
      <c r="I38" s="33"/>
      <c r="J38" s="33"/>
      <c r="K38" s="33"/>
      <c r="L38" s="33"/>
      <c r="M38" s="33"/>
      <c r="N38" s="33"/>
      <c r="O38" s="33"/>
      <c r="P38" s="33"/>
      <c r="Q38" s="33">
        <v>20</v>
      </c>
      <c r="R38" s="76">
        <v>16</v>
      </c>
      <c r="S38" s="76">
        <v>22</v>
      </c>
      <c r="T38" s="133"/>
      <c r="U38" s="133"/>
    </row>
    <row r="39" spans="1:21" s="18" customFormat="1" ht="12" customHeight="1" x14ac:dyDescent="0.2">
      <c r="A39" s="11" t="s">
        <v>123</v>
      </c>
      <c r="B39" s="32" t="s">
        <v>224</v>
      </c>
      <c r="C39" s="117" t="s">
        <v>250</v>
      </c>
      <c r="D39" s="33">
        <v>48</v>
      </c>
      <c r="E39" s="33">
        <f t="shared" si="27"/>
        <v>18</v>
      </c>
      <c r="F39" s="33">
        <f t="shared" si="28"/>
        <v>30</v>
      </c>
      <c r="G39" s="33">
        <v>24</v>
      </c>
      <c r="H39" s="33">
        <v>6</v>
      </c>
      <c r="I39" s="33"/>
      <c r="J39" s="33"/>
      <c r="K39" s="33"/>
      <c r="L39" s="33"/>
      <c r="M39" s="33"/>
      <c r="N39" s="101"/>
      <c r="O39" s="33">
        <v>30</v>
      </c>
      <c r="P39" s="33"/>
      <c r="Q39" s="33"/>
      <c r="R39" s="75"/>
      <c r="S39" s="75"/>
      <c r="T39" s="133"/>
      <c r="U39" s="133"/>
    </row>
    <row r="40" spans="1:21" s="18" customFormat="1" ht="10.5" customHeight="1" x14ac:dyDescent="0.2">
      <c r="A40" s="11" t="s">
        <v>124</v>
      </c>
      <c r="B40" s="32" t="s">
        <v>225</v>
      </c>
      <c r="C40" s="117" t="s">
        <v>253</v>
      </c>
      <c r="D40" s="33">
        <v>102</v>
      </c>
      <c r="E40" s="33">
        <f t="shared" si="27"/>
        <v>64</v>
      </c>
      <c r="F40" s="33">
        <f t="shared" si="28"/>
        <v>38</v>
      </c>
      <c r="G40" s="33">
        <v>8</v>
      </c>
      <c r="H40" s="33">
        <v>30</v>
      </c>
      <c r="I40" s="33"/>
      <c r="J40" s="33"/>
      <c r="K40" s="33"/>
      <c r="L40" s="33"/>
      <c r="M40" s="33"/>
      <c r="N40" s="33"/>
      <c r="O40" s="33"/>
      <c r="P40" s="33"/>
      <c r="Q40" s="33"/>
      <c r="R40" s="76">
        <v>16</v>
      </c>
      <c r="S40" s="76">
        <v>22</v>
      </c>
      <c r="T40" s="133"/>
      <c r="U40" s="133"/>
    </row>
    <row r="41" spans="1:21" s="18" customFormat="1" ht="11.1" customHeight="1" x14ac:dyDescent="0.2">
      <c r="A41" s="11" t="s">
        <v>125</v>
      </c>
      <c r="B41" s="32" t="s">
        <v>226</v>
      </c>
      <c r="C41" s="117" t="s">
        <v>253</v>
      </c>
      <c r="D41" s="33">
        <v>102</v>
      </c>
      <c r="E41" s="33">
        <f t="shared" si="27"/>
        <v>64</v>
      </c>
      <c r="F41" s="33">
        <f t="shared" si="28"/>
        <v>38</v>
      </c>
      <c r="G41" s="33">
        <v>8</v>
      </c>
      <c r="H41" s="33">
        <v>30</v>
      </c>
      <c r="I41" s="33"/>
      <c r="J41" s="33"/>
      <c r="K41" s="33"/>
      <c r="L41" s="33"/>
      <c r="M41" s="33"/>
      <c r="N41" s="33"/>
      <c r="O41" s="33"/>
      <c r="P41" s="33"/>
      <c r="Q41" s="33"/>
      <c r="R41" s="76">
        <v>16</v>
      </c>
      <c r="S41" s="76">
        <v>22</v>
      </c>
      <c r="T41" s="133"/>
      <c r="U41" s="133"/>
    </row>
    <row r="42" spans="1:21" s="18" customFormat="1" ht="10.5" customHeight="1" x14ac:dyDescent="0.2">
      <c r="A42" s="11" t="s">
        <v>126</v>
      </c>
      <c r="B42" s="32" t="s">
        <v>128</v>
      </c>
      <c r="C42" s="117" t="s">
        <v>273</v>
      </c>
      <c r="D42" s="33">
        <v>118</v>
      </c>
      <c r="E42" s="33">
        <f t="shared" si="27"/>
        <v>60</v>
      </c>
      <c r="F42" s="33">
        <f t="shared" si="28"/>
        <v>58</v>
      </c>
      <c r="G42" s="33">
        <v>28</v>
      </c>
      <c r="H42" s="33">
        <v>30</v>
      </c>
      <c r="I42" s="33"/>
      <c r="J42" s="33"/>
      <c r="K42" s="33"/>
      <c r="L42" s="33"/>
      <c r="M42" s="33"/>
      <c r="N42" s="33"/>
      <c r="O42" s="33"/>
      <c r="P42" s="33"/>
      <c r="Q42" s="33">
        <v>20</v>
      </c>
      <c r="R42" s="76">
        <v>16</v>
      </c>
      <c r="S42" s="76">
        <v>22</v>
      </c>
      <c r="T42" s="133"/>
      <c r="U42" s="133"/>
    </row>
    <row r="43" spans="1:21" ht="11.25" customHeight="1" x14ac:dyDescent="0.2">
      <c r="A43" s="11" t="s">
        <v>127</v>
      </c>
      <c r="B43" s="32" t="s">
        <v>129</v>
      </c>
      <c r="C43" s="117" t="s">
        <v>251</v>
      </c>
      <c r="D43" s="33">
        <v>102</v>
      </c>
      <c r="E43" s="33">
        <f t="shared" si="27"/>
        <v>56</v>
      </c>
      <c r="F43" s="33">
        <f t="shared" si="28"/>
        <v>46</v>
      </c>
      <c r="G43" s="33">
        <v>2</v>
      </c>
      <c r="H43" s="33">
        <v>44</v>
      </c>
      <c r="I43" s="33"/>
      <c r="J43" s="33"/>
      <c r="K43" s="33"/>
      <c r="L43" s="33"/>
      <c r="M43" s="33"/>
      <c r="N43" s="33"/>
      <c r="O43" s="33"/>
      <c r="P43" s="33">
        <v>26</v>
      </c>
      <c r="Q43" s="33">
        <v>20</v>
      </c>
      <c r="R43" s="76"/>
      <c r="S43" s="76"/>
      <c r="T43" s="77"/>
      <c r="U43" s="77"/>
    </row>
    <row r="44" spans="1:21" s="18" customFormat="1" ht="11.25" customHeight="1" x14ac:dyDescent="0.2">
      <c r="A44" s="12" t="s">
        <v>130</v>
      </c>
      <c r="B44" s="30" t="s">
        <v>131</v>
      </c>
      <c r="C44" s="35"/>
      <c r="D44" s="24">
        <f>D69+D66+D61+D58+D55+D52+D49+D45</f>
        <v>2589</v>
      </c>
      <c r="E44" s="24">
        <f t="shared" ref="E44:I44" si="29">E69+E66+E61+E58+E55+E52+E49+E45</f>
        <v>1453</v>
      </c>
      <c r="F44" s="24">
        <f t="shared" si="29"/>
        <v>1136</v>
      </c>
      <c r="G44" s="24">
        <f t="shared" si="29"/>
        <v>378</v>
      </c>
      <c r="H44" s="24">
        <f t="shared" si="29"/>
        <v>686</v>
      </c>
      <c r="I44" s="24">
        <f t="shared" si="29"/>
        <v>72</v>
      </c>
      <c r="J44" s="24">
        <v>360</v>
      </c>
      <c r="K44" s="24">
        <v>648</v>
      </c>
      <c r="L44" s="24"/>
      <c r="M44" s="24"/>
      <c r="N44" s="24">
        <f>N69+N66+N61+N58+N55+N52+N49+N45</f>
        <v>86</v>
      </c>
      <c r="O44" s="24">
        <f t="shared" ref="O44:U44" si="30">O69+O66+O61+O58+O55+O52+O49+O45</f>
        <v>116</v>
      </c>
      <c r="P44" s="24">
        <f t="shared" si="30"/>
        <v>98</v>
      </c>
      <c r="Q44" s="24">
        <f t="shared" si="30"/>
        <v>152</v>
      </c>
      <c r="R44" s="24">
        <f t="shared" si="30"/>
        <v>128</v>
      </c>
      <c r="S44" s="24">
        <f t="shared" si="30"/>
        <v>208</v>
      </c>
      <c r="T44" s="24">
        <f t="shared" si="30"/>
        <v>224</v>
      </c>
      <c r="U44" s="24">
        <f t="shared" si="30"/>
        <v>140</v>
      </c>
    </row>
    <row r="45" spans="1:21" s="18" customFormat="1" ht="22.5" customHeight="1" x14ac:dyDescent="0.2">
      <c r="A45" s="12" t="s">
        <v>132</v>
      </c>
      <c r="B45" s="30" t="s">
        <v>133</v>
      </c>
      <c r="C45" s="35" t="s">
        <v>238</v>
      </c>
      <c r="D45" s="24">
        <f>D46</f>
        <v>225</v>
      </c>
      <c r="E45" s="24">
        <f t="shared" ref="E45:H45" si="31">E46</f>
        <v>145</v>
      </c>
      <c r="F45" s="24">
        <f t="shared" si="31"/>
        <v>80</v>
      </c>
      <c r="G45" s="24">
        <f t="shared" si="31"/>
        <v>34</v>
      </c>
      <c r="H45" s="24">
        <f t="shared" si="31"/>
        <v>46</v>
      </c>
      <c r="I45" s="24"/>
      <c r="J45" s="24"/>
      <c r="K45" s="24">
        <v>72</v>
      </c>
      <c r="L45" s="24"/>
      <c r="M45" s="24"/>
      <c r="N45" s="24">
        <v>22</v>
      </c>
      <c r="O45" s="24">
        <f t="shared" ref="O45" si="32">O46</f>
        <v>58</v>
      </c>
      <c r="P45" s="24"/>
      <c r="Q45" s="24"/>
      <c r="R45" s="75"/>
      <c r="S45" s="75"/>
      <c r="T45" s="133"/>
      <c r="U45" s="133"/>
    </row>
    <row r="46" spans="1:21" ht="24.75" customHeight="1" x14ac:dyDescent="0.2">
      <c r="A46" s="11" t="s">
        <v>134</v>
      </c>
      <c r="B46" s="32" t="s">
        <v>135</v>
      </c>
      <c r="C46" s="117" t="s">
        <v>252</v>
      </c>
      <c r="D46" s="33">
        <v>225</v>
      </c>
      <c r="E46" s="33">
        <f>D46-F46</f>
        <v>145</v>
      </c>
      <c r="F46" s="33">
        <f>SUM(N46:U46)</f>
        <v>80</v>
      </c>
      <c r="G46" s="33">
        <v>34</v>
      </c>
      <c r="H46" s="33">
        <v>46</v>
      </c>
      <c r="I46" s="33"/>
      <c r="J46" s="33"/>
      <c r="K46" s="33"/>
      <c r="L46" s="33"/>
      <c r="M46" s="33"/>
      <c r="N46" s="33">
        <v>22</v>
      </c>
      <c r="O46" s="33">
        <v>58</v>
      </c>
      <c r="P46" s="33"/>
      <c r="Q46" s="33"/>
      <c r="R46" s="76"/>
      <c r="S46" s="76"/>
      <c r="T46" s="77"/>
      <c r="U46" s="77"/>
    </row>
    <row r="47" spans="1:21" ht="11.25" customHeight="1" x14ac:dyDescent="0.2">
      <c r="A47" s="11" t="s">
        <v>136</v>
      </c>
      <c r="B47" s="32" t="s">
        <v>137</v>
      </c>
      <c r="C47" s="36" t="s">
        <v>254</v>
      </c>
      <c r="D47" s="33"/>
      <c r="E47" s="33"/>
      <c r="F47" s="33"/>
      <c r="G47" s="33"/>
      <c r="H47" s="33"/>
      <c r="I47" s="33"/>
      <c r="J47" s="33"/>
      <c r="K47" s="38">
        <v>72</v>
      </c>
      <c r="L47" s="38"/>
      <c r="M47" s="38"/>
      <c r="N47" s="38"/>
      <c r="O47" s="38">
        <v>72</v>
      </c>
      <c r="P47" s="38"/>
      <c r="Q47" s="38"/>
      <c r="R47" s="119"/>
      <c r="S47" s="119"/>
      <c r="T47" s="138"/>
      <c r="U47" s="138"/>
    </row>
    <row r="48" spans="1:21" ht="57.75" customHeight="1" x14ac:dyDescent="0.2">
      <c r="A48" s="11"/>
      <c r="B48" s="32"/>
      <c r="C48" s="36"/>
      <c r="D48" s="33"/>
      <c r="E48" s="33"/>
      <c r="F48" s="33"/>
      <c r="G48" s="33"/>
      <c r="H48" s="33"/>
      <c r="I48" s="33"/>
      <c r="J48" s="73"/>
      <c r="K48" s="76"/>
      <c r="L48" s="114" t="s">
        <v>70</v>
      </c>
      <c r="M48" s="36" t="s">
        <v>245</v>
      </c>
      <c r="N48" s="114" t="s">
        <v>246</v>
      </c>
      <c r="O48" s="36" t="s">
        <v>280</v>
      </c>
      <c r="P48" s="36" t="s">
        <v>276</v>
      </c>
      <c r="Q48" s="36" t="s">
        <v>279</v>
      </c>
      <c r="R48" s="115" t="s">
        <v>277</v>
      </c>
      <c r="S48" s="125" t="s">
        <v>269</v>
      </c>
      <c r="T48" s="126" t="s">
        <v>278</v>
      </c>
      <c r="U48" s="127" t="s">
        <v>268</v>
      </c>
    </row>
    <row r="49" spans="1:21" s="18" customFormat="1" ht="24.4" customHeight="1" x14ac:dyDescent="0.2">
      <c r="A49" s="12" t="s">
        <v>138</v>
      </c>
      <c r="B49" s="30" t="s">
        <v>139</v>
      </c>
      <c r="C49" s="35" t="s">
        <v>238</v>
      </c>
      <c r="D49" s="24">
        <f>D50</f>
        <v>438</v>
      </c>
      <c r="E49" s="24">
        <f t="shared" ref="E49:H49" si="33">E50</f>
        <v>316</v>
      </c>
      <c r="F49" s="24">
        <f t="shared" si="33"/>
        <v>122</v>
      </c>
      <c r="G49" s="24">
        <f t="shared" si="33"/>
        <v>18</v>
      </c>
      <c r="H49" s="24">
        <f t="shared" si="33"/>
        <v>104</v>
      </c>
      <c r="I49" s="24"/>
      <c r="J49" s="24"/>
      <c r="K49" s="120">
        <v>180</v>
      </c>
      <c r="L49" s="120"/>
      <c r="M49" s="120"/>
      <c r="N49" s="24">
        <f t="shared" ref="N49:O49" si="34">N50</f>
        <v>64</v>
      </c>
      <c r="O49" s="24">
        <f t="shared" si="34"/>
        <v>58</v>
      </c>
      <c r="P49" s="120"/>
      <c r="Q49" s="120"/>
      <c r="R49" s="121"/>
      <c r="S49" s="134"/>
      <c r="T49" s="139"/>
      <c r="U49" s="139"/>
    </row>
    <row r="50" spans="1:21" ht="16.5" customHeight="1" x14ac:dyDescent="0.2">
      <c r="A50" s="11" t="s">
        <v>140</v>
      </c>
      <c r="B50" s="32" t="s">
        <v>141</v>
      </c>
      <c r="C50" s="117" t="s">
        <v>252</v>
      </c>
      <c r="D50" s="33">
        <v>438</v>
      </c>
      <c r="E50" s="33">
        <f>D50-F50</f>
        <v>316</v>
      </c>
      <c r="F50" s="33">
        <f>SUM(N50:U50)</f>
        <v>122</v>
      </c>
      <c r="G50" s="33">
        <v>18</v>
      </c>
      <c r="H50" s="33">
        <v>104</v>
      </c>
      <c r="I50" s="33"/>
      <c r="J50" s="33"/>
      <c r="K50" s="33"/>
      <c r="L50" s="33"/>
      <c r="M50" s="33"/>
      <c r="N50" s="33">
        <v>64</v>
      </c>
      <c r="O50" s="33">
        <v>58</v>
      </c>
      <c r="P50" s="33"/>
      <c r="Q50" s="33"/>
      <c r="R50" s="76"/>
      <c r="S50" s="135"/>
      <c r="T50" s="77"/>
      <c r="U50" s="77"/>
    </row>
    <row r="51" spans="1:21" ht="11.25" customHeight="1" x14ac:dyDescent="0.2">
      <c r="A51" s="11" t="s">
        <v>142</v>
      </c>
      <c r="B51" s="32" t="s">
        <v>137</v>
      </c>
      <c r="C51" s="36" t="s">
        <v>254</v>
      </c>
      <c r="D51" s="33"/>
      <c r="E51" s="33"/>
      <c r="F51" s="33"/>
      <c r="G51" s="33"/>
      <c r="H51" s="33"/>
      <c r="I51" s="33"/>
      <c r="J51" s="33"/>
      <c r="K51" s="33">
        <v>180</v>
      </c>
      <c r="L51" s="33"/>
      <c r="M51" s="33"/>
      <c r="N51" s="33"/>
      <c r="O51" s="33">
        <v>180</v>
      </c>
      <c r="P51" s="33"/>
      <c r="Q51" s="33"/>
      <c r="R51" s="76"/>
      <c r="S51" s="135"/>
      <c r="T51" s="77"/>
      <c r="U51" s="77"/>
    </row>
    <row r="52" spans="1:21" s="18" customFormat="1" ht="26.25" customHeight="1" x14ac:dyDescent="0.2">
      <c r="A52" s="12" t="s">
        <v>143</v>
      </c>
      <c r="B52" s="30" t="s">
        <v>144</v>
      </c>
      <c r="C52" s="35" t="s">
        <v>238</v>
      </c>
      <c r="D52" s="24">
        <f>D53</f>
        <v>684</v>
      </c>
      <c r="E52" s="24">
        <f t="shared" ref="E52:I52" si="35">E53</f>
        <v>434</v>
      </c>
      <c r="F52" s="24">
        <f t="shared" si="35"/>
        <v>250</v>
      </c>
      <c r="G52" s="24">
        <f t="shared" si="35"/>
        <v>26</v>
      </c>
      <c r="H52" s="24">
        <f t="shared" si="35"/>
        <v>200</v>
      </c>
      <c r="I52" s="24">
        <f t="shared" si="35"/>
        <v>24</v>
      </c>
      <c r="J52" s="24"/>
      <c r="K52" s="24">
        <v>144</v>
      </c>
      <c r="L52" s="24"/>
      <c r="M52" s="24"/>
      <c r="N52" s="24"/>
      <c r="O52" s="24"/>
      <c r="P52" s="24">
        <f>P53</f>
        <v>98</v>
      </c>
      <c r="Q52" s="24">
        <f>Q53</f>
        <v>152</v>
      </c>
      <c r="R52" s="75"/>
      <c r="S52" s="136"/>
      <c r="T52" s="133"/>
      <c r="U52" s="133"/>
    </row>
    <row r="53" spans="1:21" ht="18" customHeight="1" x14ac:dyDescent="0.2">
      <c r="A53" s="11" t="s">
        <v>145</v>
      </c>
      <c r="B53" s="32" t="s">
        <v>146</v>
      </c>
      <c r="C53" s="117" t="s">
        <v>274</v>
      </c>
      <c r="D53" s="33">
        <v>684</v>
      </c>
      <c r="E53" s="33">
        <f>D53-F53</f>
        <v>434</v>
      </c>
      <c r="F53" s="33">
        <f>SUM(N53:U53)</f>
        <v>250</v>
      </c>
      <c r="G53" s="33">
        <v>26</v>
      </c>
      <c r="H53" s="33">
        <v>200</v>
      </c>
      <c r="I53" s="33">
        <v>24</v>
      </c>
      <c r="J53" s="33"/>
      <c r="K53" s="33"/>
      <c r="L53" s="33"/>
      <c r="M53" s="33"/>
      <c r="N53" s="33"/>
      <c r="O53" s="33"/>
      <c r="P53" s="33">
        <v>98</v>
      </c>
      <c r="Q53" s="33">
        <v>152</v>
      </c>
      <c r="R53" s="76"/>
      <c r="S53" s="135"/>
      <c r="T53" s="77"/>
      <c r="U53" s="77"/>
    </row>
    <row r="54" spans="1:21" ht="11.25" customHeight="1" x14ac:dyDescent="0.2">
      <c r="A54" s="11" t="s">
        <v>147</v>
      </c>
      <c r="B54" s="32" t="s">
        <v>137</v>
      </c>
      <c r="C54" s="36" t="s">
        <v>254</v>
      </c>
      <c r="D54" s="33"/>
      <c r="E54" s="33"/>
      <c r="F54" s="33"/>
      <c r="G54" s="33"/>
      <c r="H54" s="33"/>
      <c r="I54" s="33"/>
      <c r="J54" s="33"/>
      <c r="K54" s="33">
        <v>144</v>
      </c>
      <c r="L54" s="33"/>
      <c r="M54" s="33"/>
      <c r="N54" s="33"/>
      <c r="O54" s="33"/>
      <c r="P54" s="33"/>
      <c r="Q54" s="33">
        <v>144</v>
      </c>
      <c r="R54" s="76"/>
      <c r="S54" s="135"/>
      <c r="T54" s="77"/>
      <c r="U54" s="77"/>
    </row>
    <row r="55" spans="1:21" s="18" customFormat="1" ht="25.15" customHeight="1" x14ac:dyDescent="0.2">
      <c r="A55" s="12" t="s">
        <v>148</v>
      </c>
      <c r="B55" s="30" t="s">
        <v>149</v>
      </c>
      <c r="C55" s="35" t="s">
        <v>238</v>
      </c>
      <c r="D55" s="24">
        <f>D56</f>
        <v>651</v>
      </c>
      <c r="E55" s="24">
        <f t="shared" ref="E55:I55" si="36">E56</f>
        <v>331</v>
      </c>
      <c r="F55" s="24">
        <f t="shared" si="36"/>
        <v>320</v>
      </c>
      <c r="G55" s="24">
        <f t="shared" si="36"/>
        <v>96</v>
      </c>
      <c r="H55" s="24">
        <f t="shared" si="36"/>
        <v>200</v>
      </c>
      <c r="I55" s="124">
        <f t="shared" si="36"/>
        <v>24</v>
      </c>
      <c r="J55" s="24"/>
      <c r="K55" s="24">
        <v>144</v>
      </c>
      <c r="L55" s="24"/>
      <c r="M55" s="24"/>
      <c r="N55" s="24"/>
      <c r="O55" s="24"/>
      <c r="P55" s="24"/>
      <c r="Q55" s="24"/>
      <c r="R55" s="75">
        <v>128</v>
      </c>
      <c r="S55" s="24">
        <v>208</v>
      </c>
      <c r="T55" s="75"/>
      <c r="U55" s="75"/>
    </row>
    <row r="56" spans="1:21" ht="25.15" customHeight="1" x14ac:dyDescent="0.2">
      <c r="A56" s="11" t="s">
        <v>150</v>
      </c>
      <c r="B56" s="32" t="s">
        <v>151</v>
      </c>
      <c r="C56" s="117" t="s">
        <v>255</v>
      </c>
      <c r="D56" s="33">
        <v>651</v>
      </c>
      <c r="E56" s="33">
        <f>D56-F56</f>
        <v>331</v>
      </c>
      <c r="F56" s="33">
        <f>SUM(N56:U56)</f>
        <v>320</v>
      </c>
      <c r="G56" s="33">
        <v>96</v>
      </c>
      <c r="H56" s="33">
        <v>200</v>
      </c>
      <c r="I56" s="33">
        <v>24</v>
      </c>
      <c r="J56" s="33"/>
      <c r="K56" s="33"/>
      <c r="L56" s="33"/>
      <c r="M56" s="33"/>
      <c r="N56" s="33"/>
      <c r="O56" s="33"/>
      <c r="P56" s="33"/>
      <c r="Q56" s="33"/>
      <c r="R56" s="76">
        <v>112</v>
      </c>
      <c r="S56" s="33">
        <v>208</v>
      </c>
      <c r="T56" s="76"/>
      <c r="U56" s="76"/>
    </row>
    <row r="57" spans="1:21" ht="11.25" customHeight="1" x14ac:dyDescent="0.2">
      <c r="A57" s="11" t="s">
        <v>152</v>
      </c>
      <c r="B57" s="32" t="s">
        <v>137</v>
      </c>
      <c r="C57" s="36" t="s">
        <v>254</v>
      </c>
      <c r="D57" s="33"/>
      <c r="E57" s="33"/>
      <c r="F57" s="33"/>
      <c r="G57" s="33"/>
      <c r="H57" s="33"/>
      <c r="I57" s="33"/>
      <c r="J57" s="33"/>
      <c r="K57" s="33">
        <v>144</v>
      </c>
      <c r="L57" s="33"/>
      <c r="M57" s="33"/>
      <c r="N57" s="33"/>
      <c r="O57" s="33"/>
      <c r="P57" s="33"/>
      <c r="Q57" s="33"/>
      <c r="R57" s="76">
        <v>72</v>
      </c>
      <c r="S57" s="33">
        <v>72</v>
      </c>
      <c r="T57" s="76"/>
      <c r="U57" s="76"/>
    </row>
    <row r="58" spans="1:21" s="18" customFormat="1" ht="25.15" customHeight="1" x14ac:dyDescent="0.2">
      <c r="A58" s="12" t="s">
        <v>153</v>
      </c>
      <c r="B58" s="30" t="s">
        <v>154</v>
      </c>
      <c r="C58" s="35" t="s">
        <v>238</v>
      </c>
      <c r="D58" s="24">
        <f>D59</f>
        <v>240</v>
      </c>
      <c r="E58" s="24">
        <f t="shared" ref="E58:H58" si="37">E59</f>
        <v>94</v>
      </c>
      <c r="F58" s="24">
        <f t="shared" si="37"/>
        <v>146</v>
      </c>
      <c r="G58" s="24">
        <f t="shared" si="37"/>
        <v>70</v>
      </c>
      <c r="H58" s="24">
        <f t="shared" si="37"/>
        <v>76</v>
      </c>
      <c r="I58" s="24"/>
      <c r="J58" s="24"/>
      <c r="K58" s="24">
        <v>72</v>
      </c>
      <c r="L58" s="24"/>
      <c r="M58" s="24"/>
      <c r="N58" s="24"/>
      <c r="O58" s="24"/>
      <c r="P58" s="24"/>
      <c r="Q58" s="24"/>
      <c r="R58" s="75"/>
      <c r="S58" s="136"/>
      <c r="T58" s="75">
        <v>70</v>
      </c>
      <c r="U58" s="75">
        <f>U59</f>
        <v>76</v>
      </c>
    </row>
    <row r="59" spans="1:21" ht="11.25" customHeight="1" x14ac:dyDescent="0.2">
      <c r="A59" s="11" t="s">
        <v>155</v>
      </c>
      <c r="B59" s="32" t="s">
        <v>156</v>
      </c>
      <c r="C59" s="117" t="s">
        <v>255</v>
      </c>
      <c r="D59" s="33">
        <v>240</v>
      </c>
      <c r="E59" s="33">
        <f>D59-F59</f>
        <v>94</v>
      </c>
      <c r="F59" s="33">
        <v>146</v>
      </c>
      <c r="G59" s="33">
        <v>70</v>
      </c>
      <c r="H59" s="33">
        <v>76</v>
      </c>
      <c r="I59" s="33"/>
      <c r="J59" s="33"/>
      <c r="K59" s="33"/>
      <c r="L59" s="33"/>
      <c r="M59" s="33"/>
      <c r="N59" s="33"/>
      <c r="O59" s="33"/>
      <c r="P59" s="33"/>
      <c r="Q59" s="33"/>
      <c r="R59" s="76"/>
      <c r="S59" s="135"/>
      <c r="T59" s="76">
        <v>70</v>
      </c>
      <c r="U59" s="76">
        <v>76</v>
      </c>
    </row>
    <row r="60" spans="1:21" ht="11.25" customHeight="1" x14ac:dyDescent="0.2">
      <c r="A60" s="11" t="s">
        <v>157</v>
      </c>
      <c r="B60" s="32" t="s">
        <v>137</v>
      </c>
      <c r="C60" s="36" t="s">
        <v>254</v>
      </c>
      <c r="D60" s="33"/>
      <c r="E60" s="33"/>
      <c r="F60" s="33"/>
      <c r="G60" s="33"/>
      <c r="H60" s="33"/>
      <c r="I60" s="33"/>
      <c r="J60" s="33"/>
      <c r="K60" s="33">
        <v>72</v>
      </c>
      <c r="L60" s="33"/>
      <c r="M60" s="33"/>
      <c r="N60" s="33"/>
      <c r="O60" s="33"/>
      <c r="P60" s="33"/>
      <c r="Q60" s="33"/>
      <c r="R60" s="76"/>
      <c r="S60" s="135"/>
      <c r="T60" s="76">
        <v>36</v>
      </c>
      <c r="U60" s="76">
        <v>36</v>
      </c>
    </row>
    <row r="61" spans="1:21" s="18" customFormat="1" ht="14.25" customHeight="1" x14ac:dyDescent="0.2">
      <c r="A61" s="12" t="s">
        <v>158</v>
      </c>
      <c r="B61" s="30" t="s">
        <v>227</v>
      </c>
      <c r="C61" s="35" t="s">
        <v>238</v>
      </c>
      <c r="D61" s="24">
        <v>171</v>
      </c>
      <c r="E61" s="24">
        <v>57</v>
      </c>
      <c r="F61" s="24">
        <v>114</v>
      </c>
      <c r="G61" s="24">
        <v>70</v>
      </c>
      <c r="H61" s="24">
        <v>20</v>
      </c>
      <c r="I61" s="24">
        <v>24</v>
      </c>
      <c r="J61" s="24"/>
      <c r="K61" s="24">
        <v>36</v>
      </c>
      <c r="L61" s="24"/>
      <c r="M61" s="24"/>
      <c r="N61" s="24"/>
      <c r="O61" s="24"/>
      <c r="P61" s="24"/>
      <c r="Q61" s="24"/>
      <c r="R61" s="75"/>
      <c r="S61" s="136"/>
      <c r="T61" s="75">
        <v>84</v>
      </c>
      <c r="U61" s="75">
        <v>30</v>
      </c>
    </row>
    <row r="62" spans="1:21" ht="11.25" customHeight="1" x14ac:dyDescent="0.2">
      <c r="A62" s="11" t="s">
        <v>159</v>
      </c>
      <c r="B62" s="32" t="s">
        <v>228</v>
      </c>
      <c r="C62" s="117" t="s">
        <v>256</v>
      </c>
      <c r="D62" s="33">
        <v>171</v>
      </c>
      <c r="E62" s="33">
        <v>57</v>
      </c>
      <c r="F62" s="33">
        <v>114</v>
      </c>
      <c r="G62" s="33">
        <v>70</v>
      </c>
      <c r="H62" s="33">
        <v>20</v>
      </c>
      <c r="I62" s="33">
        <v>24</v>
      </c>
      <c r="J62" s="33"/>
      <c r="K62" s="33"/>
      <c r="L62" s="33"/>
      <c r="M62" s="33"/>
      <c r="N62" s="33"/>
      <c r="O62" s="33"/>
      <c r="P62" s="33"/>
      <c r="Q62" s="33"/>
      <c r="R62" s="76"/>
      <c r="S62" s="135"/>
      <c r="T62" s="76">
        <v>84</v>
      </c>
      <c r="U62" s="76">
        <v>30</v>
      </c>
    </row>
    <row r="63" spans="1:21" ht="11.25" customHeight="1" x14ac:dyDescent="0.2">
      <c r="A63" s="11" t="s">
        <v>160</v>
      </c>
      <c r="B63" s="32" t="s">
        <v>137</v>
      </c>
      <c r="C63" s="36" t="s">
        <v>254</v>
      </c>
      <c r="D63" s="33"/>
      <c r="E63" s="33"/>
      <c r="F63" s="33"/>
      <c r="G63" s="33"/>
      <c r="H63" s="33"/>
      <c r="I63" s="33"/>
      <c r="J63" s="33"/>
      <c r="K63" s="33">
        <v>36</v>
      </c>
      <c r="L63" s="33"/>
      <c r="M63" s="33"/>
      <c r="N63" s="33"/>
      <c r="O63" s="33"/>
      <c r="P63" s="33"/>
      <c r="Q63" s="33"/>
      <c r="R63" s="76"/>
      <c r="S63" s="135"/>
      <c r="T63" s="76"/>
      <c r="U63" s="76">
        <v>18</v>
      </c>
    </row>
    <row r="64" spans="1:21" s="18" customFormat="1" ht="25.15" customHeight="1" x14ac:dyDescent="0.2">
      <c r="A64" s="12" t="s">
        <v>161</v>
      </c>
      <c r="B64" s="30" t="s">
        <v>162</v>
      </c>
      <c r="C64" s="35" t="s">
        <v>238</v>
      </c>
      <c r="D64" s="24"/>
      <c r="E64" s="24"/>
      <c r="F64" s="24"/>
      <c r="G64" s="24"/>
      <c r="H64" s="24"/>
      <c r="I64" s="24"/>
      <c r="J64" s="24">
        <v>360</v>
      </c>
      <c r="K64" s="24"/>
      <c r="L64" s="24"/>
      <c r="M64" s="24"/>
      <c r="N64" s="24"/>
      <c r="O64" s="24"/>
      <c r="P64" s="24"/>
      <c r="Q64" s="24"/>
      <c r="R64" s="75"/>
      <c r="S64" s="136"/>
      <c r="T64" s="75"/>
      <c r="U64" s="75"/>
    </row>
    <row r="65" spans="1:21" ht="11.25" customHeight="1" x14ac:dyDescent="0.2">
      <c r="A65" s="11" t="s">
        <v>163</v>
      </c>
      <c r="B65" s="32" t="s">
        <v>23</v>
      </c>
      <c r="C65" s="36" t="s">
        <v>254</v>
      </c>
      <c r="D65" s="33"/>
      <c r="E65" s="33"/>
      <c r="F65" s="33"/>
      <c r="G65" s="33"/>
      <c r="H65" s="33"/>
      <c r="I65" s="33"/>
      <c r="J65" s="33">
        <v>360</v>
      </c>
      <c r="K65" s="33"/>
      <c r="L65" s="33"/>
      <c r="M65" s="33"/>
      <c r="N65" s="33">
        <v>216</v>
      </c>
      <c r="O65" s="33"/>
      <c r="P65" s="33">
        <v>144</v>
      </c>
      <c r="Q65" s="33"/>
      <c r="R65" s="76"/>
      <c r="S65" s="135"/>
      <c r="T65" s="76"/>
      <c r="U65" s="76"/>
    </row>
    <row r="66" spans="1:21" ht="11.25" customHeight="1" x14ac:dyDescent="0.2">
      <c r="A66" s="12" t="s">
        <v>242</v>
      </c>
      <c r="B66" s="30" t="s">
        <v>237</v>
      </c>
      <c r="C66" s="35" t="s">
        <v>238</v>
      </c>
      <c r="D66" s="24">
        <v>60</v>
      </c>
      <c r="E66" s="24">
        <f>E67</f>
        <v>36</v>
      </c>
      <c r="F66" s="124">
        <f t="shared" ref="F66:H66" si="38">F67</f>
        <v>24</v>
      </c>
      <c r="G66" s="124">
        <f t="shared" si="38"/>
        <v>8</v>
      </c>
      <c r="H66" s="124">
        <f t="shared" si="38"/>
        <v>16</v>
      </c>
      <c r="I66" s="24"/>
      <c r="J66" s="24"/>
      <c r="K66" s="24">
        <v>18</v>
      </c>
      <c r="L66" s="24"/>
      <c r="M66" s="24"/>
      <c r="N66" s="24"/>
      <c r="O66" s="24"/>
      <c r="P66" s="24"/>
      <c r="Q66" s="24"/>
      <c r="R66" s="75"/>
      <c r="S66" s="136"/>
      <c r="T66" s="75"/>
      <c r="U66" s="75">
        <f>U67</f>
        <v>24</v>
      </c>
    </row>
    <row r="67" spans="1:21" ht="25.5" customHeight="1" x14ac:dyDescent="0.2">
      <c r="A67" s="11" t="s">
        <v>257</v>
      </c>
      <c r="B67" s="32" t="s">
        <v>244</v>
      </c>
      <c r="C67" s="36" t="s">
        <v>239</v>
      </c>
      <c r="D67" s="33">
        <v>60</v>
      </c>
      <c r="E67" s="33">
        <f>D67-F67</f>
        <v>36</v>
      </c>
      <c r="F67" s="33">
        <v>24</v>
      </c>
      <c r="G67" s="33">
        <v>8</v>
      </c>
      <c r="H67" s="33">
        <v>16</v>
      </c>
      <c r="I67" s="33"/>
      <c r="J67" s="33"/>
      <c r="K67" s="33"/>
      <c r="L67" s="33"/>
      <c r="M67" s="33"/>
      <c r="N67" s="33"/>
      <c r="O67" s="33"/>
      <c r="P67" s="33"/>
      <c r="Q67" s="33"/>
      <c r="R67" s="76"/>
      <c r="S67" s="135"/>
      <c r="T67" s="76"/>
      <c r="U67" s="76">
        <v>24</v>
      </c>
    </row>
    <row r="68" spans="1:21" ht="11.25" customHeight="1" x14ac:dyDescent="0.2">
      <c r="A68" s="11" t="s">
        <v>258</v>
      </c>
      <c r="B68" s="32" t="s">
        <v>247</v>
      </c>
      <c r="C68" s="36" t="s">
        <v>239</v>
      </c>
      <c r="D68" s="33"/>
      <c r="E68" s="33"/>
      <c r="F68" s="33">
        <v>6</v>
      </c>
      <c r="G68" s="33"/>
      <c r="H68" s="33"/>
      <c r="I68" s="33"/>
      <c r="J68" s="33"/>
      <c r="K68" s="33">
        <v>18</v>
      </c>
      <c r="L68" s="33"/>
      <c r="M68" s="33"/>
      <c r="N68" s="33"/>
      <c r="O68" s="33"/>
      <c r="P68" s="33"/>
      <c r="Q68" s="33"/>
      <c r="R68" s="76"/>
      <c r="S68" s="135"/>
      <c r="T68" s="76"/>
      <c r="U68" s="76">
        <v>12</v>
      </c>
    </row>
    <row r="69" spans="1:21" ht="11.25" customHeight="1" x14ac:dyDescent="0.2">
      <c r="A69" s="12" t="s">
        <v>243</v>
      </c>
      <c r="B69" s="30" t="s">
        <v>240</v>
      </c>
      <c r="C69" s="35" t="s">
        <v>238</v>
      </c>
      <c r="D69" s="24">
        <v>120</v>
      </c>
      <c r="E69" s="24">
        <v>40</v>
      </c>
      <c r="F69" s="24">
        <v>80</v>
      </c>
      <c r="G69" s="24">
        <v>56</v>
      </c>
      <c r="H69" s="24">
        <v>24</v>
      </c>
      <c r="I69" s="24"/>
      <c r="J69" s="24"/>
      <c r="K69" s="24">
        <v>18</v>
      </c>
      <c r="L69" s="24"/>
      <c r="M69" s="24"/>
      <c r="N69" s="24"/>
      <c r="O69" s="24"/>
      <c r="P69" s="24"/>
      <c r="Q69" s="24"/>
      <c r="R69" s="75"/>
      <c r="S69" s="136"/>
      <c r="T69" s="75">
        <v>70</v>
      </c>
      <c r="U69" s="75">
        <v>10</v>
      </c>
    </row>
    <row r="70" spans="1:21" ht="27.75" customHeight="1" x14ac:dyDescent="0.2">
      <c r="A70" s="11" t="s">
        <v>259</v>
      </c>
      <c r="B70" s="32" t="s">
        <v>241</v>
      </c>
      <c r="C70" s="36" t="s">
        <v>239</v>
      </c>
      <c r="D70" s="33">
        <v>120</v>
      </c>
      <c r="E70" s="33">
        <f>D70-F70</f>
        <v>56</v>
      </c>
      <c r="F70" s="33">
        <v>64</v>
      </c>
      <c r="G70" s="33">
        <v>40</v>
      </c>
      <c r="H70" s="33">
        <v>24</v>
      </c>
      <c r="I70" s="33"/>
      <c r="J70" s="33"/>
      <c r="K70" s="33"/>
      <c r="L70" s="33"/>
      <c r="M70" s="33"/>
      <c r="N70" s="33"/>
      <c r="O70" s="33"/>
      <c r="P70" s="33"/>
      <c r="Q70" s="33"/>
      <c r="R70" s="76"/>
      <c r="S70" s="135"/>
      <c r="T70" s="76">
        <v>54</v>
      </c>
      <c r="U70" s="76">
        <v>10</v>
      </c>
    </row>
    <row r="71" spans="1:21" ht="11.25" customHeight="1" x14ac:dyDescent="0.2">
      <c r="A71" s="11" t="s">
        <v>260</v>
      </c>
      <c r="B71" s="32" t="s">
        <v>247</v>
      </c>
      <c r="C71" s="36" t="s">
        <v>239</v>
      </c>
      <c r="D71" s="33"/>
      <c r="E71" s="33"/>
      <c r="F71" s="33"/>
      <c r="G71" s="33"/>
      <c r="H71" s="33"/>
      <c r="I71" s="33"/>
      <c r="J71" s="33"/>
      <c r="K71" s="33">
        <v>18</v>
      </c>
      <c r="L71" s="33"/>
      <c r="M71" s="33"/>
      <c r="N71" s="33"/>
      <c r="O71" s="33"/>
      <c r="P71" s="33"/>
      <c r="Q71" s="33"/>
      <c r="R71" s="76"/>
      <c r="S71" s="135"/>
      <c r="T71" s="76"/>
      <c r="U71" s="76">
        <v>6</v>
      </c>
    </row>
    <row r="72" spans="1:21" ht="11.25" customHeight="1" x14ac:dyDescent="0.2">
      <c r="A72" s="11"/>
      <c r="B72" s="30" t="s">
        <v>229</v>
      </c>
      <c r="C72" s="36"/>
      <c r="D72" s="24">
        <f>D33+D29+D24</f>
        <v>4374</v>
      </c>
      <c r="E72" s="24">
        <f t="shared" ref="E72:I72" si="39">E33+E29+E24</f>
        <v>2486</v>
      </c>
      <c r="F72" s="24">
        <f t="shared" si="39"/>
        <v>1888</v>
      </c>
      <c r="G72" s="24">
        <f t="shared" si="39"/>
        <v>590</v>
      </c>
      <c r="H72" s="24">
        <f t="shared" si="39"/>
        <v>1226</v>
      </c>
      <c r="I72" s="124">
        <f t="shared" si="39"/>
        <v>72</v>
      </c>
      <c r="J72" s="24"/>
      <c r="K72" s="33"/>
      <c r="L72" s="33"/>
      <c r="M72" s="33"/>
      <c r="N72" s="33"/>
      <c r="O72" s="33"/>
      <c r="P72" s="33"/>
      <c r="Q72" s="33"/>
      <c r="R72" s="76"/>
      <c r="S72" s="135"/>
      <c r="T72" s="77"/>
      <c r="U72" s="77"/>
    </row>
    <row r="73" spans="1:21" ht="11.25" customHeight="1" x14ac:dyDescent="0.2">
      <c r="A73" s="11"/>
      <c r="B73" s="99" t="s">
        <v>37</v>
      </c>
      <c r="C73" s="36"/>
      <c r="D73" s="24">
        <f>D72+D8</f>
        <v>6480</v>
      </c>
      <c r="E73" s="24">
        <f t="shared" ref="E73:U73" si="40">E72+E8</f>
        <v>3701</v>
      </c>
      <c r="F73" s="24">
        <f t="shared" si="40"/>
        <v>2514</v>
      </c>
      <c r="G73" s="24">
        <f t="shared" si="40"/>
        <v>896</v>
      </c>
      <c r="H73" s="24">
        <f t="shared" si="40"/>
        <v>1546</v>
      </c>
      <c r="I73" s="24">
        <f>I72+I8</f>
        <v>72</v>
      </c>
      <c r="J73" s="24">
        <v>360</v>
      </c>
      <c r="K73" s="24">
        <v>648</v>
      </c>
      <c r="L73" s="24">
        <f t="shared" si="40"/>
        <v>272</v>
      </c>
      <c r="M73" s="24">
        <f t="shared" si="40"/>
        <v>352</v>
      </c>
      <c r="N73" s="24">
        <f t="shared" si="40"/>
        <v>176</v>
      </c>
      <c r="O73" s="24">
        <f t="shared" si="40"/>
        <v>240</v>
      </c>
      <c r="P73" s="24">
        <f t="shared" si="40"/>
        <v>192</v>
      </c>
      <c r="Q73" s="24">
        <f t="shared" si="40"/>
        <v>304</v>
      </c>
      <c r="R73" s="24">
        <f t="shared" si="40"/>
        <v>224</v>
      </c>
      <c r="S73" s="24">
        <f t="shared" si="40"/>
        <v>336</v>
      </c>
      <c r="T73" s="24">
        <f t="shared" si="40"/>
        <v>240</v>
      </c>
      <c r="U73" s="24">
        <f t="shared" si="40"/>
        <v>160</v>
      </c>
    </row>
    <row r="74" spans="1:21" s="18" customFormat="1" ht="11.25" customHeight="1" x14ac:dyDescent="0.2">
      <c r="A74" s="34" t="s">
        <v>164</v>
      </c>
      <c r="B74" s="30" t="s">
        <v>165</v>
      </c>
      <c r="C74" s="35"/>
      <c r="D74" s="24"/>
      <c r="E74" s="24"/>
      <c r="F74" s="24"/>
      <c r="G74" s="24"/>
      <c r="H74" s="24"/>
      <c r="I74" s="24"/>
      <c r="J74" s="24"/>
      <c r="K74" s="24"/>
      <c r="L74" s="24"/>
      <c r="M74" s="24"/>
      <c r="N74" s="24"/>
      <c r="O74" s="24"/>
      <c r="P74" s="24"/>
      <c r="Q74" s="24"/>
      <c r="R74" s="75"/>
      <c r="S74" s="136"/>
      <c r="T74" s="133"/>
      <c r="U74" s="75" t="s">
        <v>166</v>
      </c>
    </row>
    <row r="75" spans="1:21" ht="11.25" customHeight="1" x14ac:dyDescent="0.2">
      <c r="A75" s="34" t="s">
        <v>167</v>
      </c>
      <c r="B75" s="30" t="s">
        <v>44</v>
      </c>
      <c r="C75" s="35"/>
      <c r="D75" s="33"/>
      <c r="E75" s="33"/>
      <c r="F75" s="33"/>
      <c r="G75" s="33"/>
      <c r="H75" s="33"/>
      <c r="I75" s="33"/>
      <c r="J75" s="33"/>
      <c r="K75" s="33"/>
      <c r="L75" s="33"/>
      <c r="M75" s="33"/>
      <c r="N75" s="33"/>
      <c r="O75" s="33"/>
      <c r="P75" s="33"/>
      <c r="Q75" s="33"/>
      <c r="R75" s="77"/>
      <c r="S75" s="136"/>
      <c r="T75" s="77"/>
      <c r="U75" s="75" t="s">
        <v>168</v>
      </c>
    </row>
    <row r="76" spans="1:21" ht="11.25" customHeight="1" x14ac:dyDescent="0.2">
      <c r="A76" s="34"/>
      <c r="B76" s="30" t="s">
        <v>169</v>
      </c>
      <c r="C76" s="35"/>
      <c r="D76" s="33"/>
      <c r="E76" s="33"/>
      <c r="F76" s="33"/>
      <c r="G76" s="33"/>
      <c r="H76" s="33"/>
      <c r="I76" s="33"/>
      <c r="J76" s="33"/>
      <c r="K76" s="33"/>
      <c r="L76" s="33"/>
      <c r="M76" s="33"/>
      <c r="N76" s="33"/>
      <c r="O76" s="33"/>
      <c r="P76" s="33"/>
      <c r="Q76" s="33"/>
      <c r="R76" s="77"/>
      <c r="S76" s="137"/>
      <c r="T76" s="77"/>
      <c r="U76" s="77"/>
    </row>
    <row r="77" spans="1:21" ht="13.9" customHeight="1" x14ac:dyDescent="0.2">
      <c r="A77" s="23"/>
      <c r="B77" s="30" t="s">
        <v>223</v>
      </c>
      <c r="C77" s="37"/>
      <c r="D77" s="38"/>
      <c r="E77" s="38"/>
      <c r="F77" s="38"/>
      <c r="G77" s="38"/>
      <c r="H77" s="38"/>
      <c r="I77" s="38"/>
      <c r="J77" s="38"/>
      <c r="K77" s="38"/>
      <c r="L77" s="38"/>
      <c r="M77" s="38"/>
      <c r="N77" s="38"/>
      <c r="O77" s="38"/>
      <c r="P77" s="38"/>
      <c r="Q77" s="38"/>
      <c r="R77" s="77"/>
      <c r="S77" s="137"/>
      <c r="T77" s="77"/>
      <c r="U77" s="77"/>
    </row>
    <row r="78" spans="1:21" ht="13.9" customHeight="1" x14ac:dyDescent="0.2">
      <c r="A78" s="23" t="s">
        <v>170</v>
      </c>
      <c r="B78" s="39" t="s">
        <v>171</v>
      </c>
      <c r="C78" s="37"/>
      <c r="D78" s="38"/>
      <c r="E78" s="38"/>
      <c r="F78" s="38"/>
      <c r="G78" s="38"/>
      <c r="H78" s="38"/>
      <c r="I78" s="38"/>
      <c r="J78" s="38"/>
      <c r="K78" s="38"/>
      <c r="L78" s="38"/>
      <c r="M78" s="38"/>
      <c r="N78" s="38"/>
      <c r="O78" s="38"/>
      <c r="P78" s="38"/>
      <c r="Q78" s="38"/>
      <c r="R78" s="77"/>
      <c r="S78" s="136"/>
      <c r="T78" s="77"/>
      <c r="U78" s="75" t="s">
        <v>166</v>
      </c>
    </row>
    <row r="79" spans="1:21" ht="15.75" customHeight="1" x14ac:dyDescent="0.2">
      <c r="A79" s="102" t="s">
        <v>172</v>
      </c>
      <c r="B79" s="39" t="s">
        <v>173</v>
      </c>
      <c r="C79" s="103"/>
      <c r="D79" s="103"/>
      <c r="E79" s="40"/>
      <c r="F79" s="40"/>
      <c r="G79" s="40"/>
      <c r="H79" s="40"/>
      <c r="I79" s="40"/>
      <c r="J79" s="40"/>
      <c r="K79" s="40"/>
      <c r="L79" s="40"/>
      <c r="M79" s="40"/>
      <c r="N79" s="40"/>
      <c r="O79" s="40"/>
      <c r="P79" s="40"/>
      <c r="Q79" s="40"/>
      <c r="R79" s="77"/>
      <c r="S79" s="136"/>
      <c r="T79" s="77"/>
      <c r="U79" s="75" t="s">
        <v>174</v>
      </c>
    </row>
    <row r="80" spans="1:21" ht="11.25" customHeight="1" x14ac:dyDescent="0.2">
      <c r="A80" s="77" t="s">
        <v>175</v>
      </c>
      <c r="B80" s="218" t="s">
        <v>230</v>
      </c>
      <c r="C80" s="218"/>
      <c r="D80" s="218"/>
      <c r="E80" s="221"/>
      <c r="F80" s="225" t="s">
        <v>28</v>
      </c>
      <c r="G80" s="226" t="s">
        <v>176</v>
      </c>
      <c r="H80" s="226"/>
      <c r="I80" s="226"/>
      <c r="J80" s="226"/>
      <c r="K80" s="226"/>
      <c r="L80" s="26">
        <v>272</v>
      </c>
      <c r="M80" s="26">
        <v>352</v>
      </c>
      <c r="N80" s="24">
        <v>176</v>
      </c>
      <c r="O80" s="24">
        <v>240</v>
      </c>
      <c r="P80" s="24">
        <v>192</v>
      </c>
      <c r="Q80" s="24">
        <v>304</v>
      </c>
      <c r="R80" s="75">
        <v>224</v>
      </c>
      <c r="S80" s="75">
        <v>336</v>
      </c>
      <c r="T80" s="75">
        <v>240</v>
      </c>
      <c r="U80" s="75">
        <v>160</v>
      </c>
    </row>
    <row r="81" spans="1:27" ht="12.75" customHeight="1" x14ac:dyDescent="0.2">
      <c r="A81" s="41"/>
      <c r="E81" s="222"/>
      <c r="F81" s="225"/>
      <c r="G81" s="226" t="s">
        <v>177</v>
      </c>
      <c r="H81" s="226"/>
      <c r="I81" s="226"/>
      <c r="J81" s="226"/>
      <c r="K81" s="226"/>
      <c r="L81" s="33"/>
      <c r="M81" s="33"/>
      <c r="N81" s="33">
        <v>216</v>
      </c>
      <c r="O81" s="33"/>
      <c r="P81" s="33">
        <v>144</v>
      </c>
      <c r="Q81" s="33"/>
      <c r="R81" s="77"/>
      <c r="S81" s="137"/>
      <c r="T81" s="77"/>
      <c r="U81" s="77"/>
    </row>
    <row r="82" spans="1:27" ht="23.85" customHeight="1" x14ac:dyDescent="0.2">
      <c r="A82" s="42"/>
      <c r="B82" s="43" t="s">
        <v>178</v>
      </c>
      <c r="C82" s="44"/>
      <c r="E82" s="222"/>
      <c r="F82" s="225"/>
      <c r="G82" s="227" t="s">
        <v>179</v>
      </c>
      <c r="H82" s="227"/>
      <c r="I82" s="227"/>
      <c r="J82" s="227"/>
      <c r="K82" s="227"/>
      <c r="L82" s="36"/>
      <c r="M82" s="36"/>
      <c r="N82" s="33"/>
      <c r="O82" s="33">
        <v>252</v>
      </c>
      <c r="P82" s="33"/>
      <c r="Q82" s="33">
        <v>144</v>
      </c>
      <c r="R82" s="76">
        <v>72</v>
      </c>
      <c r="S82" s="135">
        <v>72</v>
      </c>
      <c r="T82" s="77">
        <v>36</v>
      </c>
      <c r="U82" s="76" t="s">
        <v>275</v>
      </c>
    </row>
    <row r="83" spans="1:27" ht="11.25" customHeight="1" x14ac:dyDescent="0.2">
      <c r="A83" s="41"/>
      <c r="E83" s="222"/>
      <c r="F83" s="225"/>
      <c r="G83" s="226" t="s">
        <v>180</v>
      </c>
      <c r="H83" s="226"/>
      <c r="I83" s="226"/>
      <c r="J83" s="226"/>
      <c r="K83" s="226"/>
      <c r="L83" s="33"/>
      <c r="M83" s="33">
        <v>3</v>
      </c>
      <c r="N83" s="33" t="s">
        <v>31</v>
      </c>
      <c r="O83" s="33">
        <v>2</v>
      </c>
      <c r="P83" s="33"/>
      <c r="Q83" s="33">
        <v>1</v>
      </c>
      <c r="R83" s="76">
        <v>1</v>
      </c>
      <c r="S83" s="135">
        <v>2</v>
      </c>
      <c r="T83" s="77">
        <v>1</v>
      </c>
      <c r="U83" s="77">
        <v>1</v>
      </c>
    </row>
    <row r="84" spans="1:27" ht="11.25" customHeight="1" x14ac:dyDescent="0.2">
      <c r="A84" s="41"/>
      <c r="E84" s="222"/>
      <c r="F84" s="225"/>
      <c r="G84" s="226" t="s">
        <v>181</v>
      </c>
      <c r="H84" s="226"/>
      <c r="I84" s="226"/>
      <c r="J84" s="226"/>
      <c r="K84" s="226"/>
      <c r="L84" s="33"/>
      <c r="M84" s="38"/>
      <c r="N84" s="38"/>
      <c r="O84" s="38"/>
      <c r="P84" s="38"/>
      <c r="Q84" s="38">
        <v>1</v>
      </c>
      <c r="R84" s="76"/>
      <c r="S84" s="135">
        <v>1</v>
      </c>
      <c r="T84" s="77"/>
      <c r="U84" s="77">
        <v>1</v>
      </c>
    </row>
    <row r="85" spans="1:27" s="40" customFormat="1" x14ac:dyDescent="0.2">
      <c r="A85" s="41"/>
      <c r="B85" s="2"/>
      <c r="C85" s="19"/>
      <c r="D85" s="19"/>
      <c r="E85" s="222"/>
      <c r="F85" s="225"/>
      <c r="G85" s="229" t="s">
        <v>231</v>
      </c>
      <c r="H85" s="229"/>
      <c r="I85" s="229"/>
      <c r="J85" s="229"/>
      <c r="K85" s="229"/>
      <c r="L85" s="74" t="s">
        <v>31</v>
      </c>
      <c r="M85" s="76">
        <v>8</v>
      </c>
      <c r="N85" s="76">
        <v>2</v>
      </c>
      <c r="O85" s="76">
        <v>4</v>
      </c>
      <c r="P85" s="76">
        <v>2</v>
      </c>
      <c r="Q85" s="76">
        <v>4</v>
      </c>
      <c r="R85" s="118">
        <v>1</v>
      </c>
      <c r="S85" s="73">
        <v>3</v>
      </c>
      <c r="T85" s="77">
        <v>1</v>
      </c>
      <c r="U85" s="77">
        <v>3</v>
      </c>
      <c r="V85" s="2"/>
      <c r="W85" s="2"/>
      <c r="X85" s="2"/>
      <c r="Y85" s="2"/>
      <c r="Z85" s="2"/>
      <c r="AA85" s="2"/>
    </row>
    <row r="86" spans="1:27" x14ac:dyDescent="0.2">
      <c r="A86" s="45"/>
      <c r="B86" s="46"/>
      <c r="C86" s="47"/>
      <c r="D86" s="47"/>
      <c r="E86" s="223"/>
      <c r="F86" s="225"/>
      <c r="G86" s="231" t="s">
        <v>182</v>
      </c>
      <c r="H86" s="232"/>
      <c r="I86" s="232"/>
      <c r="J86" s="232"/>
      <c r="K86" s="233"/>
      <c r="L86" s="73"/>
      <c r="M86" s="76"/>
      <c r="N86" s="76"/>
      <c r="O86" s="76">
        <v>2</v>
      </c>
      <c r="P86" s="76"/>
      <c r="Q86" s="76">
        <v>2</v>
      </c>
      <c r="R86" s="104"/>
      <c r="S86" s="135">
        <v>2</v>
      </c>
      <c r="T86" s="77"/>
      <c r="U86" s="77">
        <v>2</v>
      </c>
    </row>
    <row r="87" spans="1:27" x14ac:dyDescent="0.2">
      <c r="H87" s="19" t="s">
        <v>183</v>
      </c>
    </row>
  </sheetData>
  <sheetProtection selectLockedCells="1" selectUnlockedCells="1"/>
  <mergeCells count="29">
    <mergeCell ref="G86:K86"/>
    <mergeCell ref="P6:Q6"/>
    <mergeCell ref="R6:S6"/>
    <mergeCell ref="G83:K83"/>
    <mergeCell ref="F5:I5"/>
    <mergeCell ref="L4:U5"/>
    <mergeCell ref="T6:U6"/>
    <mergeCell ref="L6:M6"/>
    <mergeCell ref="B80:D80"/>
    <mergeCell ref="D4:I4"/>
    <mergeCell ref="E80:E86"/>
    <mergeCell ref="N6:O6"/>
    <mergeCell ref="F80:F86"/>
    <mergeCell ref="G80:K80"/>
    <mergeCell ref="G81:K81"/>
    <mergeCell ref="G82:K82"/>
    <mergeCell ref="D5:D7"/>
    <mergeCell ref="E5:E7"/>
    <mergeCell ref="G85:K85"/>
    <mergeCell ref="F6:F7"/>
    <mergeCell ref="G6:I6"/>
    <mergeCell ref="J6:J7"/>
    <mergeCell ref="K6:K7"/>
    <mergeCell ref="G84:K84"/>
    <mergeCell ref="A2:Q2"/>
    <mergeCell ref="A4:A7"/>
    <mergeCell ref="B4:B7"/>
    <mergeCell ref="J4:K5"/>
    <mergeCell ref="C4:C6"/>
  </mergeCells>
  <pageMargins left="0.39370078740157483" right="0.39370078740157483" top="0.59055118110236227" bottom="0.39370078740157483" header="0.51181102362204722" footer="0.51181102362204722"/>
  <pageSetup paperSize="9" scale="60"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workbookViewId="0">
      <selection sqref="A1:F30"/>
    </sheetView>
  </sheetViews>
  <sheetFormatPr defaultRowHeight="12.75" x14ac:dyDescent="0.2"/>
  <cols>
    <col min="1" max="1" width="9.140625" style="48"/>
    <col min="2" max="2" width="47.28515625" style="48" customWidth="1"/>
    <col min="3" max="3" width="14" style="49" customWidth="1"/>
    <col min="4" max="4" width="10.7109375" style="48" customWidth="1"/>
    <col min="5" max="5" width="7.140625" style="49" customWidth="1"/>
    <col min="6" max="6" width="73.42578125" style="48" customWidth="1"/>
    <col min="7" max="16384" width="9.140625" style="48"/>
  </cols>
  <sheetData>
    <row r="1" spans="1:6" ht="27" customHeight="1" x14ac:dyDescent="0.2">
      <c r="B1" s="244" t="s">
        <v>264</v>
      </c>
      <c r="C1" s="244"/>
      <c r="D1" s="244"/>
      <c r="E1" s="245" t="s">
        <v>265</v>
      </c>
      <c r="F1" s="245"/>
    </row>
    <row r="2" spans="1:6" s="53" customFormat="1" ht="24.75" customHeight="1" x14ac:dyDescent="0.2">
      <c r="A2" s="50" t="s">
        <v>184</v>
      </c>
      <c r="B2" s="50" t="s">
        <v>185</v>
      </c>
      <c r="C2" s="50" t="s">
        <v>186</v>
      </c>
      <c r="D2" s="50" t="s">
        <v>187</v>
      </c>
      <c r="E2" s="51" t="s">
        <v>184</v>
      </c>
      <c r="F2" s="52" t="s">
        <v>185</v>
      </c>
    </row>
    <row r="3" spans="1:6" s="53" customFormat="1" ht="15.6" customHeight="1" x14ac:dyDescent="0.2">
      <c r="A3" s="54" t="s">
        <v>188</v>
      </c>
      <c r="B3" s="54" t="s">
        <v>23</v>
      </c>
      <c r="C3" s="55">
        <v>3.5</v>
      </c>
      <c r="D3" s="55">
        <v>10</v>
      </c>
      <c r="E3" s="56"/>
      <c r="F3" s="57" t="s">
        <v>189</v>
      </c>
    </row>
    <row r="4" spans="1:6" s="53" customFormat="1" ht="31.35" customHeight="1" x14ac:dyDescent="0.2">
      <c r="A4" s="54" t="s">
        <v>190</v>
      </c>
      <c r="B4" s="54" t="s">
        <v>137</v>
      </c>
      <c r="C4" s="58" t="s">
        <v>281</v>
      </c>
      <c r="D4" s="58">
        <v>18</v>
      </c>
      <c r="E4" s="59" t="s">
        <v>191</v>
      </c>
      <c r="F4" s="60" t="s">
        <v>210</v>
      </c>
    </row>
    <row r="5" spans="1:6" s="53" customFormat="1" ht="17.25" customHeight="1" x14ac:dyDescent="0.2">
      <c r="A5" s="54" t="s">
        <v>192</v>
      </c>
      <c r="B5" s="54" t="s">
        <v>165</v>
      </c>
      <c r="C5" s="58">
        <v>10</v>
      </c>
      <c r="D5" s="58">
        <v>4</v>
      </c>
      <c r="E5" s="59" t="s">
        <v>193</v>
      </c>
      <c r="F5" s="60" t="s">
        <v>211</v>
      </c>
    </row>
    <row r="6" spans="1:6" s="53" customFormat="1" ht="13.5" customHeight="1" x14ac:dyDescent="0.2">
      <c r="A6" s="54"/>
      <c r="B6" s="61" t="s">
        <v>194</v>
      </c>
      <c r="C6" s="62"/>
      <c r="D6" s="58">
        <v>32</v>
      </c>
      <c r="E6" s="59" t="s">
        <v>195</v>
      </c>
      <c r="F6" s="60" t="s">
        <v>212</v>
      </c>
    </row>
    <row r="7" spans="1:6" s="53" customFormat="1" ht="13.5" customHeight="1" x14ac:dyDescent="0.2">
      <c r="B7" s="63"/>
      <c r="C7" s="64"/>
      <c r="D7" s="65"/>
      <c r="E7" s="59">
        <v>4</v>
      </c>
      <c r="F7" s="60" t="s">
        <v>213</v>
      </c>
    </row>
    <row r="8" spans="1:6" s="53" customFormat="1" ht="13.5" customHeight="1" x14ac:dyDescent="0.2">
      <c r="B8" s="63"/>
      <c r="C8" s="64"/>
      <c r="D8" s="65"/>
      <c r="E8" s="59">
        <v>5</v>
      </c>
      <c r="F8" s="60" t="s">
        <v>214</v>
      </c>
    </row>
    <row r="9" spans="1:6" s="53" customFormat="1" ht="13.5" customHeight="1" x14ac:dyDescent="0.2">
      <c r="B9" s="63"/>
      <c r="C9" s="64"/>
      <c r="D9" s="65"/>
      <c r="E9" s="59">
        <v>6</v>
      </c>
      <c r="F9" s="60" t="s">
        <v>197</v>
      </c>
    </row>
    <row r="10" spans="1:6" s="53" customFormat="1" ht="13.5" customHeight="1" x14ac:dyDescent="0.2">
      <c r="B10" s="63"/>
      <c r="C10" s="64"/>
      <c r="D10" s="65"/>
      <c r="E10" s="59">
        <v>7</v>
      </c>
      <c r="F10" s="60" t="s">
        <v>215</v>
      </c>
    </row>
    <row r="11" spans="1:6" s="53" customFormat="1" ht="13.5" customHeight="1" x14ac:dyDescent="0.2">
      <c r="B11" s="63"/>
      <c r="C11" s="64"/>
      <c r="D11" s="65"/>
      <c r="E11" s="59">
        <v>8</v>
      </c>
      <c r="F11" s="60" t="s">
        <v>216</v>
      </c>
    </row>
    <row r="12" spans="1:6" s="53" customFormat="1" ht="13.5" customHeight="1" x14ac:dyDescent="0.2">
      <c r="B12" s="63"/>
      <c r="C12" s="64"/>
      <c r="D12" s="65"/>
      <c r="E12" s="59">
        <v>9</v>
      </c>
      <c r="F12" s="60" t="s">
        <v>217</v>
      </c>
    </row>
    <row r="13" spans="1:6" s="53" customFormat="1" ht="13.5" customHeight="1" x14ac:dyDescent="0.2">
      <c r="B13" s="63"/>
      <c r="C13" s="64"/>
      <c r="D13" s="65"/>
      <c r="E13" s="59">
        <v>10</v>
      </c>
      <c r="F13" s="66" t="s">
        <v>219</v>
      </c>
    </row>
    <row r="14" spans="1:6" s="53" customFormat="1" ht="17.850000000000001" customHeight="1" x14ac:dyDescent="0.2">
      <c r="B14" s="63"/>
      <c r="C14" s="64"/>
      <c r="D14" s="65"/>
      <c r="E14" s="59">
        <v>11</v>
      </c>
      <c r="F14" s="66" t="s">
        <v>218</v>
      </c>
    </row>
    <row r="15" spans="1:6" s="53" customFormat="1" ht="15" customHeight="1" x14ac:dyDescent="0.2">
      <c r="C15" s="64"/>
      <c r="D15" s="64"/>
      <c r="E15" s="59">
        <v>12</v>
      </c>
      <c r="F15" s="66" t="s">
        <v>220</v>
      </c>
    </row>
    <row r="16" spans="1:6" s="53" customFormat="1" ht="32.1" customHeight="1" x14ac:dyDescent="0.2">
      <c r="C16" s="64"/>
      <c r="D16" s="67"/>
      <c r="E16" s="59">
        <v>13</v>
      </c>
      <c r="F16" s="66" t="s">
        <v>221</v>
      </c>
    </row>
    <row r="17" spans="3:6" s="53" customFormat="1" ht="17.100000000000001" customHeight="1" x14ac:dyDescent="0.2">
      <c r="C17" s="65"/>
      <c r="D17" s="67"/>
      <c r="E17" s="59">
        <v>14</v>
      </c>
      <c r="F17" s="66" t="s">
        <v>222</v>
      </c>
    </row>
    <row r="18" spans="3:6" s="53" customFormat="1" ht="12.75" customHeight="1" x14ac:dyDescent="0.2">
      <c r="C18" s="65"/>
      <c r="D18" s="68"/>
      <c r="E18" s="59"/>
      <c r="F18" s="69" t="s">
        <v>196</v>
      </c>
    </row>
    <row r="19" spans="3:6" s="53" customFormat="1" ht="14.85" customHeight="1" x14ac:dyDescent="0.2">
      <c r="C19" s="65"/>
      <c r="D19" s="67"/>
      <c r="E19" s="59" t="s">
        <v>191</v>
      </c>
      <c r="F19" s="66" t="s">
        <v>197</v>
      </c>
    </row>
    <row r="20" spans="3:6" s="53" customFormat="1" ht="14.85" customHeight="1" x14ac:dyDescent="0.2">
      <c r="C20" s="65"/>
      <c r="D20" s="67"/>
      <c r="E20" s="59" t="s">
        <v>193</v>
      </c>
      <c r="F20" s="66" t="s">
        <v>198</v>
      </c>
    </row>
    <row r="21" spans="3:6" s="53" customFormat="1" ht="17.100000000000001" customHeight="1" x14ac:dyDescent="0.2">
      <c r="C21" s="65"/>
      <c r="D21" s="67"/>
      <c r="E21" s="59" t="s">
        <v>195</v>
      </c>
      <c r="F21" s="66" t="s">
        <v>199</v>
      </c>
    </row>
    <row r="22" spans="3:6" s="53" customFormat="1" ht="15.75" x14ac:dyDescent="0.2">
      <c r="C22" s="65"/>
      <c r="D22" s="64"/>
      <c r="E22" s="59"/>
      <c r="F22" s="69" t="s">
        <v>200</v>
      </c>
    </row>
    <row r="23" spans="3:6" s="53" customFormat="1" ht="15.75" x14ac:dyDescent="0.2">
      <c r="C23" s="65"/>
      <c r="E23" s="59"/>
      <c r="F23" s="69" t="s">
        <v>201</v>
      </c>
    </row>
    <row r="24" spans="3:6" s="53" customFormat="1" ht="15.75" x14ac:dyDescent="0.2">
      <c r="C24" s="65"/>
      <c r="E24" s="59"/>
      <c r="F24" s="69" t="s">
        <v>202</v>
      </c>
    </row>
    <row r="25" spans="3:6" s="53" customFormat="1" ht="15.75" x14ac:dyDescent="0.2">
      <c r="C25" s="65"/>
      <c r="E25" s="59" t="s">
        <v>191</v>
      </c>
      <c r="F25" s="70" t="s">
        <v>203</v>
      </c>
    </row>
    <row r="26" spans="3:6" s="53" customFormat="1" ht="31.5" x14ac:dyDescent="0.2">
      <c r="C26" s="65"/>
      <c r="E26" s="59" t="s">
        <v>193</v>
      </c>
      <c r="F26" s="70" t="s">
        <v>204</v>
      </c>
    </row>
    <row r="27" spans="3:6" s="53" customFormat="1" ht="15.75" x14ac:dyDescent="0.2">
      <c r="C27" s="65"/>
      <c r="E27" s="59" t="s">
        <v>195</v>
      </c>
      <c r="F27" s="70" t="s">
        <v>205</v>
      </c>
    </row>
    <row r="28" spans="3:6" s="53" customFormat="1" ht="15.75" x14ac:dyDescent="0.2">
      <c r="C28" s="65"/>
      <c r="E28" s="59"/>
      <c r="F28" s="71" t="s">
        <v>206</v>
      </c>
    </row>
    <row r="29" spans="3:6" s="53" customFormat="1" ht="15.75" x14ac:dyDescent="0.2">
      <c r="C29" s="65"/>
      <c r="E29" s="59" t="s">
        <v>191</v>
      </c>
      <c r="F29" s="70" t="s">
        <v>207</v>
      </c>
    </row>
    <row r="30" spans="3:6" s="53" customFormat="1" ht="15.75" x14ac:dyDescent="0.2">
      <c r="C30" s="65"/>
      <c r="E30" s="59" t="s">
        <v>193</v>
      </c>
      <c r="F30" s="70" t="s">
        <v>208</v>
      </c>
    </row>
    <row r="46" spans="1:6" ht="12.95" customHeight="1" x14ac:dyDescent="0.2">
      <c r="B46" s="246" t="s">
        <v>209</v>
      </c>
      <c r="C46" s="246"/>
      <c r="D46" s="246"/>
      <c r="E46" s="246"/>
      <c r="F46" s="246"/>
    </row>
    <row r="47" spans="1:6" x14ac:dyDescent="0.2">
      <c r="B47" s="246"/>
      <c r="C47" s="246"/>
      <c r="D47" s="246"/>
      <c r="E47" s="246"/>
      <c r="F47" s="246"/>
    </row>
    <row r="48" spans="1:6" ht="12.75" customHeight="1" x14ac:dyDescent="0.2">
      <c r="A48" s="247" t="s">
        <v>282</v>
      </c>
      <c r="B48" s="247"/>
      <c r="C48" s="247"/>
      <c r="D48" s="247"/>
      <c r="E48" s="247"/>
      <c r="F48" s="247"/>
    </row>
    <row r="49" spans="1:6" x14ac:dyDescent="0.2">
      <c r="A49" s="247"/>
      <c r="B49" s="247"/>
      <c r="C49" s="247"/>
      <c r="D49" s="247"/>
      <c r="E49" s="247"/>
      <c r="F49" s="247"/>
    </row>
    <row r="50" spans="1:6" x14ac:dyDescent="0.2">
      <c r="A50" s="247"/>
      <c r="B50" s="247"/>
      <c r="C50" s="247"/>
      <c r="D50" s="247"/>
      <c r="E50" s="247"/>
      <c r="F50" s="247"/>
    </row>
    <row r="51" spans="1:6" x14ac:dyDescent="0.2">
      <c r="A51" s="247"/>
      <c r="B51" s="247"/>
      <c r="C51" s="247"/>
      <c r="D51" s="247"/>
      <c r="E51" s="247"/>
      <c r="F51" s="247"/>
    </row>
    <row r="52" spans="1:6" x14ac:dyDescent="0.2">
      <c r="A52" s="247"/>
      <c r="B52" s="247"/>
      <c r="C52" s="247"/>
      <c r="D52" s="247"/>
      <c r="E52" s="247"/>
      <c r="F52" s="247"/>
    </row>
    <row r="53" spans="1:6" x14ac:dyDescent="0.2">
      <c r="A53" s="247"/>
      <c r="B53" s="247"/>
      <c r="C53" s="247"/>
      <c r="D53" s="247"/>
      <c r="E53" s="247"/>
      <c r="F53" s="247"/>
    </row>
    <row r="54" spans="1:6" x14ac:dyDescent="0.2">
      <c r="A54" s="247"/>
      <c r="B54" s="247"/>
      <c r="C54" s="247"/>
      <c r="D54" s="247"/>
      <c r="E54" s="247"/>
      <c r="F54" s="247"/>
    </row>
    <row r="55" spans="1:6" x14ac:dyDescent="0.2">
      <c r="A55" s="247"/>
      <c r="B55" s="247"/>
      <c r="C55" s="247"/>
      <c r="D55" s="247"/>
      <c r="E55" s="247"/>
      <c r="F55" s="247"/>
    </row>
    <row r="56" spans="1:6" x14ac:dyDescent="0.2">
      <c r="A56" s="247"/>
      <c r="B56" s="247"/>
      <c r="C56" s="247"/>
      <c r="D56" s="247"/>
      <c r="E56" s="247"/>
      <c r="F56" s="247"/>
    </row>
    <row r="57" spans="1:6" x14ac:dyDescent="0.2">
      <c r="A57" s="247"/>
      <c r="B57" s="247"/>
      <c r="C57" s="247"/>
      <c r="D57" s="247"/>
      <c r="E57" s="247"/>
      <c r="F57" s="247"/>
    </row>
    <row r="58" spans="1:6" x14ac:dyDescent="0.2">
      <c r="A58" s="247"/>
      <c r="B58" s="247"/>
      <c r="C58" s="247"/>
      <c r="D58" s="247"/>
      <c r="E58" s="247"/>
      <c r="F58" s="247"/>
    </row>
    <row r="59" spans="1:6" x14ac:dyDescent="0.2">
      <c r="A59" s="247"/>
      <c r="B59" s="247"/>
      <c r="C59" s="247"/>
      <c r="D59" s="247"/>
      <c r="E59" s="247"/>
      <c r="F59" s="247"/>
    </row>
    <row r="60" spans="1:6" x14ac:dyDescent="0.2">
      <c r="A60" s="247"/>
      <c r="B60" s="247"/>
      <c r="C60" s="247"/>
      <c r="D60" s="247"/>
      <c r="E60" s="247"/>
      <c r="F60" s="247"/>
    </row>
    <row r="61" spans="1:6" x14ac:dyDescent="0.2">
      <c r="A61" s="247"/>
      <c r="B61" s="247"/>
      <c r="C61" s="247"/>
      <c r="D61" s="247"/>
      <c r="E61" s="247"/>
      <c r="F61" s="247"/>
    </row>
    <row r="62" spans="1:6" x14ac:dyDescent="0.2">
      <c r="A62" s="247"/>
      <c r="B62" s="247"/>
      <c r="C62" s="247"/>
      <c r="D62" s="247"/>
      <c r="E62" s="247"/>
      <c r="F62" s="247"/>
    </row>
    <row r="63" spans="1:6" x14ac:dyDescent="0.2">
      <c r="A63" s="247"/>
      <c r="B63" s="247"/>
      <c r="C63" s="247"/>
      <c r="D63" s="247"/>
      <c r="E63" s="247"/>
      <c r="F63" s="247"/>
    </row>
    <row r="64" spans="1:6" x14ac:dyDescent="0.2">
      <c r="A64" s="247"/>
      <c r="B64" s="247"/>
      <c r="C64" s="247"/>
      <c r="D64" s="247"/>
      <c r="E64" s="247"/>
      <c r="F64" s="247"/>
    </row>
    <row r="65" spans="1:6" x14ac:dyDescent="0.2">
      <c r="A65" s="247"/>
      <c r="B65" s="247"/>
      <c r="C65" s="247"/>
      <c r="D65" s="247"/>
      <c r="E65" s="247"/>
      <c r="F65" s="247"/>
    </row>
    <row r="66" spans="1:6" x14ac:dyDescent="0.2">
      <c r="A66" s="247"/>
      <c r="B66" s="247"/>
      <c r="C66" s="247"/>
      <c r="D66" s="247"/>
      <c r="E66" s="247"/>
      <c r="F66" s="247"/>
    </row>
    <row r="67" spans="1:6" x14ac:dyDescent="0.2">
      <c r="A67" s="247"/>
      <c r="B67" s="247"/>
      <c r="C67" s="247"/>
      <c r="D67" s="247"/>
      <c r="E67" s="247"/>
      <c r="F67" s="247"/>
    </row>
    <row r="68" spans="1:6" x14ac:dyDescent="0.2">
      <c r="A68" s="247"/>
      <c r="B68" s="247"/>
      <c r="C68" s="247"/>
      <c r="D68" s="247"/>
      <c r="E68" s="247"/>
      <c r="F68" s="247"/>
    </row>
    <row r="69" spans="1:6" x14ac:dyDescent="0.2">
      <c r="A69" s="247"/>
      <c r="B69" s="247"/>
      <c r="C69" s="247"/>
      <c r="D69" s="247"/>
      <c r="E69" s="247"/>
      <c r="F69" s="247"/>
    </row>
    <row r="70" spans="1:6" x14ac:dyDescent="0.2">
      <c r="A70" s="247"/>
      <c r="B70" s="247"/>
      <c r="C70" s="247"/>
      <c r="D70" s="247"/>
      <c r="E70" s="247"/>
      <c r="F70" s="247"/>
    </row>
    <row r="71" spans="1:6" x14ac:dyDescent="0.2">
      <c r="A71" s="247"/>
      <c r="B71" s="247"/>
      <c r="C71" s="247"/>
      <c r="D71" s="247"/>
      <c r="E71" s="247"/>
      <c r="F71" s="247"/>
    </row>
    <row r="72" spans="1:6" x14ac:dyDescent="0.2">
      <c r="A72" s="247"/>
      <c r="B72" s="247"/>
      <c r="C72" s="247"/>
      <c r="D72" s="247"/>
      <c r="E72" s="247"/>
      <c r="F72" s="247"/>
    </row>
    <row r="73" spans="1:6" x14ac:dyDescent="0.2">
      <c r="A73" s="247"/>
      <c r="B73" s="247"/>
      <c r="C73" s="247"/>
      <c r="D73" s="247"/>
      <c r="E73" s="247"/>
      <c r="F73" s="247"/>
    </row>
    <row r="74" spans="1:6" x14ac:dyDescent="0.2">
      <c r="A74" s="247"/>
      <c r="B74" s="247"/>
      <c r="C74" s="247"/>
      <c r="D74" s="247"/>
      <c r="E74" s="247"/>
      <c r="F74" s="247"/>
    </row>
    <row r="75" spans="1:6" x14ac:dyDescent="0.2">
      <c r="A75" s="247"/>
      <c r="B75" s="247"/>
      <c r="C75" s="247"/>
      <c r="D75" s="247"/>
      <c r="E75" s="247"/>
      <c r="F75" s="247"/>
    </row>
    <row r="76" spans="1:6" x14ac:dyDescent="0.2">
      <c r="A76" s="247"/>
      <c r="B76" s="247"/>
      <c r="C76" s="247"/>
      <c r="D76" s="247"/>
      <c r="E76" s="247"/>
      <c r="F76" s="247"/>
    </row>
    <row r="77" spans="1:6" x14ac:dyDescent="0.2">
      <c r="A77" s="247"/>
      <c r="B77" s="247"/>
      <c r="C77" s="247"/>
      <c r="D77" s="247"/>
      <c r="E77" s="247"/>
      <c r="F77" s="247"/>
    </row>
    <row r="78" spans="1:6" x14ac:dyDescent="0.2">
      <c r="A78" s="247"/>
      <c r="B78" s="247"/>
      <c r="C78" s="247"/>
      <c r="D78" s="247"/>
      <c r="E78" s="247"/>
      <c r="F78" s="247"/>
    </row>
    <row r="79" spans="1:6" x14ac:dyDescent="0.2">
      <c r="A79" s="247"/>
      <c r="B79" s="247"/>
      <c r="C79" s="247"/>
      <c r="D79" s="247"/>
      <c r="E79" s="247"/>
      <c r="F79" s="247"/>
    </row>
    <row r="80" spans="1:6" x14ac:dyDescent="0.2">
      <c r="A80" s="247"/>
      <c r="B80" s="247"/>
      <c r="C80" s="247"/>
      <c r="D80" s="247"/>
      <c r="E80" s="247"/>
      <c r="F80" s="247"/>
    </row>
    <row r="81" spans="1:6" x14ac:dyDescent="0.2">
      <c r="A81" s="247"/>
      <c r="B81" s="247"/>
      <c r="C81" s="247"/>
      <c r="D81" s="247"/>
      <c r="E81" s="247"/>
      <c r="F81" s="247"/>
    </row>
    <row r="82" spans="1:6" ht="4.5" customHeight="1" x14ac:dyDescent="0.2">
      <c r="A82" s="247"/>
      <c r="B82" s="247"/>
      <c r="C82" s="247"/>
      <c r="D82" s="247"/>
      <c r="E82" s="247"/>
      <c r="F82" s="247"/>
    </row>
    <row r="83" spans="1:6" hidden="1" x14ac:dyDescent="0.2">
      <c r="A83" s="247"/>
      <c r="B83" s="247"/>
      <c r="C83" s="247"/>
      <c r="D83" s="247"/>
      <c r="E83" s="247"/>
      <c r="F83" s="247"/>
    </row>
    <row r="84" spans="1:6" hidden="1" x14ac:dyDescent="0.2">
      <c r="A84" s="247"/>
      <c r="B84" s="247"/>
      <c r="C84" s="247"/>
      <c r="D84" s="247"/>
      <c r="E84" s="247"/>
      <c r="F84" s="247"/>
    </row>
    <row r="85" spans="1:6" hidden="1" x14ac:dyDescent="0.2">
      <c r="A85" s="247"/>
      <c r="B85" s="247"/>
      <c r="C85" s="247"/>
      <c r="D85" s="247"/>
      <c r="E85" s="247"/>
      <c r="F85" s="247"/>
    </row>
    <row r="86" spans="1:6" hidden="1" x14ac:dyDescent="0.2">
      <c r="A86" s="247"/>
      <c r="B86" s="247"/>
      <c r="C86" s="247"/>
      <c r="D86" s="247"/>
      <c r="E86" s="247"/>
      <c r="F86" s="247"/>
    </row>
    <row r="87" spans="1:6" hidden="1" x14ac:dyDescent="0.2">
      <c r="A87" s="247"/>
      <c r="B87" s="247"/>
      <c r="C87" s="247"/>
      <c r="D87" s="247"/>
      <c r="E87" s="247"/>
      <c r="F87" s="247"/>
    </row>
    <row r="88" spans="1:6" hidden="1" x14ac:dyDescent="0.2">
      <c r="A88" s="247"/>
      <c r="B88" s="247"/>
      <c r="C88" s="247"/>
      <c r="D88" s="247"/>
      <c r="E88" s="247"/>
      <c r="F88" s="247"/>
    </row>
    <row r="89" spans="1:6" hidden="1" x14ac:dyDescent="0.2">
      <c r="A89" s="247"/>
      <c r="B89" s="247"/>
      <c r="C89" s="247"/>
      <c r="D89" s="247"/>
      <c r="E89" s="247"/>
      <c r="F89" s="247"/>
    </row>
    <row r="90" spans="1:6" hidden="1" x14ac:dyDescent="0.2">
      <c r="A90" s="247"/>
      <c r="B90" s="247"/>
      <c r="C90" s="247"/>
      <c r="D90" s="247"/>
      <c r="E90" s="247"/>
      <c r="F90" s="247"/>
    </row>
    <row r="91" spans="1:6" hidden="1" x14ac:dyDescent="0.2">
      <c r="A91" s="247"/>
      <c r="B91" s="247"/>
      <c r="C91" s="247"/>
      <c r="D91" s="247"/>
      <c r="E91" s="247"/>
      <c r="F91" s="247"/>
    </row>
    <row r="92" spans="1:6" hidden="1" x14ac:dyDescent="0.2">
      <c r="A92" s="247"/>
      <c r="B92" s="247"/>
      <c r="C92" s="247"/>
      <c r="D92" s="247"/>
      <c r="E92" s="247"/>
      <c r="F92" s="247"/>
    </row>
    <row r="93" spans="1:6" hidden="1" x14ac:dyDescent="0.2">
      <c r="A93" s="247"/>
      <c r="B93" s="247"/>
      <c r="C93" s="247"/>
      <c r="D93" s="247"/>
      <c r="E93" s="247"/>
      <c r="F93" s="247"/>
    </row>
    <row r="94" spans="1:6" hidden="1" x14ac:dyDescent="0.2">
      <c r="A94" s="247"/>
      <c r="B94" s="247"/>
      <c r="C94" s="247"/>
      <c r="D94" s="247"/>
      <c r="E94" s="247"/>
      <c r="F94" s="247"/>
    </row>
    <row r="95" spans="1:6" hidden="1" x14ac:dyDescent="0.2">
      <c r="A95" s="247"/>
      <c r="B95" s="247"/>
      <c r="C95" s="247"/>
      <c r="D95" s="247"/>
      <c r="E95" s="247"/>
      <c r="F95" s="247"/>
    </row>
    <row r="96" spans="1:6" hidden="1" x14ac:dyDescent="0.2">
      <c r="A96" s="247"/>
      <c r="B96" s="247"/>
      <c r="C96" s="247"/>
      <c r="D96" s="247"/>
      <c r="E96" s="247"/>
      <c r="F96" s="247"/>
    </row>
    <row r="97" spans="1:6" hidden="1" x14ac:dyDescent="0.2">
      <c r="A97" s="247"/>
      <c r="B97" s="247"/>
      <c r="C97" s="247"/>
      <c r="D97" s="247"/>
      <c r="E97" s="247"/>
      <c r="F97" s="247"/>
    </row>
    <row r="98" spans="1:6" hidden="1" x14ac:dyDescent="0.2">
      <c r="A98" s="247"/>
      <c r="B98" s="247"/>
      <c r="C98" s="247"/>
      <c r="D98" s="247"/>
      <c r="E98" s="247"/>
      <c r="F98" s="247"/>
    </row>
    <row r="99" spans="1:6" hidden="1" x14ac:dyDescent="0.2">
      <c r="A99" s="247"/>
      <c r="B99" s="247"/>
      <c r="C99" s="247"/>
      <c r="D99" s="247"/>
      <c r="E99" s="247"/>
      <c r="F99" s="247"/>
    </row>
    <row r="100" spans="1:6" hidden="1" x14ac:dyDescent="0.2">
      <c r="A100" s="247"/>
      <c r="B100" s="247"/>
      <c r="C100" s="247"/>
      <c r="D100" s="247"/>
      <c r="E100" s="247"/>
      <c r="F100" s="247"/>
    </row>
    <row r="101" spans="1:6" hidden="1" x14ac:dyDescent="0.2">
      <c r="A101" s="247"/>
      <c r="B101" s="247"/>
      <c r="C101" s="247"/>
      <c r="D101" s="247"/>
      <c r="E101" s="247"/>
      <c r="F101" s="247"/>
    </row>
    <row r="102" spans="1:6" hidden="1" x14ac:dyDescent="0.2">
      <c r="A102" s="247"/>
      <c r="B102" s="247"/>
      <c r="C102" s="247"/>
      <c r="D102" s="247"/>
      <c r="E102" s="247"/>
      <c r="F102" s="247"/>
    </row>
    <row r="103" spans="1:6" hidden="1" x14ac:dyDescent="0.2">
      <c r="A103" s="247"/>
      <c r="B103" s="247"/>
      <c r="C103" s="247"/>
      <c r="D103" s="247"/>
      <c r="E103" s="247"/>
      <c r="F103" s="247"/>
    </row>
    <row r="104" spans="1:6" hidden="1" x14ac:dyDescent="0.2">
      <c r="A104" s="247"/>
      <c r="B104" s="247"/>
      <c r="C104" s="247"/>
      <c r="D104" s="247"/>
      <c r="E104" s="247"/>
      <c r="F104" s="247"/>
    </row>
    <row r="105" spans="1:6" hidden="1" x14ac:dyDescent="0.2">
      <c r="A105" s="247"/>
      <c r="B105" s="247"/>
      <c r="C105" s="247"/>
      <c r="D105" s="247"/>
      <c r="E105" s="247"/>
      <c r="F105" s="247"/>
    </row>
    <row r="106" spans="1:6" hidden="1" x14ac:dyDescent="0.2">
      <c r="A106" s="247"/>
      <c r="B106" s="247"/>
      <c r="C106" s="247"/>
      <c r="D106" s="247"/>
      <c r="E106" s="247"/>
      <c r="F106" s="247"/>
    </row>
    <row r="107" spans="1:6" hidden="1" x14ac:dyDescent="0.2">
      <c r="A107" s="247"/>
      <c r="B107" s="247"/>
      <c r="C107" s="247"/>
      <c r="D107" s="247"/>
      <c r="E107" s="247"/>
      <c r="F107" s="247"/>
    </row>
    <row r="108" spans="1:6" hidden="1" x14ac:dyDescent="0.2">
      <c r="A108" s="247"/>
      <c r="B108" s="247"/>
      <c r="C108" s="247"/>
      <c r="D108" s="247"/>
      <c r="E108" s="247"/>
      <c r="F108" s="247"/>
    </row>
    <row r="109" spans="1:6" hidden="1" x14ac:dyDescent="0.2">
      <c r="A109" s="247"/>
      <c r="B109" s="247"/>
      <c r="C109" s="247"/>
      <c r="D109" s="247"/>
      <c r="E109" s="247"/>
      <c r="F109" s="247"/>
    </row>
    <row r="110" spans="1:6" hidden="1" x14ac:dyDescent="0.2">
      <c r="A110" s="247"/>
      <c r="B110" s="247"/>
      <c r="C110" s="247"/>
      <c r="D110" s="247"/>
      <c r="E110" s="247"/>
      <c r="F110" s="247"/>
    </row>
    <row r="111" spans="1:6" ht="27" hidden="1" customHeight="1" x14ac:dyDescent="0.2">
      <c r="A111" s="247"/>
      <c r="B111" s="247"/>
      <c r="C111" s="247"/>
      <c r="D111" s="247"/>
      <c r="E111" s="247"/>
      <c r="F111" s="247"/>
    </row>
    <row r="112" spans="1:6" x14ac:dyDescent="0.2">
      <c r="B112" s="72"/>
      <c r="C112" s="72"/>
      <c r="D112" s="72"/>
      <c r="E112" s="72"/>
      <c r="F112" s="72"/>
    </row>
    <row r="113" spans="2:6" x14ac:dyDescent="0.2">
      <c r="B113" s="72"/>
      <c r="C113" s="72"/>
      <c r="D113" s="72"/>
      <c r="E113" s="72"/>
      <c r="F113" s="72"/>
    </row>
  </sheetData>
  <sheetProtection selectLockedCells="1" selectUnlockedCells="1"/>
  <mergeCells count="4">
    <mergeCell ref="B1:D1"/>
    <mergeCell ref="E1:F1"/>
    <mergeCell ref="B46:F47"/>
    <mergeCell ref="A48:F111"/>
  </mergeCells>
  <pageMargins left="0.7" right="0.7" top="0.75" bottom="0.75" header="0.51180555555555551" footer="0.51180555555555551"/>
  <pageSetup paperSize="9" scale="82"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 с печ</vt:lpstr>
      <vt:lpstr>1-2</vt:lpstr>
      <vt:lpstr>3-4</vt:lpstr>
      <vt:lpstr>5-8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MetodKab</cp:lastModifiedBy>
  <cp:lastPrinted>2019-05-23T13:59:23Z</cp:lastPrinted>
  <dcterms:created xsi:type="dcterms:W3CDTF">2018-09-20T18:39:26Z</dcterms:created>
  <dcterms:modified xsi:type="dcterms:W3CDTF">2019-06-11T12:05:21Z</dcterms:modified>
</cp:coreProperties>
</file>