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15" windowHeight="9375" tabRatio="750" activeTab="2"/>
  </bookViews>
  <sheets>
    <sheet name="1. Титул" sheetId="27" r:id="rId1"/>
    <sheet name="2, 3. К график, Сводные (2)" sheetId="28" r:id="rId2"/>
    <sheet name="4. План уч проц ООО" sheetId="29" r:id="rId3"/>
    <sheet name="Start" sheetId="11" state="hidden" r:id="rId4"/>
  </sheets>
  <definedNames>
    <definedName name="_xlnm.Print_Area" localSheetId="1">'2, 3. К график, Сводные (2)'!$A$1:$BI$133</definedName>
  </definedNames>
  <calcPr calcId="125725" refMode="R1C1"/>
</workbook>
</file>

<file path=xl/calcChain.xml><?xml version="1.0" encoding="utf-8"?>
<calcChain xmlns="http://schemas.openxmlformats.org/spreadsheetml/2006/main">
  <c r="L11" i="29"/>
  <c r="N11"/>
  <c r="M11"/>
  <c r="J11"/>
  <c r="P11"/>
  <c r="M40"/>
  <c r="I40"/>
  <c r="V12"/>
  <c r="U12"/>
  <c r="J59" l="1"/>
  <c r="J77"/>
  <c r="H77" s="1"/>
  <c r="H76" s="1"/>
  <c r="W89"/>
  <c r="J46"/>
  <c r="V88"/>
  <c r="U88"/>
  <c r="S69"/>
  <c r="O11"/>
  <c r="M56"/>
  <c r="I69"/>
  <c r="M69"/>
  <c r="N69"/>
  <c r="O69"/>
  <c r="P69"/>
  <c r="T69"/>
  <c r="U69"/>
  <c r="V69"/>
  <c r="X69"/>
  <c r="Z69"/>
  <c r="AB69"/>
  <c r="AD69"/>
  <c r="AF69"/>
  <c r="AH69"/>
  <c r="AF91"/>
  <c r="AD91"/>
  <c r="AB91"/>
  <c r="AD90"/>
  <c r="AB90"/>
  <c r="Z90"/>
  <c r="AB76"/>
  <c r="AD76"/>
  <c r="AF76"/>
  <c r="AH76"/>
  <c r="X76"/>
  <c r="Z76"/>
  <c r="M76"/>
  <c r="N76"/>
  <c r="O76"/>
  <c r="P76"/>
  <c r="S76"/>
  <c r="I76"/>
  <c r="Z64"/>
  <c r="AB64"/>
  <c r="AD64"/>
  <c r="AF64"/>
  <c r="AH64"/>
  <c r="X64"/>
  <c r="S64"/>
  <c r="P64"/>
  <c r="O64"/>
  <c r="N64"/>
  <c r="M64"/>
  <c r="Z40"/>
  <c r="AB40"/>
  <c r="AD40"/>
  <c r="AF40"/>
  <c r="AH40"/>
  <c r="S40"/>
  <c r="N40"/>
  <c r="J82"/>
  <c r="L82" s="1"/>
  <c r="L81" s="1"/>
  <c r="L72"/>
  <c r="J71"/>
  <c r="J70"/>
  <c r="J66"/>
  <c r="H66" s="1"/>
  <c r="H64" s="1"/>
  <c r="J58"/>
  <c r="L58" s="1"/>
  <c r="J60"/>
  <c r="J57"/>
  <c r="J42"/>
  <c r="L42" s="1"/>
  <c r="J43"/>
  <c r="H43"/>
  <c r="J44"/>
  <c r="L44"/>
  <c r="J45"/>
  <c r="H45"/>
  <c r="J47"/>
  <c r="H47"/>
  <c r="J48"/>
  <c r="L48" s="1"/>
  <c r="J49"/>
  <c r="H49" s="1"/>
  <c r="J50"/>
  <c r="H50" s="1"/>
  <c r="J51"/>
  <c r="H51" s="1"/>
  <c r="J52"/>
  <c r="H52" s="1"/>
  <c r="J41"/>
  <c r="J38"/>
  <c r="H38" s="1"/>
  <c r="J39"/>
  <c r="L39" s="1"/>
  <c r="J37"/>
  <c r="L37" s="1"/>
  <c r="H32"/>
  <c r="J33"/>
  <c r="H33" s="1"/>
  <c r="J34"/>
  <c r="H34" s="1"/>
  <c r="J35"/>
  <c r="H35" s="1"/>
  <c r="J31"/>
  <c r="H31" s="1"/>
  <c r="BD134" i="28"/>
  <c r="AQ134"/>
  <c r="N134"/>
  <c r="H134"/>
  <c r="AB56" i="29"/>
  <c r="S81"/>
  <c r="P81"/>
  <c r="S30"/>
  <c r="M30"/>
  <c r="S36"/>
  <c r="AH81"/>
  <c r="AF81"/>
  <c r="AD81"/>
  <c r="AB81"/>
  <c r="Z81"/>
  <c r="X81"/>
  <c r="I81"/>
  <c r="M81"/>
  <c r="M55" s="1"/>
  <c r="M54" s="1"/>
  <c r="N81"/>
  <c r="O81"/>
  <c r="I56"/>
  <c r="N56"/>
  <c r="N55" s="1"/>
  <c r="N54" s="1"/>
  <c r="O56"/>
  <c r="P56"/>
  <c r="P55" s="1"/>
  <c r="P54" s="1"/>
  <c r="T56"/>
  <c r="U56"/>
  <c r="V56"/>
  <c r="X56"/>
  <c r="X55" s="1"/>
  <c r="X54" s="1"/>
  <c r="Z56"/>
  <c r="AD56"/>
  <c r="AD55" s="1"/>
  <c r="AD54" s="1"/>
  <c r="AF56"/>
  <c r="AH56"/>
  <c r="AH36"/>
  <c r="AF36"/>
  <c r="AD36"/>
  <c r="AB36"/>
  <c r="Z36"/>
  <c r="X36"/>
  <c r="I36"/>
  <c r="M36"/>
  <c r="N36"/>
  <c r="I30"/>
  <c r="I12" s="1"/>
  <c r="AF30"/>
  <c r="AH30"/>
  <c r="X30"/>
  <c r="AB30"/>
  <c r="AJ124" i="28"/>
  <c r="AJ125"/>
  <c r="AJ126"/>
  <c r="AJ127"/>
  <c r="BG127"/>
  <c r="AJ128"/>
  <c r="AJ129"/>
  <c r="AJ130"/>
  <c r="AJ131"/>
  <c r="BG131"/>
  <c r="AJ132"/>
  <c r="AJ133"/>
  <c r="AJ123"/>
  <c r="AC124"/>
  <c r="AC125"/>
  <c r="AC126"/>
  <c r="AC127"/>
  <c r="AC128"/>
  <c r="BG128"/>
  <c r="AC129"/>
  <c r="AC130"/>
  <c r="AC131"/>
  <c r="AC132"/>
  <c r="AC133"/>
  <c r="AC123"/>
  <c r="AC134"/>
  <c r="T124"/>
  <c r="BG124"/>
  <c r="T125"/>
  <c r="T126"/>
  <c r="BG126"/>
  <c r="T127"/>
  <c r="T128"/>
  <c r="T129"/>
  <c r="BG129"/>
  <c r="T130"/>
  <c r="BG130"/>
  <c r="T131"/>
  <c r="T132"/>
  <c r="BG132"/>
  <c r="T133"/>
  <c r="T123"/>
  <c r="BG123"/>
  <c r="BG134" s="1"/>
  <c r="B124"/>
  <c r="B125"/>
  <c r="B126"/>
  <c r="B127"/>
  <c r="B128"/>
  <c r="B129"/>
  <c r="B130"/>
  <c r="B131"/>
  <c r="B132"/>
  <c r="B133"/>
  <c r="B123"/>
  <c r="Q124"/>
  <c r="Q134"/>
  <c r="Q125"/>
  <c r="Q126"/>
  <c r="Q127"/>
  <c r="Q128"/>
  <c r="Q129"/>
  <c r="Q130"/>
  <c r="Q131"/>
  <c r="Q132"/>
  <c r="E132"/>
  <c r="Q133"/>
  <c r="K124"/>
  <c r="K125"/>
  <c r="K134"/>
  <c r="K126"/>
  <c r="K127"/>
  <c r="E127"/>
  <c r="K128"/>
  <c r="E128"/>
  <c r="K129"/>
  <c r="E129"/>
  <c r="K130"/>
  <c r="K131"/>
  <c r="E131"/>
  <c r="K132"/>
  <c r="K133"/>
  <c r="E133"/>
  <c r="Q123"/>
  <c r="K123"/>
  <c r="E123"/>
  <c r="AD30" i="29"/>
  <c r="Z30"/>
  <c r="H82"/>
  <c r="H81" s="1"/>
  <c r="AJ134" i="28"/>
  <c r="B134"/>
  <c r="T134"/>
  <c r="BG133"/>
  <c r="BG125"/>
  <c r="E130"/>
  <c r="E126"/>
  <c r="L59" i="29"/>
  <c r="L46"/>
  <c r="L50"/>
  <c r="L77"/>
  <c r="L76" s="1"/>
  <c r="H39"/>
  <c r="L49"/>
  <c r="L65"/>
  <c r="L51"/>
  <c r="L38"/>
  <c r="L43"/>
  <c r="H37"/>
  <c r="H48"/>
  <c r="L47"/>
  <c r="L45"/>
  <c r="L57"/>
  <c r="L32"/>
  <c r="L31"/>
  <c r="L34"/>
  <c r="H69"/>
  <c r="J81"/>
  <c r="L71"/>
  <c r="AH55"/>
  <c r="AH54" s="1"/>
  <c r="AF55"/>
  <c r="AF54" s="1"/>
  <c r="L52"/>
  <c r="J56"/>
  <c r="H56"/>
  <c r="J36"/>
  <c r="AG88"/>
  <c r="AA88"/>
  <c r="L60"/>
  <c r="J76"/>
  <c r="Y88"/>
  <c r="E124" i="28"/>
  <c r="E134"/>
  <c r="L70" i="29"/>
  <c r="E125" i="28"/>
  <c r="AE88" i="29"/>
  <c r="H41" l="1"/>
  <c r="J40"/>
  <c r="L40"/>
  <c r="O55"/>
  <c r="O54" s="1"/>
  <c r="H36"/>
  <c r="J69"/>
  <c r="S55"/>
  <c r="S54" s="1"/>
  <c r="S11" s="1"/>
  <c r="L56"/>
  <c r="M12"/>
  <c r="AB55"/>
  <c r="AB54" s="1"/>
  <c r="L36"/>
  <c r="Z55"/>
  <c r="Z54" s="1"/>
  <c r="L69"/>
  <c r="H55"/>
  <c r="H54" s="1"/>
  <c r="W88"/>
  <c r="I55"/>
  <c r="I54" s="1"/>
  <c r="I11" s="1"/>
  <c r="H30"/>
  <c r="H11" s="1"/>
  <c r="J30"/>
  <c r="AC88"/>
  <c r="L35"/>
  <c r="L30" s="1"/>
  <c r="J64"/>
  <c r="J55" s="1"/>
  <c r="J54" s="1"/>
  <c r="H42"/>
  <c r="L66"/>
  <c r="L64" s="1"/>
  <c r="L55" s="1"/>
  <c r="L54" s="1"/>
  <c r="J12"/>
  <c r="H12" s="1"/>
  <c r="L12" l="1"/>
</calcChain>
</file>

<file path=xl/sharedStrings.xml><?xml version="1.0" encoding="utf-8"?>
<sst xmlns="http://schemas.openxmlformats.org/spreadsheetml/2006/main" count="1011" uniqueCount="385">
  <si>
    <t>0</t>
  </si>
  <si>
    <t>6</t>
  </si>
  <si>
    <t>Основы философии</t>
  </si>
  <si>
    <t>1</t>
  </si>
  <si>
    <t>История</t>
  </si>
  <si>
    <t>2</t>
  </si>
  <si>
    <t>Иностранный язык в профессиональной деятельности</t>
  </si>
  <si>
    <t>3</t>
  </si>
  <si>
    <t>Физическая культура</t>
  </si>
  <si>
    <t>4</t>
  </si>
  <si>
    <t>Психология общения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</si>
  <si>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</si>
  <si>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</si>
  <si>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</si>
  <si>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</si>
  <si>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</si>
  <si>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</si>
  <si>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</si>
  <si>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</si>
  <si>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</si>
  <si>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</si>
  <si>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</si>
  <si>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</si>
  <si>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Безопасность жизнедеятельности</t>
  </si>
  <si>
    <t>17</t>
  </si>
  <si>
    <t>ОП.10</t>
  </si>
  <si>
    <t>Профессиональные модули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</si>
  <si>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</si>
  <si>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</si>
  <si>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</si>
  <si>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</si>
  <si>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</si>
  <si>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</si>
  <si>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</si>
  <si>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</si>
  <si>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</si>
  <si>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</si>
  <si>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Способы поиска работы, рекомендации по трудоустройству, планирование карьеры</t>
  </si>
  <si>
    <t>26</t>
  </si>
  <si>
    <t>Основы предпринимательства, открытие собственного дела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</si>
  <si>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</si>
  <si>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</si>
  <si>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</si>
  <si>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</si>
  <si>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</si>
  <si>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</si>
  <si>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</si>
  <si>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</si>
  <si>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</si>
  <si>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</si>
  <si>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</si>
  <si>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</si>
  <si>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</si>
  <si>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</si>
  <si>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</si>
  <si>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</si>
  <si>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</si>
  <si>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</si>
  <si>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</si>
  <si>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</si>
  <si>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</si>
  <si>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</si>
  <si>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</si>
  <si>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</si>
  <si>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</si>
  <si>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</si>
  <si>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</si>
  <si>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</si>
  <si>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</si>
  <si>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ПМ.1.ЭК</t>
  </si>
  <si>
    <t>Экзамен квалификационный</t>
  </si>
  <si>
    <t>ПМ.2.ЭК</t>
  </si>
  <si>
    <t>ПМ.3.ЭК</t>
  </si>
  <si>
    <t>ПМ.4.ЭК</t>
  </si>
  <si>
    <t xml:space="preserve">4 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</si>
  <si>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</si>
  <si>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</si>
  <si>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</si>
  <si>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</si>
  <si>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</si>
  <si>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</si>
  <si>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</si>
  <si>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</si>
  <si>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</si>
  <si>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</si>
  <si>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</si>
  <si>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</si>
  <si>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</si>
  <si>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</si>
  <si>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</si>
  <si>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</si>
  <si>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</si>
  <si>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</si>
  <si>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</si>
  <si>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</si>
  <si>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</si>
  <si>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</si>
  <si>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</si>
  <si>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</si>
  <si>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</si>
  <si>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</si>
  <si>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</si>
  <si>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</si>
  <si>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</si>
  <si>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</si>
  <si>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</si>
  <si>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</si>
  <si>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</si>
  <si>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</si>
  <si>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</si>
  <si>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</si>
  <si>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</si>
  <si>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</si>
  <si>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</si>
  <si>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</si>
  <si>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</si>
  <si>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</si>
  <si>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</si>
  <si>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</si>
  <si>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</si>
  <si>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</si>
  <si>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</si>
  <si>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</si>
  <si>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</si>
  <si>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</si>
  <si>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</si>
  <si>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</si>
  <si>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</si>
  <si>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</si>
  <si>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</si>
  <si>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</si>
  <si>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</si>
  <si>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</si>
  <si>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</si>
  <si>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</si>
  <si>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</si>
  <si>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</si>
  <si>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</si>
  <si>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</si>
  <si>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</si>
  <si>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</si>
  <si>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</si>
  <si>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</si>
  <si>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</si>
  <si>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</si>
  <si>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</si>
  <si>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</si>
  <si>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</si>
  <si>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</si>
  <si>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</si>
  <si>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</si>
  <si>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</si>
  <si>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</si>
  <si>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</si>
  <si>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</si>
  <si>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</si>
  <si>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</si>
  <si>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</si>
  <si>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 xml:space="preserve">1 </t>
  </si>
  <si>
    <t xml:space="preserve">11 </t>
  </si>
  <si>
    <t xml:space="preserve">10 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</si>
  <si>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</si>
  <si>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</si>
  <si>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</si>
  <si>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</si>
  <si>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</si>
  <si>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</si>
  <si>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</si>
  <si>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</si>
  <si>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</si>
  <si>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</si>
  <si>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</si>
  <si>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</si>
  <si>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</si>
  <si>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</si>
  <si>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</si>
  <si>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</si>
  <si>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</si>
  <si>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</si>
  <si>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</si>
  <si>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</si>
  <si>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</si>
  <si>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</si>
  <si>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</si>
  <si>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</si>
  <si>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</si>
  <si>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</si>
  <si>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</si>
  <si>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</si>
  <si>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</si>
  <si>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</si>
  <si>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</si>
  <si>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ОГСЭ.00</t>
  </si>
  <si>
    <t>ОГСЭ.01</t>
  </si>
  <si>
    <t>ОГСЭ.02</t>
  </si>
  <si>
    <t>ОГСЭ.03</t>
  </si>
  <si>
    <t>ОГСЭ.04</t>
  </si>
  <si>
    <t>ОГСЭ.05</t>
  </si>
  <si>
    <t>ЕН.00</t>
  </si>
  <si>
    <t>ЕН.01.</t>
  </si>
  <si>
    <t>ЕН.0.2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</si>
  <si>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</si>
  <si>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</si>
  <si>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</si>
  <si>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</si>
  <si>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</si>
  <si>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</si>
  <si>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</si>
  <si>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</si>
  <si>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</si>
  <si>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</si>
  <si>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П.00</t>
  </si>
  <si>
    <t>ПМ.00</t>
  </si>
  <si>
    <t>ПМ.01</t>
  </si>
  <si>
    <t>МДК.01.01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</si>
  <si>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</si>
  <si>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</si>
  <si>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</si>
  <si>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</si>
  <si>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</si>
  <si>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</si>
  <si>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ПП.02</t>
  </si>
  <si>
    <t>ПМ.03</t>
  </si>
  <si>
    <t>МДК.03.01</t>
  </si>
  <si>
    <t>МДК.03.02</t>
  </si>
  <si>
    <t>УП.03</t>
  </si>
  <si>
    <t>ПП.03</t>
  </si>
  <si>
    <t>ПМ.04</t>
  </si>
  <si>
    <t>МДК.04.01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</si>
  <si>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</si>
  <si>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</si>
  <si>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</si>
  <si>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</si>
  <si>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</si>
  <si>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</si>
  <si>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</si>
  <si>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</si>
  <si>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</si>
  <si>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</si>
  <si>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</si>
  <si>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</si>
  <si>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</si>
  <si>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</si>
  <si>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1     семестр 17   недель</t>
  </si>
  <si>
    <t>ЕН.0.3</t>
  </si>
  <si>
    <t>ПП.04.01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</si>
  <si>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</si>
  <si>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</si>
  <si>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</si>
  <si>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</si>
  <si>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</si>
  <si>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</si>
  <si>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ОП.11</t>
  </si>
  <si>
    <t>ОП.12</t>
  </si>
  <si>
    <t>МДК.01.02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</si>
  <si>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</si>
  <si>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</si>
  <si>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</si>
  <si>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</si>
  <si>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</si>
  <si>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</si>
  <si>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</si>
  <si>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Индивидуальный учебный проект, курсовой проект</t>
  </si>
  <si>
    <t>Профессиональный цикл</t>
  </si>
  <si>
    <t>Общепрофессиональный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</si>
  <si>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</si>
  <si>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</si>
  <si>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</si>
  <si>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</si>
  <si>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</si>
  <si>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</si>
  <si>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</si>
  <si>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</si>
  <si>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</si>
  <si>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</si>
  <si>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</si>
  <si>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</si>
  <si>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</si>
  <si>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</si>
  <si>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</si>
  <si>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</si>
  <si>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</si>
  <si>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</si>
  <si>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МДК.02.02</t>
  </si>
  <si>
    <t>ПМ.05</t>
  </si>
  <si>
    <t>МДК.05.01</t>
  </si>
  <si>
    <t>УП.05.01</t>
  </si>
  <si>
    <t>ПП.05.01</t>
  </si>
  <si>
    <t>ПМ.5.ЭК</t>
  </si>
  <si>
    <t>Технология выполнения работ</t>
  </si>
  <si>
    <t>МДК.01.03</t>
  </si>
  <si>
    <t>МДК.01.04</t>
  </si>
  <si>
    <t>Адаптационная дисциплина "Адаптивные информационные и коммуникационные технологии"</t>
  </si>
  <si>
    <t>08.02.05</t>
  </si>
  <si>
    <t>Строительство и эксплуатация автомобильных дорог и аэродромов</t>
  </si>
  <si>
    <t>техник</t>
  </si>
  <si>
    <t>3г 10м</t>
  </si>
  <si>
    <t>ППССЗ 08.02.05 Строительство и эксплуатация автомобильных дорог и аэродромов</t>
  </si>
  <si>
    <t>Экологические основы природопользования</t>
  </si>
  <si>
    <t>Инженерная графика</t>
  </si>
  <si>
    <t>Техническая механика</t>
  </si>
  <si>
    <t>Электротехника и электроника</t>
  </si>
  <si>
    <t>Сметы</t>
  </si>
  <si>
    <t>Правовое обеспечение профессиональной деятельности</t>
  </si>
  <si>
    <t>Экономика организации</t>
  </si>
  <si>
    <t>Менеджмент</t>
  </si>
  <si>
    <t>Охрана труда</t>
  </si>
  <si>
    <t>Проектирование конструктивных элементов автомобильных дорог и аэродромов</t>
  </si>
  <si>
    <t>Геодезия</t>
  </si>
  <si>
    <t>Геология и грунтоведение</t>
  </si>
  <si>
    <t>Изыскание и проектирование автомобильных дорог и аэродромов</t>
  </si>
  <si>
    <t>Информационные технологии в профессиональной деятельности</t>
  </si>
  <si>
    <t>Выполнение работ по производству дорожно-строительных материалов</t>
  </si>
  <si>
    <t xml:space="preserve">Дорожно-строительные материалы </t>
  </si>
  <si>
    <t>Производственные предприятия дорожной отрасли</t>
  </si>
  <si>
    <t>Выполнение работ по строительству автомобильных дорог и аэродромов</t>
  </si>
  <si>
    <t>Эксплуатация дорожных машин, автомобилей и тракторов</t>
  </si>
  <si>
    <t>Строительство автомобильных дорог и аэродромов</t>
  </si>
  <si>
    <t>Транспортные сооружения</t>
  </si>
  <si>
    <t>МДК.03.03</t>
  </si>
  <si>
    <t>Ремонт и содержание автомобильных дорог и аэродромов</t>
  </si>
  <si>
    <t>Выполнение работ по эксплуатации автомобильных дорог и аэродромов</t>
  </si>
  <si>
    <t>3       семестр  17  недель</t>
  </si>
  <si>
    <t>4        семестр 17/6 недель</t>
  </si>
  <si>
    <t>5      семестр  12/2/2   недель</t>
  </si>
  <si>
    <t>6      семестр  13/4/7  недель</t>
  </si>
  <si>
    <t>7      семестр    11/0/5      недель</t>
  </si>
  <si>
    <t xml:space="preserve">8              семестр      10/0/3/4/6       недель </t>
  </si>
  <si>
    <t>3,4,5,6,7,8</t>
  </si>
  <si>
    <t>6к</t>
  </si>
  <si>
    <t>108/144</t>
  </si>
  <si>
    <t>_____________________ Ф. В. Бубич</t>
  </si>
  <si>
    <t>Промежуточная аттестация (экзаменационная сессия)</t>
  </si>
  <si>
    <t>самостоятельная работа в рамках экзаменационной сессии</t>
  </si>
  <si>
    <t>консультации</t>
  </si>
  <si>
    <t>экзамен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</si>
  <si>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</si>
  <si>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</si>
  <si>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</si>
  <si>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</si>
  <si>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</si>
  <si>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</si>
  <si>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«_____»__________________2022  г.</t>
  </si>
  <si>
    <t>ОП 13</t>
  </si>
  <si>
    <t>Основы финансовой грамотности</t>
  </si>
  <si>
    <t xml:space="preserve">экзамен по модулю </t>
  </si>
  <si>
    <t>Обществознание</t>
  </si>
  <si>
    <t>География</t>
  </si>
  <si>
    <t>Индивидуальный проект</t>
  </si>
  <si>
    <t>2023</t>
  </si>
  <si>
    <t xml:space="preserve">2023 г. </t>
  </si>
  <si>
    <t>2023г.</t>
  </si>
  <si>
    <t>В том числе в форме практической подготовки</t>
  </si>
  <si>
    <t>ОУП. 00</t>
  </si>
  <si>
    <t>Общеобраз. цикл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</si>
  <si>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</si>
  <si>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</si>
  <si>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</si>
  <si>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</si>
  <si>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</si>
  <si>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</si>
  <si>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</si>
  <si>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</si>
  <si>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</si>
  <si>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</si>
  <si>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</si>
  <si>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</si>
  <si>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</si>
  <si>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</si>
  <si>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</si>
  <si>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</si>
  <si>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</si>
  <si>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</si>
  <si>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</si>
  <si>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</si>
  <si>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 32*</t>
  </si>
  <si>
    <t>  32*</t>
  </si>
  <si>
    <t> 32</t>
  </si>
  <si>
    <t>3,4, 5,7</t>
  </si>
  <si>
    <t>1*</t>
  </si>
  <si>
    <t>2/1*</t>
  </si>
  <si>
    <t>323 в</t>
  </si>
  <si>
    <t xml:space="preserve">Государственная итоговая аттестация (с 18.05 по 28.06)  </t>
  </si>
  <si>
    <t>Выполнение работ по одной или нескольким профессиям рабочих, должностям служащих 11889 Дорожный рабочий (2р)</t>
  </si>
  <si>
    <t>Экзамен квалификационный  11149 Аэродромный рабочий (2 р.)</t>
  </si>
</sst>
</file>

<file path=xl/styles.xml><?xml version="1.0" encoding="utf-8"?>
<styleSheet xmlns="http://schemas.openxmlformats.org/spreadsheetml/2006/main">
  <numFmts count="1">
    <numFmt numFmtId="164" formatCode="##,###"/>
  </numFmts>
  <fonts count="39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23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8" fillId="0" borderId="1" xfId="4" applyNumberFormat="1" applyFont="1" applyBorder="1" applyAlignment="1" applyProtection="1">
      <alignment horizontal="center" vertical="center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0" fillId="0" borderId="0" xfId="0" applyBorder="1"/>
    <xf numFmtId="0" fontId="25" fillId="0" borderId="0" xfId="0" applyFont="1"/>
    <xf numFmtId="0" fontId="26" fillId="0" borderId="0" xfId="0" applyFont="1"/>
    <xf numFmtId="0" fontId="12" fillId="0" borderId="20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0" borderId="0" xfId="0" applyFont="1"/>
    <xf numFmtId="0" fontId="12" fillId="0" borderId="1" xfId="4" applyNumberFormat="1" applyFont="1" applyFill="1" applyBorder="1" applyAlignment="1">
      <alignment horizontal="center" vertical="center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11" fillId="5" borderId="4" xfId="0" applyNumberFormat="1" applyFont="1" applyFill="1" applyBorder="1" applyAlignment="1" applyProtection="1">
      <alignment horizontal="center" vertical="center"/>
    </xf>
    <xf numFmtId="0" fontId="11" fillId="5" borderId="2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1" fillId="5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/>
    <xf numFmtId="0" fontId="11" fillId="5" borderId="3" xfId="0" applyNumberFormat="1" applyFont="1" applyFill="1" applyBorder="1" applyAlignment="1" applyProtection="1">
      <alignment horizontal="left" vertical="top" wrapText="1"/>
    </xf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8" fillId="0" borderId="0" xfId="4" applyFont="1"/>
    <xf numFmtId="0" fontId="29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1" xfId="4" applyNumberFormat="1" applyFont="1" applyFill="1" applyBorder="1" applyAlignment="1">
      <alignment horizontal="center" vertical="center"/>
    </xf>
    <xf numFmtId="0" fontId="30" fillId="0" borderId="0" xfId="0" applyFont="1" applyFill="1"/>
    <xf numFmtId="164" fontId="0" fillId="0" borderId="0" xfId="0" applyNumberFormat="1"/>
    <xf numFmtId="0" fontId="11" fillId="0" borderId="0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5" borderId="36" xfId="0" applyNumberFormat="1" applyFont="1" applyFill="1" applyBorder="1" applyAlignment="1" applyProtection="1">
      <alignment horizontal="center" textRotation="90" wrapText="1"/>
    </xf>
    <xf numFmtId="0" fontId="11" fillId="5" borderId="37" xfId="0" applyNumberFormat="1" applyFont="1" applyFill="1" applyBorder="1" applyAlignment="1" applyProtection="1">
      <alignment horizontal="center" textRotation="90" wrapText="1"/>
    </xf>
    <xf numFmtId="0" fontId="11" fillId="5" borderId="38" xfId="0" applyNumberFormat="1" applyFont="1" applyFill="1" applyBorder="1" applyAlignment="1" applyProtection="1">
      <alignment horizontal="center" textRotation="90" wrapText="1"/>
    </xf>
    <xf numFmtId="0" fontId="11" fillId="5" borderId="39" xfId="0" applyNumberFormat="1" applyFont="1" applyFill="1" applyBorder="1" applyAlignment="1" applyProtection="1">
      <alignment horizontal="center" textRotation="90" wrapText="1"/>
    </xf>
    <xf numFmtId="0" fontId="11" fillId="5" borderId="40" xfId="0" applyNumberFormat="1" applyFont="1" applyFill="1" applyBorder="1" applyAlignment="1" applyProtection="1">
      <alignment horizontal="center" textRotation="90" wrapText="1"/>
    </xf>
    <xf numFmtId="0" fontId="11" fillId="5" borderId="41" xfId="0" applyNumberFormat="1" applyFont="1" applyFill="1" applyBorder="1" applyAlignment="1" applyProtection="1">
      <alignment horizontal="center" textRotation="90" wrapText="1"/>
    </xf>
    <xf numFmtId="0" fontId="12" fillId="5" borderId="40" xfId="0" applyNumberFormat="1" applyFont="1" applyFill="1" applyBorder="1" applyAlignment="1" applyProtection="1">
      <alignment horizontal="center" vertical="center" wrapText="1"/>
    </xf>
    <xf numFmtId="0" fontId="12" fillId="5" borderId="5" xfId="0" applyNumberFormat="1" applyFont="1" applyFill="1" applyBorder="1" applyAlignment="1" applyProtection="1">
      <alignment horizontal="center" vertical="center" wrapText="1"/>
    </xf>
    <xf numFmtId="0" fontId="12" fillId="5" borderId="42" xfId="0" applyNumberFormat="1" applyFont="1" applyFill="1" applyBorder="1" applyAlignment="1" applyProtection="1">
      <alignment horizontal="center" vertical="center" wrapText="1"/>
    </xf>
    <xf numFmtId="0" fontId="12" fillId="5" borderId="16" xfId="0" applyNumberFormat="1" applyFont="1" applyFill="1" applyBorder="1" applyAlignment="1" applyProtection="1">
      <alignment horizontal="center" vertical="center" wrapText="1"/>
    </xf>
    <xf numFmtId="0" fontId="12" fillId="5" borderId="15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12" fillId="5" borderId="43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/>
    </xf>
    <xf numFmtId="0" fontId="12" fillId="5" borderId="2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5" borderId="37" xfId="0" applyNumberFormat="1" applyFont="1" applyFill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top"/>
    </xf>
    <xf numFmtId="0" fontId="11" fillId="5" borderId="7" xfId="0" applyNumberFormat="1" applyFont="1" applyFill="1" applyBorder="1" applyAlignment="1" applyProtection="1">
      <alignment horizontal="center" vertical="center"/>
    </xf>
    <xf numFmtId="164" fontId="11" fillId="5" borderId="5" xfId="0" applyNumberFormat="1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center" vertical="center"/>
    </xf>
    <xf numFmtId="0" fontId="12" fillId="5" borderId="1" xfId="4" applyNumberFormat="1" applyFont="1" applyFill="1" applyBorder="1" applyAlignment="1" applyProtection="1">
      <alignment horizontal="center" vertical="center"/>
      <protection locked="0"/>
    </xf>
    <xf numFmtId="164" fontId="12" fillId="5" borderId="1" xfId="4" applyNumberFormat="1" applyFont="1" applyFill="1" applyBorder="1" applyAlignment="1">
      <alignment horizontal="center" vertical="center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11" fillId="5" borderId="0" xfId="0" applyNumberFormat="1" applyFont="1" applyFill="1" applyBorder="1" applyAlignment="1" applyProtection="1">
      <alignment horizontal="center" vertical="center" wrapText="1"/>
    </xf>
    <xf numFmtId="0" fontId="12" fillId="5" borderId="37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47" xfId="0" applyNumberFormat="1" applyFont="1" applyFill="1" applyBorder="1" applyAlignment="1" applyProtection="1">
      <alignment horizontal="center" vertical="center"/>
    </xf>
    <xf numFmtId="164" fontId="11" fillId="5" borderId="48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2" fillId="5" borderId="1" xfId="0" applyNumberFormat="1" applyFont="1" applyFill="1" applyBorder="1" applyAlignment="1" applyProtection="1">
      <alignment horizontal="center" vertical="center" textRotation="90" wrapText="1"/>
    </xf>
    <xf numFmtId="0" fontId="12" fillId="5" borderId="37" xfId="0" applyNumberFormat="1" applyFont="1" applyFill="1" applyBorder="1" applyAlignment="1" applyProtection="1">
      <alignment horizontal="center" vertical="center" textRotation="90" wrapText="1"/>
    </xf>
    <xf numFmtId="0" fontId="12" fillId="5" borderId="42" xfId="0" applyNumberFormat="1" applyFont="1" applyFill="1" applyBorder="1" applyAlignment="1" applyProtection="1">
      <alignment horizontal="center" vertical="center" textRotation="90" wrapText="1"/>
    </xf>
    <xf numFmtId="0" fontId="12" fillId="5" borderId="8" xfId="0" applyNumberFormat="1" applyFont="1" applyFill="1" applyBorder="1" applyAlignment="1" applyProtection="1">
      <alignment horizontal="center" vertical="center" textRotation="90" wrapText="1"/>
    </xf>
    <xf numFmtId="0" fontId="12" fillId="5" borderId="1" xfId="0" applyNumberFormat="1" applyFont="1" applyFill="1" applyBorder="1" applyAlignment="1" applyProtection="1">
      <alignment horizontal="left" vertical="center"/>
    </xf>
    <xf numFmtId="0" fontId="12" fillId="5" borderId="1" xfId="0" applyNumberFormat="1" applyFont="1" applyFill="1" applyBorder="1" applyAlignment="1" applyProtection="1">
      <alignment horizontal="left" vertical="top"/>
    </xf>
    <xf numFmtId="0" fontId="12" fillId="5" borderId="1" xfId="0" applyNumberFormat="1" applyFont="1" applyFill="1" applyBorder="1" applyAlignment="1" applyProtection="1">
      <alignment horizontal="left" vertical="top" wrapText="1"/>
    </xf>
    <xf numFmtId="0" fontId="13" fillId="0" borderId="0" xfId="0" applyFont="1" applyBorder="1"/>
    <xf numFmtId="0" fontId="12" fillId="5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/>
    <xf numFmtId="0" fontId="23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center"/>
    </xf>
    <xf numFmtId="0" fontId="24" fillId="0" borderId="1" xfId="0" applyNumberFormat="1" applyFont="1" applyFill="1" applyBorder="1" applyAlignment="1" applyProtection="1">
      <alignment horizontal="left" vertical="top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center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5" borderId="56" xfId="0" applyNumberFormat="1" applyFont="1" applyFill="1" applyBorder="1" applyAlignment="1" applyProtection="1">
      <alignment horizontal="center" vertical="center"/>
    </xf>
    <xf numFmtId="0" fontId="11" fillId="5" borderId="58" xfId="0" applyNumberFormat="1" applyFont="1" applyFill="1" applyBorder="1" applyAlignment="1" applyProtection="1">
      <alignment horizontal="center" vertical="center"/>
    </xf>
    <xf numFmtId="0" fontId="11" fillId="0" borderId="43" xfId="0" applyNumberFormat="1" applyFont="1" applyFill="1" applyBorder="1" applyAlignment="1" applyProtection="1">
      <alignment horizontal="center" vertical="center"/>
    </xf>
    <xf numFmtId="0" fontId="11" fillId="5" borderId="54" xfId="0" applyNumberFormat="1" applyFont="1" applyFill="1" applyBorder="1" applyAlignment="1" applyProtection="1">
      <alignment horizontal="center" vertical="center"/>
    </xf>
    <xf numFmtId="0" fontId="11" fillId="0" borderId="57" xfId="0" applyNumberFormat="1" applyFont="1" applyFill="1" applyBorder="1" applyAlignment="1" applyProtection="1">
      <alignment horizontal="center" vertical="center"/>
    </xf>
    <xf numFmtId="0" fontId="11" fillId="0" borderId="56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top"/>
    </xf>
    <xf numFmtId="0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top"/>
    </xf>
    <xf numFmtId="3" fontId="11" fillId="5" borderId="55" xfId="0" applyNumberFormat="1" applyFont="1" applyFill="1" applyBorder="1" applyAlignment="1" applyProtection="1">
      <alignment horizontal="center" vertical="center"/>
    </xf>
    <xf numFmtId="3" fontId="11" fillId="5" borderId="43" xfId="0" applyNumberFormat="1" applyFont="1" applyFill="1" applyBorder="1" applyAlignment="1" applyProtection="1">
      <alignment horizontal="center" vertical="center"/>
    </xf>
    <xf numFmtId="0" fontId="11" fillId="5" borderId="59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164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vertical="center" wrapText="1"/>
    </xf>
    <xf numFmtId="0" fontId="12" fillId="5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1" xfId="4" applyNumberFormat="1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4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4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1" fillId="7" borderId="1" xfId="0" applyNumberFormat="1" applyFont="1" applyFill="1" applyBorder="1" applyAlignment="1" applyProtection="1">
      <alignment vertical="center" wrapText="1"/>
    </xf>
    <xf numFmtId="0" fontId="11" fillId="7" borderId="1" xfId="0" applyNumberFormat="1" applyFont="1" applyFill="1" applyBorder="1" applyAlignment="1" applyProtection="1">
      <alignment horizontal="left" vertical="top" wrapText="1"/>
    </xf>
    <xf numFmtId="0" fontId="11" fillId="7" borderId="1" xfId="4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2" fillId="0" borderId="29" xfId="4" applyNumberFormat="1" applyFont="1" applyFill="1" applyBorder="1" applyAlignment="1">
      <alignment horizontal="left" vertical="center"/>
    </xf>
    <xf numFmtId="0" fontId="12" fillId="0" borderId="29" xfId="4" applyNumberFormat="1" applyFont="1" applyFill="1" applyBorder="1" applyAlignment="1" applyProtection="1">
      <alignment horizontal="center" vertical="center"/>
      <protection locked="0"/>
    </xf>
    <xf numFmtId="0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top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top"/>
    </xf>
    <xf numFmtId="3" fontId="11" fillId="0" borderId="45" xfId="0" applyNumberFormat="1" applyFont="1" applyFill="1" applyBorder="1" applyAlignment="1" applyProtection="1">
      <alignment horizontal="center" vertical="center"/>
    </xf>
    <xf numFmtId="3" fontId="11" fillId="0" borderId="6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5" borderId="0" xfId="0" applyNumberFormat="1" applyFont="1" applyFill="1" applyBorder="1" applyAlignment="1" applyProtection="1">
      <alignment horizontal="center" vertical="center" wrapText="1"/>
    </xf>
    <xf numFmtId="0" fontId="11" fillId="5" borderId="0" xfId="0" applyNumberFormat="1" applyFont="1" applyFill="1" applyBorder="1" applyAlignment="1" applyProtection="1">
      <alignment horizontal="center" textRotation="90" wrapText="1"/>
    </xf>
    <xf numFmtId="0" fontId="35" fillId="8" borderId="15" xfId="0" applyFont="1" applyFill="1" applyBorder="1"/>
    <xf numFmtId="0" fontId="33" fillId="8" borderId="47" xfId="0" applyFont="1" applyFill="1" applyBorder="1"/>
    <xf numFmtId="0" fontId="33" fillId="8" borderId="6" xfId="0" applyFont="1" applyFill="1" applyBorder="1"/>
    <xf numFmtId="0" fontId="33" fillId="8" borderId="17" xfId="0" applyFont="1" applyFill="1" applyBorder="1"/>
    <xf numFmtId="0" fontId="33" fillId="8" borderId="3" xfId="0" applyFont="1" applyFill="1" applyBorder="1"/>
    <xf numFmtId="0" fontId="33" fillId="0" borderId="6" xfId="0" applyFont="1" applyBorder="1"/>
    <xf numFmtId="0" fontId="33" fillId="8" borderId="47" xfId="0" applyFont="1" applyFill="1" applyBorder="1" applyAlignment="1">
      <alignment wrapText="1"/>
    </xf>
    <xf numFmtId="0" fontId="33" fillId="8" borderId="8" xfId="0" applyFont="1" applyFill="1" applyBorder="1" applyAlignment="1">
      <alignment wrapText="1"/>
    </xf>
    <xf numFmtId="0" fontId="33" fillId="0" borderId="37" xfId="0" applyFont="1" applyBorder="1"/>
    <xf numFmtId="0" fontId="33" fillId="0" borderId="37" xfId="0" applyFont="1" applyBorder="1" applyAlignment="1">
      <alignment wrapText="1"/>
    </xf>
    <xf numFmtId="164" fontId="12" fillId="7" borderId="62" xfId="4" applyNumberFormat="1" applyFont="1" applyFill="1" applyBorder="1" applyAlignment="1" applyProtection="1">
      <alignment horizontal="center" vertical="center"/>
      <protection locked="0"/>
    </xf>
    <xf numFmtId="164" fontId="12" fillId="5" borderId="62" xfId="4" applyNumberFormat="1" applyFont="1" applyFill="1" applyBorder="1" applyAlignment="1" applyProtection="1">
      <alignment horizontal="center" vertical="center"/>
      <protection locked="0"/>
    </xf>
    <xf numFmtId="164" fontId="12" fillId="6" borderId="62" xfId="4" applyNumberFormat="1" applyFont="1" applyFill="1" applyBorder="1" applyAlignment="1" applyProtection="1">
      <alignment horizontal="center" vertical="center"/>
      <protection locked="0"/>
    </xf>
    <xf numFmtId="164" fontId="11" fillId="5" borderId="62" xfId="0" applyNumberFormat="1" applyFont="1" applyFill="1" applyBorder="1" applyAlignment="1" applyProtection="1">
      <alignment horizontal="center" vertical="center"/>
    </xf>
    <xf numFmtId="0" fontId="11" fillId="5" borderId="62" xfId="0" applyNumberFormat="1" applyFont="1" applyFill="1" applyBorder="1" applyAlignment="1" applyProtection="1">
      <alignment horizontal="center" vertical="center"/>
    </xf>
    <xf numFmtId="0" fontId="11" fillId="5" borderId="57" xfId="0" applyNumberFormat="1" applyFont="1" applyFill="1" applyBorder="1" applyAlignment="1" applyProtection="1">
      <alignment horizontal="center" vertical="center"/>
    </xf>
    <xf numFmtId="0" fontId="11" fillId="5" borderId="43" xfId="0" applyNumberFormat="1" applyFont="1" applyFill="1" applyBorder="1" applyAlignment="1" applyProtection="1">
      <alignment horizontal="center" vertical="center"/>
    </xf>
    <xf numFmtId="0" fontId="11" fillId="5" borderId="48" xfId="0" applyNumberFormat="1" applyFont="1" applyFill="1" applyBorder="1" applyAlignment="1" applyProtection="1">
      <alignment horizontal="center" vertical="center"/>
    </xf>
    <xf numFmtId="0" fontId="11" fillId="5" borderId="29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64" fontId="24" fillId="0" borderId="28" xfId="0" applyNumberFormat="1" applyFont="1" applyFill="1" applyBorder="1" applyAlignment="1" applyProtection="1">
      <alignment horizontal="center" vertical="center"/>
    </xf>
    <xf numFmtId="0" fontId="24" fillId="5" borderId="28" xfId="0" applyNumberFormat="1" applyFont="1" applyFill="1" applyBorder="1" applyAlignment="1" applyProtection="1">
      <alignment horizontal="center" vertical="center"/>
    </xf>
    <xf numFmtId="164" fontId="24" fillId="0" borderId="28" xfId="4" applyNumberFormat="1" applyFont="1" applyFill="1" applyBorder="1" applyAlignment="1" applyProtection="1">
      <alignment horizontal="center" vertical="center"/>
      <protection locked="0"/>
    </xf>
    <xf numFmtId="0" fontId="35" fillId="8" borderId="1" xfId="0" applyFont="1" applyFill="1" applyBorder="1" applyAlignment="1">
      <alignment horizontal="center"/>
    </xf>
    <xf numFmtId="3" fontId="35" fillId="8" borderId="1" xfId="0" applyNumberFormat="1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9" borderId="1" xfId="0" applyFont="1" applyFill="1" applyBorder="1" applyAlignment="1">
      <alignment horizontal="center"/>
    </xf>
    <xf numFmtId="0" fontId="36" fillId="8" borderId="1" xfId="0" applyFont="1" applyFill="1" applyBorder="1"/>
    <xf numFmtId="0" fontId="33" fillId="8" borderId="1" xfId="0" applyFont="1" applyFill="1" applyBorder="1" applyAlignment="1">
      <alignment horizontal="center" wrapText="1"/>
    </xf>
    <xf numFmtId="0" fontId="1" fillId="9" borderId="1" xfId="0" applyFont="1" applyFill="1" applyBorder="1"/>
    <xf numFmtId="0" fontId="34" fillId="8" borderId="1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9" borderId="1" xfId="0" applyFont="1" applyFill="1" applyBorder="1" applyAlignment="1">
      <alignment horizontal="center"/>
    </xf>
    <xf numFmtId="0" fontId="36" fillId="0" borderId="1" xfId="0" applyFont="1" applyBorder="1"/>
    <xf numFmtId="0" fontId="36" fillId="9" borderId="1" xfId="0" applyFont="1" applyFill="1" applyBorder="1"/>
    <xf numFmtId="164" fontId="11" fillId="5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8" fillId="0" borderId="0" xfId="4" applyFont="1" applyAlignment="1"/>
    <xf numFmtId="0" fontId="13" fillId="0" borderId="0" xfId="4" applyFont="1" applyAlignment="1"/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24" xfId="4" applyNumberFormat="1" applyFont="1" applyFill="1" applyBorder="1" applyAlignment="1" applyProtection="1">
      <alignment horizontal="center" vertical="center"/>
      <protection locked="0"/>
    </xf>
    <xf numFmtId="0" fontId="20" fillId="2" borderId="24" xfId="4" applyNumberFormat="1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6" borderId="24" xfId="4" applyNumberFormat="1" applyFont="1" applyFill="1" applyBorder="1" applyAlignment="1" applyProtection="1">
      <alignment horizontal="left" vertical="center"/>
      <protection locked="0"/>
    </xf>
    <xf numFmtId="0" fontId="31" fillId="2" borderId="0" xfId="4" applyFont="1" applyFill="1" applyBorder="1" applyAlignment="1" applyProtection="1">
      <alignment horizontal="left" vertical="center"/>
      <protection locked="0"/>
    </xf>
    <xf numFmtId="49" fontId="19" fillId="2" borderId="24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24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24" xfId="4" applyNumberFormat="1" applyFont="1" applyFill="1" applyBorder="1" applyAlignment="1" applyProtection="1">
      <alignment horizontal="left" vertical="center"/>
      <protection locked="0"/>
    </xf>
    <xf numFmtId="0" fontId="18" fillId="2" borderId="2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22" fillId="0" borderId="0" xfId="4" applyFont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" fillId="0" borderId="28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3" fillId="2" borderId="1" xfId="4" applyNumberFormat="1" applyFont="1" applyFill="1" applyBorder="1" applyAlignment="1" applyProtection="1">
      <alignment horizontal="center" vertical="center"/>
      <protection locked="0"/>
    </xf>
    <xf numFmtId="1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3" fontId="11" fillId="0" borderId="60" xfId="0" applyNumberFormat="1" applyFont="1" applyFill="1" applyBorder="1" applyAlignment="1" applyProtection="1">
      <alignment horizontal="center" vertical="center"/>
    </xf>
    <xf numFmtId="3" fontId="11" fillId="0" borderId="61" xfId="0" applyNumberFormat="1" applyFont="1" applyFill="1" applyBorder="1" applyAlignment="1" applyProtection="1">
      <alignment horizontal="center" vertical="center"/>
    </xf>
    <xf numFmtId="0" fontId="11" fillId="5" borderId="29" xfId="0" applyNumberFormat="1" applyFont="1" applyFill="1" applyBorder="1" applyAlignment="1" applyProtection="1">
      <alignment horizontal="center" textRotation="90" wrapText="1"/>
    </xf>
    <xf numFmtId="0" fontId="11" fillId="5" borderId="41" xfId="0" applyNumberFormat="1" applyFont="1" applyFill="1" applyBorder="1" applyAlignment="1" applyProtection="1">
      <alignment horizontal="center" textRotation="90" wrapText="1"/>
    </xf>
    <xf numFmtId="0" fontId="11" fillId="5" borderId="46" xfId="0" applyNumberFormat="1" applyFont="1" applyFill="1" applyBorder="1" applyAlignment="1" applyProtection="1">
      <alignment horizontal="center" vertical="top"/>
    </xf>
    <xf numFmtId="0" fontId="11" fillId="5" borderId="30" xfId="0" applyNumberFormat="1" applyFont="1" applyFill="1" applyBorder="1" applyAlignment="1" applyProtection="1">
      <alignment horizontal="center" vertical="top"/>
    </xf>
    <xf numFmtId="0" fontId="11" fillId="5" borderId="14" xfId="0" applyNumberFormat="1" applyFont="1" applyFill="1" applyBorder="1" applyAlignment="1" applyProtection="1">
      <alignment horizontal="center" vertical="top"/>
    </xf>
    <xf numFmtId="0" fontId="11" fillId="5" borderId="44" xfId="0" applyNumberFormat="1" applyFont="1" applyFill="1" applyBorder="1" applyAlignment="1" applyProtection="1">
      <alignment horizontal="center" vertical="top"/>
    </xf>
    <xf numFmtId="0" fontId="11" fillId="5" borderId="24" xfId="0" applyNumberFormat="1" applyFont="1" applyFill="1" applyBorder="1" applyAlignment="1" applyProtection="1">
      <alignment horizontal="center" vertical="top"/>
    </xf>
    <xf numFmtId="0" fontId="11" fillId="5" borderId="25" xfId="0" applyNumberFormat="1" applyFont="1" applyFill="1" applyBorder="1" applyAlignment="1" applyProtection="1">
      <alignment horizontal="center" vertical="top"/>
    </xf>
    <xf numFmtId="0" fontId="11" fillId="5" borderId="18" xfId="0" applyNumberFormat="1" applyFont="1" applyFill="1" applyBorder="1" applyAlignment="1" applyProtection="1">
      <alignment horizontal="center" vertical="center" textRotation="90"/>
    </xf>
    <xf numFmtId="0" fontId="11" fillId="5" borderId="6" xfId="0" applyNumberFormat="1" applyFont="1" applyFill="1" applyBorder="1" applyAlignment="1" applyProtection="1">
      <alignment horizontal="center" vertical="center" textRotation="90"/>
    </xf>
    <xf numFmtId="0" fontId="11" fillId="5" borderId="18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11" fillId="5" borderId="17" xfId="0" applyNumberFormat="1" applyFont="1" applyFill="1" applyBorder="1" applyAlignment="1" applyProtection="1">
      <alignment horizontal="center" vertical="center" wrapText="1"/>
    </xf>
    <xf numFmtId="0" fontId="11" fillId="5" borderId="0" xfId="0" applyNumberFormat="1" applyFont="1" applyFill="1" applyBorder="1" applyAlignment="1" applyProtection="1">
      <alignment horizontal="center" vertical="center" wrapText="1"/>
    </xf>
    <xf numFmtId="0" fontId="11" fillId="5" borderId="26" xfId="0" applyNumberFormat="1" applyFont="1" applyFill="1" applyBorder="1" applyAlignment="1" applyProtection="1">
      <alignment horizontal="center" vertical="center" wrapText="1"/>
    </xf>
    <xf numFmtId="0" fontId="11" fillId="5" borderId="47" xfId="0" applyNumberFormat="1" applyFont="1" applyFill="1" applyBorder="1" applyAlignment="1" applyProtection="1">
      <alignment horizontal="center" vertical="center" wrapText="1"/>
    </xf>
    <xf numFmtId="0" fontId="11" fillId="5" borderId="37" xfId="0" applyNumberFormat="1" applyFont="1" applyFill="1" applyBorder="1" applyAlignment="1" applyProtection="1">
      <alignment horizontal="center" vertical="center" wrapText="1"/>
    </xf>
    <xf numFmtId="0" fontId="11" fillId="5" borderId="35" xfId="0" applyNumberFormat="1" applyFont="1" applyFill="1" applyBorder="1" applyAlignment="1" applyProtection="1">
      <alignment horizontal="center" vertical="center" wrapText="1"/>
    </xf>
    <xf numFmtId="0" fontId="11" fillId="5" borderId="18" xfId="0" applyNumberFormat="1" applyFont="1" applyFill="1" applyBorder="1" applyAlignment="1" applyProtection="1">
      <alignment horizontal="center" textRotation="90" wrapText="1"/>
    </xf>
    <xf numFmtId="0" fontId="11" fillId="5" borderId="6" xfId="0" applyNumberFormat="1" applyFont="1" applyFill="1" applyBorder="1" applyAlignment="1" applyProtection="1">
      <alignment horizont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37" xfId="0" applyNumberFormat="1" applyFont="1" applyFill="1" applyBorder="1" applyAlignment="1" applyProtection="1">
      <alignment horizontal="center" vertical="center"/>
    </xf>
    <xf numFmtId="0" fontId="12" fillId="5" borderId="35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textRotation="90" wrapText="1"/>
    </xf>
    <xf numFmtId="0" fontId="11" fillId="5" borderId="26" xfId="0" applyNumberFormat="1" applyFont="1" applyFill="1" applyBorder="1" applyAlignment="1" applyProtection="1">
      <alignment horizontal="center" textRotation="90" wrapText="1"/>
    </xf>
    <xf numFmtId="0" fontId="11" fillId="5" borderId="35" xfId="0" applyNumberFormat="1" applyFont="1" applyFill="1" applyBorder="1" applyAlignment="1" applyProtection="1">
      <alignment horizontal="center" textRotation="90" wrapText="1"/>
    </xf>
    <xf numFmtId="0" fontId="11" fillId="5" borderId="49" xfId="0" applyNumberFormat="1" applyFont="1" applyFill="1" applyBorder="1" applyAlignment="1" applyProtection="1">
      <alignment horizontal="center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11" fillId="5" borderId="24" xfId="0" applyNumberFormat="1" applyFont="1" applyFill="1" applyBorder="1" applyAlignment="1" applyProtection="1">
      <alignment horizontal="center" vertical="center" wrapText="1"/>
    </xf>
    <xf numFmtId="0" fontId="11" fillId="5" borderId="25" xfId="0" applyNumberFormat="1" applyFont="1" applyFill="1" applyBorder="1" applyAlignment="1" applyProtection="1">
      <alignment horizontal="center" vertical="center" wrapText="1"/>
    </xf>
    <xf numFmtId="0" fontId="11" fillId="5" borderId="33" xfId="0" applyNumberFormat="1" applyFont="1" applyFill="1" applyBorder="1" applyAlignment="1" applyProtection="1">
      <alignment horizontal="center" textRotation="90" wrapText="1"/>
    </xf>
    <xf numFmtId="0" fontId="11" fillId="5" borderId="9" xfId="0" applyNumberFormat="1" applyFont="1" applyFill="1" applyBorder="1" applyAlignment="1" applyProtection="1">
      <alignment horizontal="center" textRotation="90" wrapText="1"/>
    </xf>
    <xf numFmtId="0" fontId="11" fillId="5" borderId="19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vertical="center" wrapText="1"/>
    </xf>
    <xf numFmtId="0" fontId="11" fillId="5" borderId="8" xfId="0" applyNumberFormat="1" applyFont="1" applyFill="1" applyBorder="1" applyAlignment="1" applyProtection="1">
      <alignment horizontal="center" vertical="center" wrapText="1"/>
    </xf>
    <xf numFmtId="0" fontId="11" fillId="5" borderId="50" xfId="0" applyNumberFormat="1" applyFont="1" applyFill="1" applyBorder="1" applyAlignment="1" applyProtection="1">
      <alignment horizontal="center" vertical="center" wrapText="1"/>
    </xf>
    <xf numFmtId="0" fontId="11" fillId="5" borderId="51" xfId="0" applyNumberFormat="1" applyFont="1" applyFill="1" applyBorder="1" applyAlignment="1" applyProtection="1">
      <alignment horizontal="center" vertical="center" wrapText="1"/>
    </xf>
    <xf numFmtId="0" fontId="11" fillId="5" borderId="34" xfId="0" applyNumberFormat="1" applyFont="1" applyFill="1" applyBorder="1" applyAlignment="1" applyProtection="1">
      <alignment horizontal="center" vertical="center" wrapText="1"/>
    </xf>
    <xf numFmtId="0" fontId="11" fillId="5" borderId="45" xfId="0" applyNumberFormat="1" applyFont="1" applyFill="1" applyBorder="1" applyAlignment="1" applyProtection="1">
      <alignment horizontal="center" wrapText="1"/>
    </xf>
    <xf numFmtId="0" fontId="11" fillId="5" borderId="52" xfId="0" applyNumberFormat="1" applyFont="1" applyFill="1" applyBorder="1" applyAlignment="1" applyProtection="1">
      <alignment horizontal="center" wrapText="1"/>
    </xf>
    <xf numFmtId="0" fontId="11" fillId="0" borderId="53" xfId="0" applyNumberFormat="1" applyFont="1" applyFill="1" applyBorder="1" applyAlignment="1" applyProtection="1">
      <alignment horizontal="left" vertical="center" wrapText="1"/>
    </xf>
    <xf numFmtId="0" fontId="11" fillId="0" borderId="32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33" fillId="8" borderId="1" xfId="0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26" xfId="0" applyNumberFormat="1" applyFont="1" applyFill="1" applyBorder="1" applyAlignment="1" applyProtection="1">
      <alignment horizontal="left" vertical="top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34" xfId="0" applyNumberFormat="1" applyFont="1" applyFill="1" applyBorder="1" applyAlignment="1" applyProtection="1">
      <alignment horizontal="left" vertical="center" wrapText="1"/>
    </xf>
    <xf numFmtId="0" fontId="11" fillId="0" borderId="27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27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left" vertical="center"/>
    </xf>
    <xf numFmtId="0" fontId="12" fillId="5" borderId="1" xfId="4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247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AU31" sqref="AU3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2" ht="13.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53"/>
      <c r="R1" s="53"/>
      <c r="S1" s="53"/>
      <c r="T1" s="53"/>
      <c r="U1" s="53"/>
      <c r="V1" s="53"/>
      <c r="W1" s="53"/>
      <c r="X1" s="53"/>
      <c r="Y1" s="53"/>
      <c r="Z1" s="54" t="s">
        <v>255</v>
      </c>
      <c r="AA1" s="53"/>
      <c r="AB1" s="53"/>
      <c r="AC1" s="53"/>
      <c r="AD1" s="53"/>
      <c r="AE1" s="53"/>
      <c r="AF1" s="53"/>
      <c r="AG1" s="53"/>
      <c r="AH1" s="53"/>
      <c r="AI1" s="55"/>
      <c r="AJ1" s="48"/>
      <c r="AK1" s="48"/>
      <c r="AL1" s="48"/>
      <c r="AM1" s="48"/>
      <c r="AN1" s="48"/>
      <c r="AO1" s="48"/>
      <c r="AP1" s="48"/>
      <c r="AQ1" s="48"/>
      <c r="AR1" s="48"/>
      <c r="AS1" s="52"/>
      <c r="AT1" s="52"/>
      <c r="AU1" s="52"/>
      <c r="AV1" s="52"/>
      <c r="AW1" s="52"/>
    </row>
    <row r="2" spans="1:52" ht="13.5" customHeight="1">
      <c r="A2" s="48"/>
      <c r="B2" s="48"/>
      <c r="C2" s="48"/>
      <c r="E2" s="32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30" t="s">
        <v>168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52"/>
      <c r="AV2" s="52"/>
      <c r="AW2" s="52"/>
      <c r="AX2" s="52"/>
    </row>
    <row r="3" spans="1:52" ht="13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30" t="s">
        <v>256</v>
      </c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52"/>
      <c r="AT3" s="52"/>
      <c r="AU3" s="52"/>
      <c r="AV3" s="52"/>
      <c r="AW3" s="52"/>
    </row>
    <row r="4" spans="1:52" ht="35.2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</row>
    <row r="5" spans="1:52" ht="13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</row>
    <row r="6" spans="1:52" ht="13.5" customHeight="1">
      <c r="A6" s="31" t="s">
        <v>268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31" t="s">
        <v>257</v>
      </c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</row>
    <row r="7" spans="1:52" ht="13.5" customHeight="1">
      <c r="A7" s="49" t="s">
        <v>269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9" t="s">
        <v>270</v>
      </c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</row>
    <row r="8" spans="1:52" ht="24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</row>
    <row r="9" spans="1:52" ht="26.25" customHeight="1">
      <c r="A9" s="48" t="s">
        <v>271</v>
      </c>
      <c r="B9" s="48"/>
      <c r="C9" s="48"/>
      <c r="D9" s="48"/>
      <c r="E9" s="48"/>
      <c r="F9" s="48"/>
      <c r="G9" s="48"/>
      <c r="H9" s="49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6" t="s">
        <v>331</v>
      </c>
      <c r="AK9" s="48"/>
      <c r="AL9" s="48"/>
      <c r="AM9" s="48"/>
      <c r="AN9" s="48"/>
      <c r="AO9" s="48"/>
      <c r="AP9" s="48"/>
      <c r="AQ9" s="49"/>
      <c r="AR9" s="48"/>
      <c r="AS9" s="48"/>
      <c r="AT9" s="48"/>
      <c r="AU9" s="48"/>
      <c r="AV9" s="48"/>
      <c r="AW9" s="48"/>
      <c r="AX9" s="48"/>
      <c r="AY9" s="48"/>
    </row>
    <row r="10" spans="1:52" ht="3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</row>
    <row r="11" spans="1:52" s="58" customFormat="1" ht="26.25" customHeight="1">
      <c r="A11" s="57" t="s">
        <v>342</v>
      </c>
      <c r="B11" s="53"/>
      <c r="C11" s="53"/>
      <c r="D11" s="53"/>
      <c r="E11" s="53"/>
      <c r="F11" s="53"/>
      <c r="G11" s="53"/>
      <c r="H11" s="53"/>
      <c r="I11" s="217" t="s">
        <v>350</v>
      </c>
      <c r="J11" s="217"/>
      <c r="K11" s="217"/>
      <c r="L11" s="217"/>
      <c r="M11" s="217"/>
      <c r="N11" s="21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7" t="s">
        <v>342</v>
      </c>
      <c r="AK11" s="53"/>
      <c r="AL11" s="53"/>
      <c r="AM11" s="53"/>
      <c r="AN11" s="53"/>
      <c r="AO11" s="53"/>
      <c r="AP11" s="53"/>
      <c r="AQ11" s="53"/>
      <c r="AR11" s="217" t="s">
        <v>351</v>
      </c>
      <c r="AS11" s="217"/>
      <c r="AT11" s="217"/>
      <c r="AU11" s="217"/>
      <c r="AV11" s="217"/>
      <c r="AW11" s="217"/>
      <c r="AX11" s="217"/>
      <c r="AY11" s="217"/>
      <c r="AZ11" s="218"/>
    </row>
    <row r="12" spans="1:52" s="58" customFormat="1" ht="23.25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</row>
    <row r="13" spans="1:52" s="58" customFormat="1" ht="38.25" customHeight="1">
      <c r="A13" s="219" t="s">
        <v>166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53"/>
      <c r="AX13" s="53"/>
      <c r="AY13" s="53"/>
    </row>
    <row r="14" spans="1:52" s="58" customFormat="1" ht="13.5" customHeight="1">
      <c r="A14" s="220" t="s">
        <v>167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53"/>
      <c r="AX14" s="53"/>
      <c r="AY14" s="53"/>
    </row>
    <row r="15" spans="1:52" s="58" customFormat="1" ht="26.25" customHeight="1">
      <c r="A15" s="219" t="s">
        <v>169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53"/>
      <c r="AX15" s="53"/>
      <c r="AY15" s="53"/>
    </row>
    <row r="16" spans="1:52" s="58" customFormat="1" ht="17.25" customHeight="1">
      <c r="A16" s="221" t="s">
        <v>293</v>
      </c>
      <c r="B16" s="221"/>
      <c r="C16" s="221"/>
      <c r="D16" s="221"/>
      <c r="E16" s="221"/>
      <c r="F16" s="60"/>
      <c r="G16" s="222" t="s">
        <v>294</v>
      </c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53"/>
      <c r="AX16" s="53"/>
      <c r="AY16" s="53"/>
    </row>
    <row r="17" spans="1:62" ht="19.5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50"/>
      <c r="AW17" s="48"/>
      <c r="AX17" s="48"/>
      <c r="AY17" s="48"/>
    </row>
    <row r="18" spans="1:62" s="58" customFormat="1" ht="19.5" customHeight="1">
      <c r="O18" s="225" t="s">
        <v>272</v>
      </c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61"/>
      <c r="AW18" s="53"/>
      <c r="AX18" s="53"/>
      <c r="AY18" s="53"/>
    </row>
    <row r="19" spans="1:62" s="58" customFormat="1" ht="13.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</row>
    <row r="20" spans="1:62" s="58" customFormat="1" ht="13.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 t="s">
        <v>273</v>
      </c>
      <c r="P20" s="63"/>
      <c r="Q20" s="63"/>
      <c r="R20" s="63"/>
      <c r="S20" s="63"/>
      <c r="T20" s="63"/>
      <c r="U20" s="63"/>
      <c r="V20" s="63"/>
      <c r="W20" s="63" t="s">
        <v>295</v>
      </c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</row>
    <row r="21" spans="1:62" s="58" customFormat="1" ht="13.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</row>
    <row r="22" spans="1:62" s="58" customFormat="1" ht="13.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 t="s">
        <v>274</v>
      </c>
      <c r="P22" s="63"/>
      <c r="Q22" s="63"/>
      <c r="R22" s="63"/>
      <c r="S22" s="63"/>
      <c r="T22" s="63"/>
      <c r="U22" s="63"/>
      <c r="V22" s="63"/>
      <c r="W22" s="63" t="s">
        <v>275</v>
      </c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</row>
    <row r="23" spans="1:62" ht="13.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</row>
    <row r="24" spans="1:62" s="58" customFormat="1" ht="13.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 t="s">
        <v>276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226" t="s">
        <v>296</v>
      </c>
      <c r="AB24" s="226"/>
      <c r="AC24" s="226"/>
      <c r="AD24" s="226"/>
      <c r="AE24" s="226"/>
      <c r="AF24" s="53" t="s">
        <v>277</v>
      </c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</row>
    <row r="25" spans="1:62" ht="13.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62" ht="13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27" t="s">
        <v>278</v>
      </c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8" t="s">
        <v>279</v>
      </c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</row>
    <row r="27" spans="1:62" ht="13.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229" t="s">
        <v>170</v>
      </c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</row>
    <row r="28" spans="1:62" ht="13.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</row>
    <row r="29" spans="1:62" s="58" customFormat="1" ht="13.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 t="s">
        <v>280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230">
        <v>43111</v>
      </c>
      <c r="AD29" s="231"/>
      <c r="AE29" s="231"/>
      <c r="AF29" s="231"/>
      <c r="AG29" s="231"/>
      <c r="AH29" s="63"/>
      <c r="AI29" s="232" t="s">
        <v>171</v>
      </c>
      <c r="AJ29" s="232"/>
      <c r="AK29" s="231">
        <v>25</v>
      </c>
      <c r="AL29" s="231"/>
      <c r="AM29" s="231"/>
      <c r="AN29" s="231"/>
      <c r="AO29" s="231"/>
      <c r="AP29" s="231"/>
      <c r="AQ29" s="63"/>
      <c r="AR29" s="63"/>
      <c r="AS29" s="63"/>
      <c r="AT29" s="63"/>
      <c r="AU29" s="63"/>
      <c r="AV29" s="63"/>
      <c r="AW29" s="63"/>
      <c r="AX29" s="63"/>
      <c r="AY29" s="63"/>
    </row>
    <row r="30" spans="1:62" ht="13.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</row>
    <row r="31" spans="1:62" ht="13.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 t="s">
        <v>281</v>
      </c>
      <c r="P31" s="32"/>
      <c r="Q31" s="32"/>
      <c r="R31" s="32"/>
      <c r="S31" s="224" t="s">
        <v>381</v>
      </c>
      <c r="T31" s="224"/>
      <c r="U31" s="224"/>
      <c r="V31" s="224"/>
      <c r="W31" s="224"/>
      <c r="X31" s="32"/>
      <c r="Y31" s="32"/>
      <c r="Z31" s="32"/>
      <c r="AA31" s="32" t="s">
        <v>282</v>
      </c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224" t="s">
        <v>349</v>
      </c>
      <c r="AO31" s="224"/>
      <c r="AP31" s="224"/>
      <c r="AQ31" s="224"/>
      <c r="AR31" s="224"/>
      <c r="AS31" s="32"/>
      <c r="AT31" s="32"/>
      <c r="AU31" s="32"/>
      <c r="AV31" s="32"/>
      <c r="AW31" s="32"/>
      <c r="AX31" s="32"/>
      <c r="AY31" s="32"/>
    </row>
    <row r="32" spans="1:62" ht="13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</row>
    <row r="33" spans="1:51" ht="13.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</row>
    <row r="34" spans="1:51" ht="13.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</row>
    <row r="35" spans="1:51" ht="13.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</row>
    <row r="36" spans="1:51" ht="13.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</row>
    <row r="37" spans="1:51" ht="13.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</row>
    <row r="38" spans="1:51" ht="13.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</row>
    <row r="39" spans="1:51" ht="13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</row>
    <row r="40" spans="1:51" ht="13.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</row>
    <row r="41" spans="1:51" ht="13.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</row>
    <row r="42" spans="1:51" ht="13.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</row>
    <row r="43" spans="1:51" ht="13.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</row>
    <row r="44" spans="1:51" ht="13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</row>
    <row r="45" spans="1:51" ht="13.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</row>
    <row r="46" spans="1:51" ht="13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</row>
    <row r="47" spans="1:51" ht="13.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</row>
    <row r="48" spans="1:51" ht="13.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</row>
    <row r="49" spans="1:51" ht="13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</row>
    <row r="50" spans="1:51" ht="13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</row>
    <row r="51" spans="1:51" ht="13.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</row>
    <row r="52" spans="1:51" ht="13.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</row>
    <row r="53" spans="1:51" ht="13.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</row>
    <row r="54" spans="1:51" ht="13.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</row>
    <row r="55" spans="1:51" ht="13.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</row>
    <row r="56" spans="1:51" ht="13.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</row>
    <row r="57" spans="1:51" ht="13.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</row>
    <row r="58" spans="1:51" ht="13.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</row>
  </sheetData>
  <mergeCells count="19">
    <mergeCell ref="A16:E16"/>
    <mergeCell ref="G16:AV16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I11:N11"/>
    <mergeCell ref="AR11:AZ11"/>
    <mergeCell ref="A13:AV13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zoomScale="80" zoomScaleNormal="80" workbookViewId="0">
      <selection activeCell="BE175" sqref="BE175"/>
    </sheetView>
  </sheetViews>
  <sheetFormatPr defaultColWidth="14.6640625" defaultRowHeight="13.5" customHeight="1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3" t="s">
        <v>258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32" t="s">
        <v>297</v>
      </c>
    </row>
    <row r="3" spans="1:61" ht="11.25" customHeight="1">
      <c r="A3" s="234" t="s">
        <v>76</v>
      </c>
      <c r="B3" s="234" t="s">
        <v>77</v>
      </c>
      <c r="C3" s="234"/>
      <c r="D3" s="234"/>
      <c r="E3" s="234"/>
      <c r="F3" s="235" t="s">
        <v>78</v>
      </c>
      <c r="G3" s="234" t="s">
        <v>79</v>
      </c>
      <c r="H3" s="234"/>
      <c r="I3" s="234"/>
      <c r="J3" s="235" t="s">
        <v>80</v>
      </c>
      <c r="K3" s="234" t="s">
        <v>81</v>
      </c>
      <c r="L3" s="234"/>
      <c r="M3" s="234"/>
      <c r="N3" s="3"/>
      <c r="O3" s="234" t="s">
        <v>82</v>
      </c>
      <c r="P3" s="234"/>
      <c r="Q3" s="234"/>
      <c r="R3" s="234"/>
      <c r="S3" s="235" t="s">
        <v>83</v>
      </c>
      <c r="T3" s="234" t="s">
        <v>84</v>
      </c>
      <c r="U3" s="234"/>
      <c r="V3" s="234"/>
      <c r="W3" s="235" t="s">
        <v>85</v>
      </c>
      <c r="X3" s="234" t="s">
        <v>86</v>
      </c>
      <c r="Y3" s="234"/>
      <c r="Z3" s="234"/>
      <c r="AA3" s="235" t="s">
        <v>87</v>
      </c>
      <c r="AB3" s="234" t="s">
        <v>88</v>
      </c>
      <c r="AC3" s="234"/>
      <c r="AD3" s="234"/>
      <c r="AE3" s="234"/>
      <c r="AF3" s="235" t="s">
        <v>89</v>
      </c>
      <c r="AG3" s="234" t="s">
        <v>90</v>
      </c>
      <c r="AH3" s="234"/>
      <c r="AI3" s="234"/>
      <c r="AJ3" s="235" t="s">
        <v>91</v>
      </c>
      <c r="AK3" s="234" t="s">
        <v>92</v>
      </c>
      <c r="AL3" s="234"/>
      <c r="AM3" s="234"/>
      <c r="AN3" s="234"/>
      <c r="AO3" s="234" t="s">
        <v>93</v>
      </c>
      <c r="AP3" s="234"/>
      <c r="AQ3" s="234"/>
      <c r="AR3" s="234"/>
      <c r="AS3" s="235" t="s">
        <v>94</v>
      </c>
      <c r="AT3" s="234" t="s">
        <v>95</v>
      </c>
      <c r="AU3" s="234"/>
      <c r="AV3" s="234"/>
      <c r="AW3" s="235" t="s">
        <v>96</v>
      </c>
      <c r="AX3" s="234" t="s">
        <v>97</v>
      </c>
      <c r="AY3" s="234"/>
      <c r="AZ3" s="234"/>
      <c r="BA3" s="234"/>
    </row>
    <row r="4" spans="1:61" ht="60.75" customHeight="1">
      <c r="A4" s="234"/>
      <c r="B4" s="16" t="s">
        <v>98</v>
      </c>
      <c r="C4" s="16" t="s">
        <v>99</v>
      </c>
      <c r="D4" s="16" t="s">
        <v>100</v>
      </c>
      <c r="E4" s="16" t="s">
        <v>101</v>
      </c>
      <c r="F4" s="236"/>
      <c r="G4" s="16" t="s">
        <v>102</v>
      </c>
      <c r="H4" s="16" t="s">
        <v>103</v>
      </c>
      <c r="I4" s="16" t="s">
        <v>104</v>
      </c>
      <c r="J4" s="236"/>
      <c r="K4" s="16" t="s">
        <v>105</v>
      </c>
      <c r="L4" s="16" t="s">
        <v>106</v>
      </c>
      <c r="M4" s="16" t="s">
        <v>107</v>
      </c>
      <c r="N4" s="16" t="s">
        <v>108</v>
      </c>
      <c r="O4" s="16" t="s">
        <v>98</v>
      </c>
      <c r="P4" s="16" t="s">
        <v>99</v>
      </c>
      <c r="Q4" s="16" t="s">
        <v>100</v>
      </c>
      <c r="R4" s="16" t="s">
        <v>101</v>
      </c>
      <c r="S4" s="236"/>
      <c r="T4" s="16" t="s">
        <v>109</v>
      </c>
      <c r="U4" s="16" t="s">
        <v>110</v>
      </c>
      <c r="V4" s="16" t="s">
        <v>111</v>
      </c>
      <c r="W4" s="236"/>
      <c r="X4" s="16" t="s">
        <v>112</v>
      </c>
      <c r="Y4" s="16" t="s">
        <v>113</v>
      </c>
      <c r="Z4" s="16" t="s">
        <v>114</v>
      </c>
      <c r="AA4" s="236"/>
      <c r="AB4" s="16" t="s">
        <v>112</v>
      </c>
      <c r="AC4" s="16" t="s">
        <v>113</v>
      </c>
      <c r="AD4" s="16" t="s">
        <v>114</v>
      </c>
      <c r="AE4" s="16" t="s">
        <v>115</v>
      </c>
      <c r="AF4" s="236"/>
      <c r="AG4" s="16" t="s">
        <v>102</v>
      </c>
      <c r="AH4" s="16" t="s">
        <v>103</v>
      </c>
      <c r="AI4" s="16" t="s">
        <v>104</v>
      </c>
      <c r="AJ4" s="236"/>
      <c r="AK4" s="16" t="s">
        <v>116</v>
      </c>
      <c r="AL4" s="16" t="s">
        <v>117</v>
      </c>
      <c r="AM4" s="16" t="s">
        <v>118</v>
      </c>
      <c r="AN4" s="16" t="s">
        <v>119</v>
      </c>
      <c r="AO4" s="16" t="s">
        <v>98</v>
      </c>
      <c r="AP4" s="16" t="s">
        <v>99</v>
      </c>
      <c r="AQ4" s="16" t="s">
        <v>100</v>
      </c>
      <c r="AR4" s="16" t="s">
        <v>101</v>
      </c>
      <c r="AS4" s="236"/>
      <c r="AT4" s="16" t="s">
        <v>102</v>
      </c>
      <c r="AU4" s="16" t="s">
        <v>103</v>
      </c>
      <c r="AV4" s="16" t="s">
        <v>104</v>
      </c>
      <c r="AW4" s="236"/>
      <c r="AX4" s="16" t="s">
        <v>105</v>
      </c>
      <c r="AY4" s="16" t="s">
        <v>106</v>
      </c>
      <c r="AZ4" s="16" t="s">
        <v>107</v>
      </c>
      <c r="BA4" s="17" t="s">
        <v>120</v>
      </c>
    </row>
    <row r="5" spans="1:61" ht="9.75" customHeight="1">
      <c r="A5" s="234"/>
      <c r="B5" s="4" t="s">
        <v>3</v>
      </c>
      <c r="C5" s="4" t="s">
        <v>5</v>
      </c>
      <c r="D5" s="4" t="s">
        <v>7</v>
      </c>
      <c r="E5" s="4" t="s">
        <v>9</v>
      </c>
      <c r="F5" s="4" t="s">
        <v>11</v>
      </c>
      <c r="G5" s="4" t="s">
        <v>1</v>
      </c>
      <c r="H5" s="4" t="s">
        <v>12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24</v>
      </c>
      <c r="S5" s="4" t="s">
        <v>27</v>
      </c>
      <c r="T5" s="4" t="s">
        <v>28</v>
      </c>
      <c r="U5" s="4" t="s">
        <v>30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38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  <c r="AG5" s="4" t="s">
        <v>45</v>
      </c>
      <c r="AH5" s="4" t="s">
        <v>46</v>
      </c>
      <c r="AI5" s="4" t="s">
        <v>47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4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8" t="s">
        <v>68</v>
      </c>
    </row>
    <row r="6" spans="1:61" ht="13.5" hidden="1" customHeight="1">
      <c r="A6" s="4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</row>
    <row r="7" spans="1:61" ht="13.5" hidden="1" customHeight="1">
      <c r="A7" s="238" t="s">
        <v>121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9"/>
      <c r="BC7" s="5"/>
    </row>
    <row r="8" spans="1:61" ht="13.5" hidden="1" customHeight="1">
      <c r="A8" s="238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</row>
    <row r="9" spans="1:61" ht="13.5" hidden="1" customHeight="1">
      <c r="A9" s="4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</row>
    <row r="10" spans="1:61" ht="13.5" hidden="1" customHeight="1">
      <c r="A10" s="238" t="s">
        <v>122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238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238" t="s">
        <v>123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238" t="s">
        <v>124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238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238" t="s">
        <v>125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238" t="s">
        <v>126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238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238" t="s">
        <v>127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238" t="s">
        <v>128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238" t="s">
        <v>129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238" t="s">
        <v>130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238" t="s">
        <v>121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 t="s">
        <v>132</v>
      </c>
      <c r="T40" s="240" t="s">
        <v>132</v>
      </c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 t="s">
        <v>133</v>
      </c>
      <c r="AR40" s="240" t="s">
        <v>133</v>
      </c>
      <c r="AS40" s="240" t="s">
        <v>132</v>
      </c>
      <c r="AT40" s="240" t="s">
        <v>132</v>
      </c>
      <c r="AU40" s="240" t="s">
        <v>132</v>
      </c>
      <c r="AV40" s="240" t="s">
        <v>132</v>
      </c>
      <c r="AW40" s="240" t="s">
        <v>132</v>
      </c>
      <c r="AX40" s="240" t="s">
        <v>132</v>
      </c>
      <c r="AY40" s="240" t="s">
        <v>132</v>
      </c>
      <c r="AZ40" s="240" t="s">
        <v>132</v>
      </c>
      <c r="BA40" s="240" t="s">
        <v>132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238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238"/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238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238"/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238"/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238" t="s">
        <v>122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 t="s">
        <v>132</v>
      </c>
      <c r="T47" s="240" t="s">
        <v>132</v>
      </c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>
        <v>0</v>
      </c>
      <c r="AM47" s="240">
        <v>0</v>
      </c>
      <c r="AN47" s="240">
        <v>0</v>
      </c>
      <c r="AO47" s="240">
        <v>0</v>
      </c>
      <c r="AP47" s="240">
        <v>0</v>
      </c>
      <c r="AQ47" s="240">
        <v>0</v>
      </c>
      <c r="AR47" s="240" t="s">
        <v>133</v>
      </c>
      <c r="AS47" s="240" t="s">
        <v>132</v>
      </c>
      <c r="AT47" s="240" t="s">
        <v>132</v>
      </c>
      <c r="AU47" s="240" t="s">
        <v>132</v>
      </c>
      <c r="AV47" s="240" t="s">
        <v>132</v>
      </c>
      <c r="AW47" s="240" t="s">
        <v>132</v>
      </c>
      <c r="AX47" s="240" t="s">
        <v>132</v>
      </c>
      <c r="AY47" s="240" t="s">
        <v>132</v>
      </c>
      <c r="AZ47" s="240" t="s">
        <v>132</v>
      </c>
      <c r="BA47" s="240" t="s">
        <v>132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238"/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238"/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238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238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238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238" t="s">
        <v>123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>
        <v>0</v>
      </c>
      <c r="O54" s="240">
        <v>0</v>
      </c>
      <c r="P54" s="240" t="s">
        <v>14</v>
      </c>
      <c r="Q54" s="240" t="s">
        <v>14</v>
      </c>
      <c r="R54" s="240" t="s">
        <v>133</v>
      </c>
      <c r="S54" s="240" t="s">
        <v>132</v>
      </c>
      <c r="T54" s="240" t="s">
        <v>132</v>
      </c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>
        <v>0</v>
      </c>
      <c r="AI54" s="240">
        <v>0</v>
      </c>
      <c r="AJ54" s="240">
        <v>0</v>
      </c>
      <c r="AK54" s="240">
        <v>0</v>
      </c>
      <c r="AL54" s="240" t="s">
        <v>14</v>
      </c>
      <c r="AM54" s="240" t="s">
        <v>14</v>
      </c>
      <c r="AN54" s="240" t="s">
        <v>14</v>
      </c>
      <c r="AO54" s="240" t="s">
        <v>14</v>
      </c>
      <c r="AP54" s="240" t="s">
        <v>14</v>
      </c>
      <c r="AQ54" s="240" t="s">
        <v>14</v>
      </c>
      <c r="AR54" s="240" t="s">
        <v>14</v>
      </c>
      <c r="AS54" s="240" t="s">
        <v>133</v>
      </c>
      <c r="AT54" s="240" t="s">
        <v>132</v>
      </c>
      <c r="AU54" s="240" t="s">
        <v>132</v>
      </c>
      <c r="AV54" s="240" t="s">
        <v>132</v>
      </c>
      <c r="AW54" s="240" t="s">
        <v>132</v>
      </c>
      <c r="AX54" s="240" t="s">
        <v>132</v>
      </c>
      <c r="AY54" s="240" t="s">
        <v>132</v>
      </c>
      <c r="AZ54" s="240" t="s">
        <v>132</v>
      </c>
      <c r="BA54" s="240" t="s">
        <v>132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238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238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238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238"/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238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9"/>
      <c r="BC59" s="5"/>
      <c r="BD59" s="9"/>
      <c r="BE59" s="9"/>
      <c r="BF59" s="5"/>
      <c r="BG59" s="9"/>
      <c r="BH59" s="9"/>
      <c r="BI59" s="5"/>
    </row>
    <row r="60" spans="1:61" ht="2.25" customHeight="1">
      <c r="A60" s="4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238" t="s">
        <v>125</v>
      </c>
      <c r="B62" s="242" t="s">
        <v>49</v>
      </c>
      <c r="C62" s="242" t="s">
        <v>49</v>
      </c>
      <c r="D62" s="242" t="s">
        <v>49</v>
      </c>
      <c r="E62" s="242" t="s">
        <v>49</v>
      </c>
      <c r="F62" s="242" t="s">
        <v>49</v>
      </c>
      <c r="G62" s="242" t="s">
        <v>49</v>
      </c>
      <c r="H62" s="242" t="s">
        <v>49</v>
      </c>
      <c r="I62" s="242" t="s">
        <v>49</v>
      </c>
      <c r="J62" s="242" t="s">
        <v>49</v>
      </c>
      <c r="K62" s="242" t="s">
        <v>49</v>
      </c>
      <c r="L62" s="242" t="s">
        <v>49</v>
      </c>
      <c r="M62" s="242" t="s">
        <v>49</v>
      </c>
      <c r="N62" s="242" t="s">
        <v>49</v>
      </c>
      <c r="O62" s="242" t="s">
        <v>49</v>
      </c>
      <c r="P62" s="242" t="s">
        <v>49</v>
      </c>
      <c r="Q62" s="242" t="s">
        <v>49</v>
      </c>
      <c r="R62" s="242" t="s">
        <v>49</v>
      </c>
      <c r="S62" s="242" t="s">
        <v>49</v>
      </c>
      <c r="T62" s="242" t="s">
        <v>49</v>
      </c>
      <c r="U62" s="242" t="s">
        <v>49</v>
      </c>
      <c r="V62" s="242" t="s">
        <v>49</v>
      </c>
      <c r="W62" s="242" t="s">
        <v>49</v>
      </c>
      <c r="X62" s="242" t="s">
        <v>49</v>
      </c>
      <c r="Y62" s="242" t="s">
        <v>49</v>
      </c>
      <c r="Z62" s="242" t="s">
        <v>49</v>
      </c>
      <c r="AA62" s="242" t="s">
        <v>49</v>
      </c>
      <c r="AB62" s="242" t="s">
        <v>49</v>
      </c>
      <c r="AC62" s="242" t="s">
        <v>49</v>
      </c>
      <c r="AD62" s="242" t="s">
        <v>49</v>
      </c>
      <c r="AE62" s="242" t="s">
        <v>49</v>
      </c>
      <c r="AF62" s="242" t="s">
        <v>49</v>
      </c>
      <c r="AG62" s="242" t="s">
        <v>49</v>
      </c>
      <c r="AH62" s="242" t="s">
        <v>49</v>
      </c>
      <c r="AI62" s="242" t="s">
        <v>49</v>
      </c>
      <c r="AJ62" s="242" t="s">
        <v>49</v>
      </c>
      <c r="AK62" s="242" t="s">
        <v>49</v>
      </c>
      <c r="AL62" s="242" t="s">
        <v>49</v>
      </c>
      <c r="AM62" s="242" t="s">
        <v>49</v>
      </c>
      <c r="AN62" s="242" t="s">
        <v>49</v>
      </c>
      <c r="AO62" s="242" t="s">
        <v>49</v>
      </c>
      <c r="AP62" s="242" t="s">
        <v>49</v>
      </c>
      <c r="AQ62" s="242" t="s">
        <v>49</v>
      </c>
      <c r="AR62" s="242" t="s">
        <v>49</v>
      </c>
      <c r="AS62" s="242" t="s">
        <v>49</v>
      </c>
      <c r="AT62" s="242" t="s">
        <v>49</v>
      </c>
      <c r="AU62" s="242" t="s">
        <v>49</v>
      </c>
      <c r="AV62" s="242" t="s">
        <v>49</v>
      </c>
      <c r="AW62" s="242" t="s">
        <v>49</v>
      </c>
      <c r="AX62" s="242" t="s">
        <v>49</v>
      </c>
      <c r="AY62" s="242" t="s">
        <v>49</v>
      </c>
      <c r="AZ62" s="242" t="s">
        <v>49</v>
      </c>
      <c r="BA62" s="242" t="s">
        <v>49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238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238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238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238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238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238" t="s">
        <v>126</v>
      </c>
      <c r="B69" s="242" t="s">
        <v>49</v>
      </c>
      <c r="C69" s="242" t="s">
        <v>49</v>
      </c>
      <c r="D69" s="242" t="s">
        <v>49</v>
      </c>
      <c r="E69" s="242" t="s">
        <v>49</v>
      </c>
      <c r="F69" s="242" t="s">
        <v>49</v>
      </c>
      <c r="G69" s="242" t="s">
        <v>49</v>
      </c>
      <c r="H69" s="242" t="s">
        <v>49</v>
      </c>
      <c r="I69" s="242" t="s">
        <v>49</v>
      </c>
      <c r="J69" s="242" t="s">
        <v>49</v>
      </c>
      <c r="K69" s="242" t="s">
        <v>49</v>
      </c>
      <c r="L69" s="242" t="s">
        <v>49</v>
      </c>
      <c r="M69" s="242" t="s">
        <v>49</v>
      </c>
      <c r="N69" s="242" t="s">
        <v>49</v>
      </c>
      <c r="O69" s="242" t="s">
        <v>49</v>
      </c>
      <c r="P69" s="242" t="s">
        <v>49</v>
      </c>
      <c r="Q69" s="242" t="s">
        <v>49</v>
      </c>
      <c r="R69" s="242" t="s">
        <v>49</v>
      </c>
      <c r="S69" s="242" t="s">
        <v>49</v>
      </c>
      <c r="T69" s="242" t="s">
        <v>49</v>
      </c>
      <c r="U69" s="242" t="s">
        <v>49</v>
      </c>
      <c r="V69" s="242" t="s">
        <v>49</v>
      </c>
      <c r="W69" s="242" t="s">
        <v>49</v>
      </c>
      <c r="X69" s="242" t="s">
        <v>49</v>
      </c>
      <c r="Y69" s="242" t="s">
        <v>49</v>
      </c>
      <c r="Z69" s="242" t="s">
        <v>49</v>
      </c>
      <c r="AA69" s="242" t="s">
        <v>49</v>
      </c>
      <c r="AB69" s="242" t="s">
        <v>49</v>
      </c>
      <c r="AC69" s="242" t="s">
        <v>49</v>
      </c>
      <c r="AD69" s="242" t="s">
        <v>49</v>
      </c>
      <c r="AE69" s="242" t="s">
        <v>49</v>
      </c>
      <c r="AF69" s="242" t="s">
        <v>49</v>
      </c>
      <c r="AG69" s="242" t="s">
        <v>49</v>
      </c>
      <c r="AH69" s="242" t="s">
        <v>49</v>
      </c>
      <c r="AI69" s="242" t="s">
        <v>49</v>
      </c>
      <c r="AJ69" s="242" t="s">
        <v>49</v>
      </c>
      <c r="AK69" s="242" t="s">
        <v>49</v>
      </c>
      <c r="AL69" s="242" t="s">
        <v>49</v>
      </c>
      <c r="AM69" s="242" t="s">
        <v>49</v>
      </c>
      <c r="AN69" s="242" t="s">
        <v>49</v>
      </c>
      <c r="AO69" s="242" t="s">
        <v>49</v>
      </c>
      <c r="AP69" s="242" t="s">
        <v>49</v>
      </c>
      <c r="AQ69" s="242" t="s">
        <v>49</v>
      </c>
      <c r="AR69" s="242" t="s">
        <v>49</v>
      </c>
      <c r="AS69" s="242" t="s">
        <v>49</v>
      </c>
      <c r="AT69" s="242" t="s">
        <v>49</v>
      </c>
      <c r="AU69" s="242" t="s">
        <v>49</v>
      </c>
      <c r="AV69" s="242" t="s">
        <v>49</v>
      </c>
      <c r="AW69" s="242" t="s">
        <v>49</v>
      </c>
      <c r="AX69" s="242" t="s">
        <v>49</v>
      </c>
      <c r="AY69" s="242" t="s">
        <v>49</v>
      </c>
      <c r="AZ69" s="242" t="s">
        <v>49</v>
      </c>
      <c r="BA69" s="242" t="s">
        <v>49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238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238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238"/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238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238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238" t="s">
        <v>127</v>
      </c>
      <c r="B76" s="242" t="s">
        <v>49</v>
      </c>
      <c r="C76" s="242" t="s">
        <v>49</v>
      </c>
      <c r="D76" s="242" t="s">
        <v>49</v>
      </c>
      <c r="E76" s="242" t="s">
        <v>49</v>
      </c>
      <c r="F76" s="242" t="s">
        <v>49</v>
      </c>
      <c r="G76" s="242" t="s">
        <v>49</v>
      </c>
      <c r="H76" s="242" t="s">
        <v>49</v>
      </c>
      <c r="I76" s="242" t="s">
        <v>49</v>
      </c>
      <c r="J76" s="242" t="s">
        <v>49</v>
      </c>
      <c r="K76" s="242" t="s">
        <v>49</v>
      </c>
      <c r="L76" s="242" t="s">
        <v>49</v>
      </c>
      <c r="M76" s="242" t="s">
        <v>49</v>
      </c>
      <c r="N76" s="242" t="s">
        <v>49</v>
      </c>
      <c r="O76" s="242" t="s">
        <v>49</v>
      </c>
      <c r="P76" s="242" t="s">
        <v>49</v>
      </c>
      <c r="Q76" s="242" t="s">
        <v>49</v>
      </c>
      <c r="R76" s="242" t="s">
        <v>49</v>
      </c>
      <c r="S76" s="242" t="s">
        <v>49</v>
      </c>
      <c r="T76" s="242" t="s">
        <v>49</v>
      </c>
      <c r="U76" s="242" t="s">
        <v>49</v>
      </c>
      <c r="V76" s="242" t="s">
        <v>49</v>
      </c>
      <c r="W76" s="242" t="s">
        <v>49</v>
      </c>
      <c r="X76" s="242" t="s">
        <v>49</v>
      </c>
      <c r="Y76" s="242" t="s">
        <v>49</v>
      </c>
      <c r="Z76" s="242" t="s">
        <v>49</v>
      </c>
      <c r="AA76" s="242" t="s">
        <v>49</v>
      </c>
      <c r="AB76" s="242" t="s">
        <v>49</v>
      </c>
      <c r="AC76" s="242" t="s">
        <v>49</v>
      </c>
      <c r="AD76" s="242" t="s">
        <v>49</v>
      </c>
      <c r="AE76" s="242" t="s">
        <v>49</v>
      </c>
      <c r="AF76" s="242" t="s">
        <v>49</v>
      </c>
      <c r="AG76" s="242" t="s">
        <v>49</v>
      </c>
      <c r="AH76" s="242" t="s">
        <v>49</v>
      </c>
      <c r="AI76" s="242" t="s">
        <v>49</v>
      </c>
      <c r="AJ76" s="242" t="s">
        <v>49</v>
      </c>
      <c r="AK76" s="242" t="s">
        <v>49</v>
      </c>
      <c r="AL76" s="242" t="s">
        <v>49</v>
      </c>
      <c r="AM76" s="242" t="s">
        <v>49</v>
      </c>
      <c r="AN76" s="242" t="s">
        <v>49</v>
      </c>
      <c r="AO76" s="242" t="s">
        <v>49</v>
      </c>
      <c r="AP76" s="242" t="s">
        <v>49</v>
      </c>
      <c r="AQ76" s="242" t="s">
        <v>49</v>
      </c>
      <c r="AR76" s="242" t="s">
        <v>49</v>
      </c>
      <c r="AS76" s="242" t="s">
        <v>49</v>
      </c>
      <c r="AT76" s="242" t="s">
        <v>49</v>
      </c>
      <c r="AU76" s="242" t="s">
        <v>49</v>
      </c>
      <c r="AV76" s="242" t="s">
        <v>49</v>
      </c>
      <c r="AW76" s="242" t="s">
        <v>49</v>
      </c>
      <c r="AX76" s="242" t="s">
        <v>49</v>
      </c>
      <c r="AY76" s="242" t="s">
        <v>49</v>
      </c>
      <c r="AZ76" s="242" t="s">
        <v>49</v>
      </c>
      <c r="BA76" s="242" t="s">
        <v>49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238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238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238"/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238"/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238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7"/>
      <c r="BA82" s="237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238" t="s">
        <v>128</v>
      </c>
      <c r="B83" s="242" t="s">
        <v>49</v>
      </c>
      <c r="C83" s="242" t="s">
        <v>49</v>
      </c>
      <c r="D83" s="242" t="s">
        <v>49</v>
      </c>
      <c r="E83" s="242" t="s">
        <v>49</v>
      </c>
      <c r="F83" s="242" t="s">
        <v>49</v>
      </c>
      <c r="G83" s="242" t="s">
        <v>49</v>
      </c>
      <c r="H83" s="242" t="s">
        <v>49</v>
      </c>
      <c r="I83" s="242" t="s">
        <v>49</v>
      </c>
      <c r="J83" s="242" t="s">
        <v>49</v>
      </c>
      <c r="K83" s="242" t="s">
        <v>49</v>
      </c>
      <c r="L83" s="242" t="s">
        <v>49</v>
      </c>
      <c r="M83" s="242" t="s">
        <v>49</v>
      </c>
      <c r="N83" s="242" t="s">
        <v>49</v>
      </c>
      <c r="O83" s="242" t="s">
        <v>49</v>
      </c>
      <c r="P83" s="242" t="s">
        <v>49</v>
      </c>
      <c r="Q83" s="242" t="s">
        <v>49</v>
      </c>
      <c r="R83" s="242" t="s">
        <v>49</v>
      </c>
      <c r="S83" s="242" t="s">
        <v>49</v>
      </c>
      <c r="T83" s="242" t="s">
        <v>49</v>
      </c>
      <c r="U83" s="242" t="s">
        <v>49</v>
      </c>
      <c r="V83" s="242" t="s">
        <v>49</v>
      </c>
      <c r="W83" s="242" t="s">
        <v>49</v>
      </c>
      <c r="X83" s="242" t="s">
        <v>49</v>
      </c>
      <c r="Y83" s="242" t="s">
        <v>49</v>
      </c>
      <c r="Z83" s="242" t="s">
        <v>49</v>
      </c>
      <c r="AA83" s="242" t="s">
        <v>49</v>
      </c>
      <c r="AB83" s="242" t="s">
        <v>49</v>
      </c>
      <c r="AC83" s="242" t="s">
        <v>49</v>
      </c>
      <c r="AD83" s="242" t="s">
        <v>49</v>
      </c>
      <c r="AE83" s="242" t="s">
        <v>49</v>
      </c>
      <c r="AF83" s="242" t="s">
        <v>49</v>
      </c>
      <c r="AG83" s="242" t="s">
        <v>49</v>
      </c>
      <c r="AH83" s="242" t="s">
        <v>49</v>
      </c>
      <c r="AI83" s="242" t="s">
        <v>49</v>
      </c>
      <c r="AJ83" s="242" t="s">
        <v>49</v>
      </c>
      <c r="AK83" s="242" t="s">
        <v>49</v>
      </c>
      <c r="AL83" s="242" t="s">
        <v>49</v>
      </c>
      <c r="AM83" s="242" t="s">
        <v>49</v>
      </c>
      <c r="AN83" s="242" t="s">
        <v>49</v>
      </c>
      <c r="AO83" s="242" t="s">
        <v>49</v>
      </c>
      <c r="AP83" s="242" t="s">
        <v>49</v>
      </c>
      <c r="AQ83" s="242" t="s">
        <v>49</v>
      </c>
      <c r="AR83" s="242" t="s">
        <v>49</v>
      </c>
      <c r="AS83" s="242" t="s">
        <v>49</v>
      </c>
      <c r="AT83" s="242" t="s">
        <v>49</v>
      </c>
      <c r="AU83" s="242" t="s">
        <v>49</v>
      </c>
      <c r="AV83" s="242" t="s">
        <v>49</v>
      </c>
      <c r="AW83" s="242" t="s">
        <v>49</v>
      </c>
      <c r="AX83" s="242" t="s">
        <v>49</v>
      </c>
      <c r="AY83" s="242" t="s">
        <v>49</v>
      </c>
      <c r="AZ83" s="242" t="s">
        <v>49</v>
      </c>
      <c r="BA83" s="242" t="s">
        <v>49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238"/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2"/>
      <c r="AO84" s="242"/>
      <c r="AP84" s="242"/>
      <c r="AQ84" s="242"/>
      <c r="AR84" s="242"/>
      <c r="AS84" s="242"/>
      <c r="AT84" s="242"/>
      <c r="AU84" s="242"/>
      <c r="AV84" s="242"/>
      <c r="AW84" s="242"/>
      <c r="AX84" s="242"/>
      <c r="AY84" s="242"/>
      <c r="AZ84" s="242"/>
      <c r="BA84" s="242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238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  <c r="AS85" s="242"/>
      <c r="AT85" s="242"/>
      <c r="AU85" s="242"/>
      <c r="AV85" s="242"/>
      <c r="AW85" s="242"/>
      <c r="AX85" s="242"/>
      <c r="AY85" s="242"/>
      <c r="AZ85" s="242"/>
      <c r="BA85" s="242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238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238"/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238"/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238" t="s">
        <v>129</v>
      </c>
      <c r="B90" s="242" t="s">
        <v>49</v>
      </c>
      <c r="C90" s="242" t="s">
        <v>49</v>
      </c>
      <c r="D90" s="242" t="s">
        <v>49</v>
      </c>
      <c r="E90" s="242" t="s">
        <v>49</v>
      </c>
      <c r="F90" s="242" t="s">
        <v>49</v>
      </c>
      <c r="G90" s="242" t="s">
        <v>49</v>
      </c>
      <c r="H90" s="242" t="s">
        <v>49</v>
      </c>
      <c r="I90" s="242" t="s">
        <v>49</v>
      </c>
      <c r="J90" s="242" t="s">
        <v>49</v>
      </c>
      <c r="K90" s="242" t="s">
        <v>49</v>
      </c>
      <c r="L90" s="242" t="s">
        <v>49</v>
      </c>
      <c r="M90" s="242" t="s">
        <v>49</v>
      </c>
      <c r="N90" s="242" t="s">
        <v>49</v>
      </c>
      <c r="O90" s="242" t="s">
        <v>49</v>
      </c>
      <c r="P90" s="242" t="s">
        <v>49</v>
      </c>
      <c r="Q90" s="242" t="s">
        <v>49</v>
      </c>
      <c r="R90" s="242" t="s">
        <v>49</v>
      </c>
      <c r="S90" s="242" t="s">
        <v>49</v>
      </c>
      <c r="T90" s="242" t="s">
        <v>49</v>
      </c>
      <c r="U90" s="242" t="s">
        <v>49</v>
      </c>
      <c r="V90" s="242" t="s">
        <v>49</v>
      </c>
      <c r="W90" s="242" t="s">
        <v>49</v>
      </c>
      <c r="X90" s="242" t="s">
        <v>49</v>
      </c>
      <c r="Y90" s="242" t="s">
        <v>49</v>
      </c>
      <c r="Z90" s="242" t="s">
        <v>49</v>
      </c>
      <c r="AA90" s="242" t="s">
        <v>49</v>
      </c>
      <c r="AB90" s="242" t="s">
        <v>49</v>
      </c>
      <c r="AC90" s="242" t="s">
        <v>49</v>
      </c>
      <c r="AD90" s="242" t="s">
        <v>49</v>
      </c>
      <c r="AE90" s="242" t="s">
        <v>49</v>
      </c>
      <c r="AF90" s="242" t="s">
        <v>49</v>
      </c>
      <c r="AG90" s="242" t="s">
        <v>49</v>
      </c>
      <c r="AH90" s="242" t="s">
        <v>49</v>
      </c>
      <c r="AI90" s="242" t="s">
        <v>49</v>
      </c>
      <c r="AJ90" s="242" t="s">
        <v>49</v>
      </c>
      <c r="AK90" s="242" t="s">
        <v>49</v>
      </c>
      <c r="AL90" s="242" t="s">
        <v>49</v>
      </c>
      <c r="AM90" s="242" t="s">
        <v>49</v>
      </c>
      <c r="AN90" s="242" t="s">
        <v>49</v>
      </c>
      <c r="AO90" s="242" t="s">
        <v>49</v>
      </c>
      <c r="AP90" s="242" t="s">
        <v>49</v>
      </c>
      <c r="AQ90" s="242" t="s">
        <v>49</v>
      </c>
      <c r="AR90" s="242" t="s">
        <v>49</v>
      </c>
      <c r="AS90" s="242" t="s">
        <v>49</v>
      </c>
      <c r="AT90" s="242" t="s">
        <v>49</v>
      </c>
      <c r="AU90" s="242" t="s">
        <v>49</v>
      </c>
      <c r="AV90" s="242" t="s">
        <v>49</v>
      </c>
      <c r="AW90" s="242" t="s">
        <v>49</v>
      </c>
      <c r="AX90" s="242" t="s">
        <v>49</v>
      </c>
      <c r="AY90" s="242" t="s">
        <v>49</v>
      </c>
      <c r="AZ90" s="242" t="s">
        <v>49</v>
      </c>
      <c r="BA90" s="242" t="s">
        <v>49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238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238"/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238"/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  <c r="BA93" s="242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238"/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  <c r="BA94" s="242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238"/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  <c r="AN95" s="242"/>
      <c r="AO95" s="242"/>
      <c r="AP95" s="242"/>
      <c r="AQ95" s="242"/>
      <c r="AR95" s="242"/>
      <c r="AS95" s="242"/>
      <c r="AT95" s="242"/>
      <c r="AU95" s="242"/>
      <c r="AV95" s="242"/>
      <c r="AW95" s="242"/>
      <c r="AX95" s="242"/>
      <c r="AY95" s="242"/>
      <c r="AZ95" s="242"/>
      <c r="BA95" s="242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238" t="s">
        <v>130</v>
      </c>
      <c r="B97" s="242" t="s">
        <v>49</v>
      </c>
      <c r="C97" s="242" t="s">
        <v>49</v>
      </c>
      <c r="D97" s="242" t="s">
        <v>49</v>
      </c>
      <c r="E97" s="242" t="s">
        <v>49</v>
      </c>
      <c r="F97" s="242" t="s">
        <v>49</v>
      </c>
      <c r="G97" s="242" t="s">
        <v>49</v>
      </c>
      <c r="H97" s="242" t="s">
        <v>49</v>
      </c>
      <c r="I97" s="242" t="s">
        <v>49</v>
      </c>
      <c r="J97" s="242" t="s">
        <v>49</v>
      </c>
      <c r="K97" s="242" t="s">
        <v>49</v>
      </c>
      <c r="L97" s="242" t="s">
        <v>49</v>
      </c>
      <c r="M97" s="242" t="s">
        <v>49</v>
      </c>
      <c r="N97" s="242" t="s">
        <v>49</v>
      </c>
      <c r="O97" s="242" t="s">
        <v>49</v>
      </c>
      <c r="P97" s="242" t="s">
        <v>49</v>
      </c>
      <c r="Q97" s="242" t="s">
        <v>49</v>
      </c>
      <c r="R97" s="242" t="s">
        <v>49</v>
      </c>
      <c r="S97" s="242" t="s">
        <v>49</v>
      </c>
      <c r="T97" s="242" t="s">
        <v>49</v>
      </c>
      <c r="U97" s="242" t="s">
        <v>49</v>
      </c>
      <c r="V97" s="242" t="s">
        <v>49</v>
      </c>
      <c r="W97" s="242" t="s">
        <v>49</v>
      </c>
      <c r="X97" s="242" t="s">
        <v>49</v>
      </c>
      <c r="Y97" s="242" t="s">
        <v>49</v>
      </c>
      <c r="Z97" s="242" t="s">
        <v>49</v>
      </c>
      <c r="AA97" s="242" t="s">
        <v>49</v>
      </c>
      <c r="AB97" s="242" t="s">
        <v>49</v>
      </c>
      <c r="AC97" s="242" t="s">
        <v>49</v>
      </c>
      <c r="AD97" s="242" t="s">
        <v>49</v>
      </c>
      <c r="AE97" s="242" t="s">
        <v>49</v>
      </c>
      <c r="AF97" s="242" t="s">
        <v>49</v>
      </c>
      <c r="AG97" s="242" t="s">
        <v>49</v>
      </c>
      <c r="AH97" s="242" t="s">
        <v>49</v>
      </c>
      <c r="AI97" s="242" t="s">
        <v>49</v>
      </c>
      <c r="AJ97" s="242" t="s">
        <v>49</v>
      </c>
      <c r="AK97" s="242" t="s">
        <v>49</v>
      </c>
      <c r="AL97" s="242" t="s">
        <v>49</v>
      </c>
      <c r="AM97" s="242" t="s">
        <v>49</v>
      </c>
      <c r="AN97" s="242" t="s">
        <v>49</v>
      </c>
      <c r="AO97" s="242" t="s">
        <v>49</v>
      </c>
      <c r="AP97" s="242" t="s">
        <v>49</v>
      </c>
      <c r="AQ97" s="242" t="s">
        <v>49</v>
      </c>
      <c r="AR97" s="242" t="s">
        <v>49</v>
      </c>
      <c r="AS97" s="242" t="s">
        <v>49</v>
      </c>
      <c r="AT97" s="242" t="s">
        <v>49</v>
      </c>
      <c r="AU97" s="242" t="s">
        <v>49</v>
      </c>
      <c r="AV97" s="242" t="s">
        <v>49</v>
      </c>
      <c r="AW97" s="242" t="s">
        <v>49</v>
      </c>
      <c r="AX97" s="242" t="s">
        <v>49</v>
      </c>
      <c r="AY97" s="242" t="s">
        <v>49</v>
      </c>
      <c r="AZ97" s="242" t="s">
        <v>49</v>
      </c>
      <c r="BA97" s="242" t="s">
        <v>49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238"/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238"/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238"/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AY100" s="242"/>
      <c r="AZ100" s="242"/>
      <c r="BA100" s="242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238"/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238"/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AY102" s="242"/>
      <c r="AZ102" s="242"/>
      <c r="BA102" s="242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  <c r="AV103" s="237"/>
      <c r="AW103" s="237"/>
      <c r="AX103" s="237"/>
      <c r="AY103" s="237"/>
      <c r="AZ103" s="237"/>
      <c r="BA103" s="237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238" t="s">
        <v>124</v>
      </c>
      <c r="B104" s="243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 t="s">
        <v>14</v>
      </c>
      <c r="N104" s="240" t="s">
        <v>14</v>
      </c>
      <c r="O104" s="240" t="s">
        <v>14</v>
      </c>
      <c r="P104" s="240" t="s">
        <v>14</v>
      </c>
      <c r="Q104" s="240" t="s">
        <v>14</v>
      </c>
      <c r="R104" s="240" t="s">
        <v>133</v>
      </c>
      <c r="S104" s="240" t="s">
        <v>132</v>
      </c>
      <c r="T104" s="240" t="s">
        <v>132</v>
      </c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 t="s">
        <v>14</v>
      </c>
      <c r="AF104" s="240" t="s">
        <v>14</v>
      </c>
      <c r="AG104" s="240" t="s">
        <v>14</v>
      </c>
      <c r="AH104" s="240" t="s">
        <v>133</v>
      </c>
      <c r="AI104" s="240" t="s">
        <v>130</v>
      </c>
      <c r="AJ104" s="240" t="s">
        <v>130</v>
      </c>
      <c r="AK104" s="240" t="s">
        <v>130</v>
      </c>
      <c r="AL104" s="240" t="s">
        <v>130</v>
      </c>
      <c r="AM104" s="240" t="s">
        <v>123</v>
      </c>
      <c r="AN104" s="240" t="s">
        <v>123</v>
      </c>
      <c r="AO104" s="240" t="s">
        <v>123</v>
      </c>
      <c r="AP104" s="240" t="s">
        <v>123</v>
      </c>
      <c r="AQ104" s="240" t="s">
        <v>123</v>
      </c>
      <c r="AR104" s="240" t="s">
        <v>123</v>
      </c>
      <c r="AS104" s="240" t="s">
        <v>49</v>
      </c>
      <c r="AT104" s="240" t="s">
        <v>49</v>
      </c>
      <c r="AU104" s="240" t="s">
        <v>49</v>
      </c>
      <c r="AV104" s="240" t="s">
        <v>49</v>
      </c>
      <c r="AW104" s="240" t="s">
        <v>49</v>
      </c>
      <c r="AX104" s="240" t="s">
        <v>49</v>
      </c>
      <c r="AY104" s="240" t="s">
        <v>49</v>
      </c>
      <c r="AZ104" s="240" t="s">
        <v>49</v>
      </c>
      <c r="BA104" s="240" t="s">
        <v>49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238"/>
      <c r="B105" s="243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  <c r="AY105" s="240"/>
      <c r="AZ105" s="240"/>
      <c r="BA105" s="240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238"/>
      <c r="B106" s="243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  <c r="AN106" s="240"/>
      <c r="AO106" s="240"/>
      <c r="AP106" s="240"/>
      <c r="AQ106" s="240"/>
      <c r="AR106" s="240"/>
      <c r="AS106" s="240"/>
      <c r="AT106" s="240"/>
      <c r="AU106" s="240"/>
      <c r="AV106" s="240"/>
      <c r="AW106" s="240"/>
      <c r="AX106" s="240"/>
      <c r="AY106" s="240"/>
      <c r="AZ106" s="240"/>
      <c r="BA106" s="240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238"/>
      <c r="B107" s="243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  <c r="AI107" s="240"/>
      <c r="AJ107" s="240"/>
      <c r="AK107" s="240"/>
      <c r="AL107" s="240"/>
      <c r="AM107" s="240"/>
      <c r="AN107" s="240"/>
      <c r="AO107" s="240"/>
      <c r="AP107" s="240"/>
      <c r="AQ107" s="240"/>
      <c r="AR107" s="240"/>
      <c r="AS107" s="240"/>
      <c r="AT107" s="240"/>
      <c r="AU107" s="240"/>
      <c r="AV107" s="240"/>
      <c r="AW107" s="240"/>
      <c r="AX107" s="240"/>
      <c r="AY107" s="240"/>
      <c r="AZ107" s="240"/>
      <c r="BA107" s="240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238"/>
      <c r="B108" s="243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  <c r="AN108" s="240"/>
      <c r="AO108" s="240"/>
      <c r="AP108" s="240"/>
      <c r="AQ108" s="240"/>
      <c r="AR108" s="240"/>
      <c r="AS108" s="240"/>
      <c r="AT108" s="240"/>
      <c r="AU108" s="240"/>
      <c r="AV108" s="240"/>
      <c r="AW108" s="240"/>
      <c r="AX108" s="240"/>
      <c r="AY108" s="240"/>
      <c r="AZ108" s="240"/>
      <c r="BA108" s="240"/>
      <c r="BB108" s="9"/>
      <c r="BC108" s="5"/>
      <c r="BD108" s="9"/>
      <c r="BE108" s="9"/>
      <c r="BF108" s="5"/>
      <c r="BG108" s="9"/>
      <c r="BH108" s="9"/>
      <c r="BI108" s="5"/>
    </row>
    <row r="109" spans="1:61" ht="15.75" customHeight="1">
      <c r="A109" s="238"/>
      <c r="B109" s="243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  <c r="AO109" s="240"/>
      <c r="AP109" s="240"/>
      <c r="AQ109" s="240"/>
      <c r="AR109" s="240"/>
      <c r="AS109" s="240"/>
      <c r="AT109" s="240"/>
      <c r="AU109" s="240"/>
      <c r="AV109" s="240"/>
      <c r="AW109" s="240"/>
      <c r="AX109" s="240"/>
      <c r="AY109" s="240"/>
      <c r="AZ109" s="240"/>
      <c r="BA109" s="240"/>
      <c r="BB109" s="9"/>
      <c r="BC109" s="5"/>
      <c r="BD109" s="9"/>
      <c r="BE109" s="9"/>
      <c r="BF109" s="5"/>
      <c r="BG109" s="9"/>
      <c r="BH109" s="9"/>
      <c r="BI109" s="5"/>
    </row>
    <row r="110" spans="1:61" ht="20.25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244" t="s">
        <v>134</v>
      </c>
      <c r="B111" s="244"/>
      <c r="C111" s="244"/>
      <c r="D111" s="244"/>
      <c r="E111" s="244"/>
      <c r="F111" s="244"/>
      <c r="G111" s="3"/>
      <c r="H111" s="245" t="s">
        <v>135</v>
      </c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5"/>
      <c r="Y111" s="3" t="s">
        <v>0</v>
      </c>
      <c r="Z111" s="246" t="s">
        <v>136</v>
      </c>
      <c r="AA111" s="246"/>
      <c r="AB111" s="246"/>
      <c r="AC111" s="246"/>
      <c r="AD111" s="246"/>
      <c r="AE111" s="246"/>
      <c r="AF111" s="246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11"/>
      <c r="AS111" s="246"/>
      <c r="AT111" s="246"/>
      <c r="AU111" s="246"/>
      <c r="AV111" s="246"/>
      <c r="AW111" s="246"/>
      <c r="AX111" s="246"/>
      <c r="AY111" s="246"/>
      <c r="AZ111" s="246"/>
      <c r="BA111" s="246"/>
      <c r="BB111" s="246"/>
      <c r="BC111" s="246"/>
      <c r="BD111" s="246"/>
      <c r="BE111" s="246"/>
      <c r="BF111" s="246"/>
      <c r="BG111" s="246"/>
      <c r="BH111" s="246"/>
      <c r="BI111" s="246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133</v>
      </c>
      <c r="H113" s="245" t="s">
        <v>137</v>
      </c>
      <c r="I113" s="245"/>
      <c r="J113" s="245"/>
      <c r="K113" s="245"/>
      <c r="L113" s="245"/>
      <c r="M113" s="245"/>
      <c r="N113" s="245"/>
      <c r="O113" s="245"/>
      <c r="P113" s="245"/>
      <c r="Q113" s="245"/>
      <c r="R113" s="5"/>
      <c r="S113" s="5"/>
      <c r="T113" s="5"/>
      <c r="U113" s="9"/>
      <c r="V113" s="5"/>
      <c r="W113" s="5"/>
      <c r="X113" s="5"/>
      <c r="Y113" s="3" t="s">
        <v>14</v>
      </c>
      <c r="Z113" s="245" t="s">
        <v>138</v>
      </c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5"/>
      <c r="AK113" s="245"/>
      <c r="AL113" s="245"/>
      <c r="AM113" s="245"/>
      <c r="AN113" s="245"/>
      <c r="AO113" s="245"/>
      <c r="AP113" s="245"/>
      <c r="AQ113" s="5"/>
      <c r="AR113" s="3" t="s">
        <v>123</v>
      </c>
      <c r="AS113" s="246" t="s">
        <v>139</v>
      </c>
      <c r="AT113" s="246"/>
      <c r="AU113" s="246"/>
      <c r="AV113" s="246"/>
      <c r="AW113" s="246"/>
      <c r="AX113" s="246"/>
      <c r="AY113" s="246"/>
      <c r="AZ113" s="246"/>
      <c r="BA113" s="246"/>
      <c r="BB113" s="246"/>
      <c r="BC113" s="246"/>
      <c r="BD113" s="246"/>
      <c r="BE113" s="246"/>
      <c r="BF113" s="246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132</v>
      </c>
      <c r="H115" s="245" t="s">
        <v>140</v>
      </c>
      <c r="I115" s="245"/>
      <c r="J115" s="245"/>
      <c r="K115" s="245"/>
      <c r="L115" s="245"/>
      <c r="M115" s="245"/>
      <c r="N115" s="245"/>
      <c r="O115" s="245"/>
      <c r="P115" s="245"/>
      <c r="Q115" s="245"/>
      <c r="R115" s="5"/>
      <c r="S115" s="5"/>
      <c r="T115" s="5"/>
      <c r="U115" s="9"/>
      <c r="V115" s="5"/>
      <c r="W115" s="5"/>
      <c r="X115" s="5"/>
      <c r="Y115" s="3" t="s">
        <v>130</v>
      </c>
      <c r="Z115" s="245" t="s">
        <v>141</v>
      </c>
      <c r="AA115" s="245"/>
      <c r="AB115" s="245"/>
      <c r="AC115" s="245"/>
      <c r="AD115" s="245"/>
      <c r="AE115" s="245"/>
      <c r="AF115" s="245"/>
      <c r="AG115" s="245"/>
      <c r="AH115" s="245"/>
      <c r="AI115" s="245"/>
      <c r="AJ115" s="245"/>
      <c r="AK115" s="245"/>
      <c r="AL115" s="245"/>
      <c r="AM115" s="245"/>
      <c r="AN115" s="245"/>
      <c r="AO115" s="245"/>
      <c r="AP115" s="245"/>
      <c r="AQ115" s="5"/>
      <c r="AR115" s="3" t="s">
        <v>49</v>
      </c>
      <c r="AS115" s="245" t="s">
        <v>142</v>
      </c>
      <c r="AT115" s="245"/>
      <c r="AU115" s="245"/>
      <c r="AV115" s="245"/>
      <c r="AW115" s="245"/>
      <c r="AX115" s="245"/>
      <c r="AY115" s="245"/>
      <c r="AZ115" s="245"/>
      <c r="BA115" s="245"/>
      <c r="BB115" s="245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33" t="s">
        <v>143</v>
      </c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247"/>
      <c r="B118" s="247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</row>
    <row r="119" spans="1:61" ht="12.75" customHeight="1">
      <c r="A119" s="234" t="s">
        <v>76</v>
      </c>
      <c r="B119" s="248" t="s">
        <v>144</v>
      </c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 t="s">
        <v>145</v>
      </c>
      <c r="U119" s="248"/>
      <c r="V119" s="248"/>
      <c r="W119" s="248"/>
      <c r="X119" s="248"/>
      <c r="Y119" s="248"/>
      <c r="Z119" s="248"/>
      <c r="AA119" s="248"/>
      <c r="AB119" s="248"/>
      <c r="AC119" s="248" t="s">
        <v>146</v>
      </c>
      <c r="AD119" s="248"/>
      <c r="AE119" s="248"/>
      <c r="AF119" s="248"/>
      <c r="AG119" s="248"/>
      <c r="AH119" s="248"/>
      <c r="AI119" s="248"/>
      <c r="AJ119" s="248"/>
      <c r="AK119" s="248"/>
      <c r="AL119" s="248"/>
      <c r="AM119" s="248"/>
      <c r="AN119" s="248"/>
      <c r="AO119" s="248"/>
      <c r="AP119" s="248"/>
      <c r="AQ119" s="248"/>
      <c r="AR119" s="248"/>
      <c r="AS119" s="248"/>
      <c r="AT119" s="248"/>
      <c r="AU119" s="248"/>
      <c r="AV119" s="248"/>
      <c r="AW119" s="248"/>
      <c r="AX119" s="234" t="s">
        <v>147</v>
      </c>
      <c r="AY119" s="234"/>
      <c r="AZ119" s="234"/>
      <c r="BA119" s="234"/>
      <c r="BB119" s="234"/>
      <c r="BC119" s="234"/>
      <c r="BD119" s="248" t="s">
        <v>148</v>
      </c>
      <c r="BE119" s="248"/>
      <c r="BF119" s="248"/>
      <c r="BG119" s="248" t="s">
        <v>50</v>
      </c>
      <c r="BH119" s="248"/>
      <c r="BI119" s="248"/>
    </row>
    <row r="120" spans="1:61" ht="32.25" customHeight="1">
      <c r="A120" s="234"/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 t="s">
        <v>29</v>
      </c>
      <c r="AD120" s="248"/>
      <c r="AE120" s="248"/>
      <c r="AF120" s="248"/>
      <c r="AG120" s="248"/>
      <c r="AH120" s="248"/>
      <c r="AI120" s="248"/>
      <c r="AJ120" s="248" t="s">
        <v>151</v>
      </c>
      <c r="AK120" s="248"/>
      <c r="AL120" s="248"/>
      <c r="AM120" s="248"/>
      <c r="AN120" s="248"/>
      <c r="AO120" s="248"/>
      <c r="AP120" s="248"/>
      <c r="AQ120" s="248" t="s">
        <v>75</v>
      </c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 t="s">
        <v>153</v>
      </c>
      <c r="BB120" s="248"/>
      <c r="BC120" s="248"/>
      <c r="BD120" s="248"/>
      <c r="BE120" s="249"/>
      <c r="BF120" s="248"/>
      <c r="BG120" s="248"/>
      <c r="BH120" s="249"/>
      <c r="BI120" s="248"/>
    </row>
    <row r="121" spans="1:61" ht="12" customHeight="1">
      <c r="A121" s="234"/>
      <c r="B121" s="248" t="s">
        <v>50</v>
      </c>
      <c r="C121" s="248"/>
      <c r="D121" s="248"/>
      <c r="E121" s="248"/>
      <c r="F121" s="248"/>
      <c r="G121" s="248"/>
      <c r="H121" s="248" t="s">
        <v>154</v>
      </c>
      <c r="I121" s="248"/>
      <c r="J121" s="248"/>
      <c r="K121" s="248"/>
      <c r="L121" s="248"/>
      <c r="M121" s="248"/>
      <c r="N121" s="248" t="s">
        <v>155</v>
      </c>
      <c r="O121" s="248"/>
      <c r="P121" s="248"/>
      <c r="Q121" s="248"/>
      <c r="R121" s="248"/>
      <c r="S121" s="248"/>
      <c r="T121" s="248" t="s">
        <v>50</v>
      </c>
      <c r="U121" s="248"/>
      <c r="V121" s="248"/>
      <c r="W121" s="248" t="s">
        <v>154</v>
      </c>
      <c r="X121" s="248"/>
      <c r="Y121" s="248"/>
      <c r="Z121" s="248" t="s">
        <v>155</v>
      </c>
      <c r="AA121" s="248"/>
      <c r="AB121" s="248"/>
      <c r="AC121" s="248" t="s">
        <v>50</v>
      </c>
      <c r="AD121" s="248"/>
      <c r="AE121" s="248"/>
      <c r="AF121" s="248" t="s">
        <v>154</v>
      </c>
      <c r="AG121" s="248"/>
      <c r="AH121" s="248" t="s">
        <v>155</v>
      </c>
      <c r="AI121" s="248"/>
      <c r="AJ121" s="248" t="s">
        <v>50</v>
      </c>
      <c r="AK121" s="248"/>
      <c r="AL121" s="248"/>
      <c r="AM121" s="248" t="s">
        <v>154</v>
      </c>
      <c r="AN121" s="248"/>
      <c r="AO121" s="248" t="s">
        <v>155</v>
      </c>
      <c r="AP121" s="248"/>
      <c r="AQ121" s="248" t="s">
        <v>50</v>
      </c>
      <c r="AR121" s="248"/>
      <c r="AS121" s="248"/>
      <c r="AT121" s="248" t="s">
        <v>154</v>
      </c>
      <c r="AU121" s="248"/>
      <c r="AV121" s="248" t="s">
        <v>155</v>
      </c>
      <c r="AW121" s="248"/>
      <c r="AX121" s="248"/>
      <c r="AY121" s="248"/>
      <c r="AZ121" s="248"/>
      <c r="BA121" s="248"/>
      <c r="BB121" s="248"/>
      <c r="BC121" s="248"/>
      <c r="BD121" s="248"/>
      <c r="BE121" s="248"/>
      <c r="BF121" s="248"/>
      <c r="BG121" s="248"/>
      <c r="BH121" s="248"/>
      <c r="BI121" s="248"/>
    </row>
    <row r="122" spans="1:61" ht="21.75" customHeight="1">
      <c r="A122" s="234"/>
      <c r="B122" s="251" t="s">
        <v>156</v>
      </c>
      <c r="C122" s="251"/>
      <c r="D122" s="251"/>
      <c r="E122" s="252" t="s">
        <v>157</v>
      </c>
      <c r="F122" s="252"/>
      <c r="G122" s="252"/>
      <c r="H122" s="251" t="s">
        <v>156</v>
      </c>
      <c r="I122" s="251"/>
      <c r="J122" s="251"/>
      <c r="K122" s="252" t="s">
        <v>157</v>
      </c>
      <c r="L122" s="252"/>
      <c r="M122" s="252"/>
      <c r="N122" s="251" t="s">
        <v>156</v>
      </c>
      <c r="O122" s="251"/>
      <c r="P122" s="251"/>
      <c r="Q122" s="252" t="s">
        <v>157</v>
      </c>
      <c r="R122" s="252"/>
      <c r="S122" s="252"/>
      <c r="T122" s="251" t="s">
        <v>156</v>
      </c>
      <c r="U122" s="251"/>
      <c r="V122" s="251"/>
      <c r="W122" s="251" t="s">
        <v>156</v>
      </c>
      <c r="X122" s="251"/>
      <c r="Y122" s="251"/>
      <c r="Z122" s="251" t="s">
        <v>156</v>
      </c>
      <c r="AA122" s="251"/>
      <c r="AB122" s="251"/>
      <c r="AC122" s="251" t="s">
        <v>156</v>
      </c>
      <c r="AD122" s="251"/>
      <c r="AE122" s="251"/>
      <c r="AF122" s="251" t="s">
        <v>156</v>
      </c>
      <c r="AG122" s="251"/>
      <c r="AH122" s="251" t="s">
        <v>156</v>
      </c>
      <c r="AI122" s="251"/>
      <c r="AJ122" s="251" t="s">
        <v>156</v>
      </c>
      <c r="AK122" s="251"/>
      <c r="AL122" s="251"/>
      <c r="AM122" s="251" t="s">
        <v>156</v>
      </c>
      <c r="AN122" s="251"/>
      <c r="AO122" s="251" t="s">
        <v>156</v>
      </c>
      <c r="AP122" s="251"/>
      <c r="AQ122" s="251" t="s">
        <v>156</v>
      </c>
      <c r="AR122" s="251"/>
      <c r="AS122" s="251"/>
      <c r="AT122" s="251" t="s">
        <v>156</v>
      </c>
      <c r="AU122" s="251"/>
      <c r="AV122" s="251" t="s">
        <v>156</v>
      </c>
      <c r="AW122" s="251"/>
      <c r="AX122" s="251"/>
      <c r="AY122" s="251"/>
      <c r="AZ122" s="251"/>
      <c r="BA122" s="251" t="s">
        <v>156</v>
      </c>
      <c r="BB122" s="251"/>
      <c r="BC122" s="251"/>
      <c r="BD122" s="251" t="s">
        <v>156</v>
      </c>
      <c r="BE122" s="251"/>
      <c r="BF122" s="251"/>
      <c r="BG122" s="251" t="s">
        <v>156</v>
      </c>
      <c r="BH122" s="251"/>
      <c r="BI122" s="251"/>
    </row>
    <row r="123" spans="1:61" ht="12" customHeight="1">
      <c r="A123" s="3" t="s">
        <v>121</v>
      </c>
      <c r="B123" s="250">
        <f>H123+N123</f>
        <v>39</v>
      </c>
      <c r="C123" s="250"/>
      <c r="D123" s="250"/>
      <c r="E123" s="253">
        <f>K123+Q123</f>
        <v>1404</v>
      </c>
      <c r="F123" s="253"/>
      <c r="G123" s="253"/>
      <c r="H123" s="250">
        <v>17</v>
      </c>
      <c r="I123" s="250"/>
      <c r="J123" s="250"/>
      <c r="K123" s="253">
        <f>H123*36</f>
        <v>612</v>
      </c>
      <c r="L123" s="253"/>
      <c r="M123" s="253"/>
      <c r="N123" s="250">
        <v>22</v>
      </c>
      <c r="O123" s="250"/>
      <c r="P123" s="250"/>
      <c r="Q123" s="253">
        <f>N123*36</f>
        <v>792</v>
      </c>
      <c r="R123" s="253"/>
      <c r="S123" s="253"/>
      <c r="T123" s="250">
        <f>W123+Z123</f>
        <v>2</v>
      </c>
      <c r="U123" s="250"/>
      <c r="V123" s="250"/>
      <c r="W123" s="250"/>
      <c r="X123" s="250"/>
      <c r="Y123" s="250"/>
      <c r="Z123" s="250">
        <v>2</v>
      </c>
      <c r="AA123" s="250"/>
      <c r="AB123" s="250"/>
      <c r="AC123" s="250">
        <f>AF123+AH123</f>
        <v>0</v>
      </c>
      <c r="AD123" s="250"/>
      <c r="AE123" s="250"/>
      <c r="AF123" s="250"/>
      <c r="AG123" s="250"/>
      <c r="AH123" s="250"/>
      <c r="AI123" s="250"/>
      <c r="AJ123" s="250">
        <f>AM123+AO123</f>
        <v>0</v>
      </c>
      <c r="AK123" s="250"/>
      <c r="AL123" s="250"/>
      <c r="AM123" s="250"/>
      <c r="AN123" s="250"/>
      <c r="AO123" s="250"/>
      <c r="AP123" s="250"/>
      <c r="AQ123" s="250"/>
      <c r="AR123" s="250"/>
      <c r="AS123" s="250"/>
      <c r="AT123" s="250"/>
      <c r="AU123" s="250"/>
      <c r="AV123" s="250"/>
      <c r="AW123" s="250"/>
      <c r="AX123" s="250"/>
      <c r="AY123" s="250"/>
      <c r="AZ123" s="250"/>
      <c r="BA123" s="250"/>
      <c r="BB123" s="250"/>
      <c r="BC123" s="250"/>
      <c r="BD123" s="250" t="s">
        <v>159</v>
      </c>
      <c r="BE123" s="250"/>
      <c r="BF123" s="250"/>
      <c r="BG123" s="250">
        <f>H123+N123+T123+AC123+AJ123+AQ123+AX123+BA123+BD123</f>
        <v>52</v>
      </c>
      <c r="BH123" s="250"/>
      <c r="BI123" s="250"/>
    </row>
    <row r="124" spans="1:61" ht="12" customHeight="1">
      <c r="A124" s="3" t="s">
        <v>122</v>
      </c>
      <c r="B124" s="250">
        <f t="shared" ref="B124:B133" si="0">H124+N124</f>
        <v>34</v>
      </c>
      <c r="C124" s="250"/>
      <c r="D124" s="250"/>
      <c r="E124" s="253">
        <f t="shared" ref="E124:E133" si="1">K124+Q124</f>
        <v>1224</v>
      </c>
      <c r="F124" s="253"/>
      <c r="G124" s="253"/>
      <c r="H124" s="250">
        <v>17</v>
      </c>
      <c r="I124" s="250"/>
      <c r="J124" s="250"/>
      <c r="K124" s="253">
        <f t="shared" ref="K124:K133" si="2">H124*36</f>
        <v>612</v>
      </c>
      <c r="L124" s="253"/>
      <c r="M124" s="253"/>
      <c r="N124" s="250">
        <v>17</v>
      </c>
      <c r="O124" s="250"/>
      <c r="P124" s="250"/>
      <c r="Q124" s="253">
        <f t="shared" ref="Q124:Q133" si="3">N124*36</f>
        <v>612</v>
      </c>
      <c r="R124" s="253"/>
      <c r="S124" s="253"/>
      <c r="T124" s="250">
        <f t="shared" ref="T124:T133" si="4">W124+Z124</f>
        <v>1</v>
      </c>
      <c r="U124" s="250"/>
      <c r="V124" s="250"/>
      <c r="W124" s="250"/>
      <c r="X124" s="250"/>
      <c r="Y124" s="250"/>
      <c r="Z124" s="250" t="s">
        <v>158</v>
      </c>
      <c r="AA124" s="250"/>
      <c r="AB124" s="250"/>
      <c r="AC124" s="250">
        <f t="shared" ref="AC124:AC133" si="5">AF124+AH124</f>
        <v>6</v>
      </c>
      <c r="AD124" s="250"/>
      <c r="AE124" s="250"/>
      <c r="AF124" s="250"/>
      <c r="AG124" s="250"/>
      <c r="AH124" s="250">
        <v>6</v>
      </c>
      <c r="AI124" s="250"/>
      <c r="AJ124" s="250">
        <f t="shared" ref="AJ124:AJ133" si="6">AM124+AO124</f>
        <v>0</v>
      </c>
      <c r="AK124" s="250"/>
      <c r="AL124" s="250"/>
      <c r="AM124" s="250"/>
      <c r="AN124" s="250"/>
      <c r="AO124" s="250"/>
      <c r="AP124" s="250"/>
      <c r="AQ124" s="250"/>
      <c r="AR124" s="250"/>
      <c r="AS124" s="250"/>
      <c r="AT124" s="250"/>
      <c r="AU124" s="250"/>
      <c r="AV124" s="250"/>
      <c r="AW124" s="250"/>
      <c r="AX124" s="250"/>
      <c r="AY124" s="250"/>
      <c r="AZ124" s="250"/>
      <c r="BA124" s="250"/>
      <c r="BB124" s="250"/>
      <c r="BC124" s="250"/>
      <c r="BD124" s="250" t="s">
        <v>159</v>
      </c>
      <c r="BE124" s="250"/>
      <c r="BF124" s="250"/>
      <c r="BG124" s="250">
        <f t="shared" ref="BG124:BG133" si="7">H124+N124+T124+AC124+AJ124+AQ124+AX124+BA124+BD124</f>
        <v>52</v>
      </c>
      <c r="BH124" s="250"/>
      <c r="BI124" s="250"/>
    </row>
    <row r="125" spans="1:61" ht="12" customHeight="1">
      <c r="A125" s="3" t="s">
        <v>123</v>
      </c>
      <c r="B125" s="250">
        <f t="shared" si="0"/>
        <v>25</v>
      </c>
      <c r="C125" s="250"/>
      <c r="D125" s="250"/>
      <c r="E125" s="253">
        <f t="shared" si="1"/>
        <v>900</v>
      </c>
      <c r="F125" s="253"/>
      <c r="G125" s="253"/>
      <c r="H125" s="250">
        <v>12</v>
      </c>
      <c r="I125" s="250"/>
      <c r="J125" s="250"/>
      <c r="K125" s="253">
        <f t="shared" si="2"/>
        <v>432</v>
      </c>
      <c r="L125" s="253"/>
      <c r="M125" s="253"/>
      <c r="N125" s="250">
        <v>13</v>
      </c>
      <c r="O125" s="250"/>
      <c r="P125" s="250"/>
      <c r="Q125" s="253">
        <f t="shared" si="3"/>
        <v>468</v>
      </c>
      <c r="R125" s="253"/>
      <c r="S125" s="253"/>
      <c r="T125" s="250">
        <f t="shared" si="4"/>
        <v>2</v>
      </c>
      <c r="U125" s="250"/>
      <c r="V125" s="250"/>
      <c r="W125" s="250">
        <v>1</v>
      </c>
      <c r="X125" s="250"/>
      <c r="Y125" s="250"/>
      <c r="Z125" s="250" t="s">
        <v>158</v>
      </c>
      <c r="AA125" s="250"/>
      <c r="AB125" s="250"/>
      <c r="AC125" s="250">
        <f t="shared" si="5"/>
        <v>6</v>
      </c>
      <c r="AD125" s="250"/>
      <c r="AE125" s="250"/>
      <c r="AF125" s="250">
        <v>2</v>
      </c>
      <c r="AG125" s="250"/>
      <c r="AH125" s="250">
        <v>4</v>
      </c>
      <c r="AI125" s="250"/>
      <c r="AJ125" s="250">
        <f t="shared" si="6"/>
        <v>9</v>
      </c>
      <c r="AK125" s="250"/>
      <c r="AL125" s="250"/>
      <c r="AM125" s="250">
        <v>2</v>
      </c>
      <c r="AN125" s="250"/>
      <c r="AO125" s="250">
        <v>7</v>
      </c>
      <c r="AP125" s="250"/>
      <c r="AQ125" s="250"/>
      <c r="AR125" s="250"/>
      <c r="AS125" s="250"/>
      <c r="AT125" s="250"/>
      <c r="AU125" s="250"/>
      <c r="AV125" s="250"/>
      <c r="AW125" s="250"/>
      <c r="AX125" s="250"/>
      <c r="AY125" s="250"/>
      <c r="AZ125" s="250"/>
      <c r="BA125" s="250"/>
      <c r="BB125" s="250"/>
      <c r="BC125" s="250"/>
      <c r="BD125" s="250" t="s">
        <v>160</v>
      </c>
      <c r="BE125" s="250"/>
      <c r="BF125" s="250"/>
      <c r="BG125" s="250">
        <f t="shared" si="7"/>
        <v>52</v>
      </c>
      <c r="BH125" s="250"/>
      <c r="BI125" s="250"/>
    </row>
    <row r="126" spans="1:61" ht="13.5" hidden="1" customHeight="1">
      <c r="A126" s="3" t="s">
        <v>125</v>
      </c>
      <c r="B126" s="250">
        <f t="shared" si="0"/>
        <v>0</v>
      </c>
      <c r="C126" s="250"/>
      <c r="D126" s="250"/>
      <c r="E126" s="253">
        <f t="shared" si="1"/>
        <v>0</v>
      </c>
      <c r="F126" s="253"/>
      <c r="G126" s="253"/>
      <c r="H126" s="250"/>
      <c r="I126" s="250"/>
      <c r="J126" s="250"/>
      <c r="K126" s="253">
        <f t="shared" si="2"/>
        <v>0</v>
      </c>
      <c r="L126" s="253"/>
      <c r="M126" s="253"/>
      <c r="N126" s="250"/>
      <c r="O126" s="250"/>
      <c r="P126" s="250"/>
      <c r="Q126" s="253">
        <f t="shared" si="3"/>
        <v>0</v>
      </c>
      <c r="R126" s="253"/>
      <c r="S126" s="253"/>
      <c r="T126" s="250">
        <f t="shared" si="4"/>
        <v>0</v>
      </c>
      <c r="U126" s="250"/>
      <c r="V126" s="250"/>
      <c r="W126" s="250"/>
      <c r="X126" s="250"/>
      <c r="Y126" s="250"/>
      <c r="Z126" s="250"/>
      <c r="AA126" s="250"/>
      <c r="AB126" s="250"/>
      <c r="AC126" s="250">
        <f t="shared" si="5"/>
        <v>0</v>
      </c>
      <c r="AD126" s="250"/>
      <c r="AE126" s="250"/>
      <c r="AF126" s="250"/>
      <c r="AG126" s="250"/>
      <c r="AH126" s="250"/>
      <c r="AI126" s="250"/>
      <c r="AJ126" s="250">
        <f t="shared" si="6"/>
        <v>0</v>
      </c>
      <c r="AK126" s="250"/>
      <c r="AL126" s="250"/>
      <c r="AM126" s="250"/>
      <c r="AN126" s="250"/>
      <c r="AO126" s="250"/>
      <c r="AP126" s="250"/>
      <c r="AQ126" s="250"/>
      <c r="AR126" s="250"/>
      <c r="AS126" s="250"/>
      <c r="AT126" s="250"/>
      <c r="AU126" s="250"/>
      <c r="AV126" s="250"/>
      <c r="AW126" s="250"/>
      <c r="AX126" s="250"/>
      <c r="AY126" s="250"/>
      <c r="AZ126" s="250"/>
      <c r="BA126" s="250"/>
      <c r="BB126" s="250"/>
      <c r="BC126" s="250"/>
      <c r="BD126" s="250"/>
      <c r="BE126" s="250"/>
      <c r="BF126" s="250"/>
      <c r="BG126" s="250">
        <f t="shared" si="7"/>
        <v>0</v>
      </c>
      <c r="BH126" s="250"/>
      <c r="BI126" s="250"/>
    </row>
    <row r="127" spans="1:61" ht="13.5" hidden="1" customHeight="1">
      <c r="A127" s="3" t="s">
        <v>126</v>
      </c>
      <c r="B127" s="250">
        <f t="shared" si="0"/>
        <v>0</v>
      </c>
      <c r="C127" s="250"/>
      <c r="D127" s="250"/>
      <c r="E127" s="253">
        <f t="shared" si="1"/>
        <v>0</v>
      </c>
      <c r="F127" s="253"/>
      <c r="G127" s="253"/>
      <c r="H127" s="250"/>
      <c r="I127" s="250"/>
      <c r="J127" s="250"/>
      <c r="K127" s="253">
        <f t="shared" si="2"/>
        <v>0</v>
      </c>
      <c r="L127" s="253"/>
      <c r="M127" s="253"/>
      <c r="N127" s="250"/>
      <c r="O127" s="250"/>
      <c r="P127" s="250"/>
      <c r="Q127" s="253">
        <f t="shared" si="3"/>
        <v>0</v>
      </c>
      <c r="R127" s="253"/>
      <c r="S127" s="253"/>
      <c r="T127" s="250">
        <f t="shared" si="4"/>
        <v>0</v>
      </c>
      <c r="U127" s="250"/>
      <c r="V127" s="250"/>
      <c r="W127" s="250"/>
      <c r="X127" s="250"/>
      <c r="Y127" s="250"/>
      <c r="Z127" s="250"/>
      <c r="AA127" s="250"/>
      <c r="AB127" s="250"/>
      <c r="AC127" s="250">
        <f t="shared" si="5"/>
        <v>0</v>
      </c>
      <c r="AD127" s="250"/>
      <c r="AE127" s="250"/>
      <c r="AF127" s="250"/>
      <c r="AG127" s="250"/>
      <c r="AH127" s="250"/>
      <c r="AI127" s="250"/>
      <c r="AJ127" s="250">
        <f t="shared" si="6"/>
        <v>0</v>
      </c>
      <c r="AK127" s="250"/>
      <c r="AL127" s="250"/>
      <c r="AM127" s="250"/>
      <c r="AN127" s="250"/>
      <c r="AO127" s="250"/>
      <c r="AP127" s="250"/>
      <c r="AQ127" s="250"/>
      <c r="AR127" s="250"/>
      <c r="AS127" s="250"/>
      <c r="AT127" s="250"/>
      <c r="AU127" s="250"/>
      <c r="AV127" s="250"/>
      <c r="AW127" s="250"/>
      <c r="AX127" s="250"/>
      <c r="AY127" s="250"/>
      <c r="AZ127" s="250"/>
      <c r="BA127" s="250"/>
      <c r="BB127" s="250"/>
      <c r="BC127" s="250"/>
      <c r="BD127" s="250"/>
      <c r="BE127" s="250"/>
      <c r="BF127" s="250"/>
      <c r="BG127" s="250">
        <f t="shared" si="7"/>
        <v>0</v>
      </c>
      <c r="BH127" s="250"/>
      <c r="BI127" s="250"/>
    </row>
    <row r="128" spans="1:61" ht="13.5" hidden="1" customHeight="1">
      <c r="A128" s="3" t="s">
        <v>127</v>
      </c>
      <c r="B128" s="250">
        <f t="shared" si="0"/>
        <v>0</v>
      </c>
      <c r="C128" s="250"/>
      <c r="D128" s="250"/>
      <c r="E128" s="253">
        <f t="shared" si="1"/>
        <v>0</v>
      </c>
      <c r="F128" s="253"/>
      <c r="G128" s="253"/>
      <c r="H128" s="250"/>
      <c r="I128" s="250"/>
      <c r="J128" s="250"/>
      <c r="K128" s="253">
        <f t="shared" si="2"/>
        <v>0</v>
      </c>
      <c r="L128" s="253"/>
      <c r="M128" s="253"/>
      <c r="N128" s="250"/>
      <c r="O128" s="250"/>
      <c r="P128" s="250"/>
      <c r="Q128" s="253">
        <f t="shared" si="3"/>
        <v>0</v>
      </c>
      <c r="R128" s="253"/>
      <c r="S128" s="253"/>
      <c r="T128" s="250">
        <f t="shared" si="4"/>
        <v>0</v>
      </c>
      <c r="U128" s="250"/>
      <c r="V128" s="250"/>
      <c r="W128" s="250"/>
      <c r="X128" s="250"/>
      <c r="Y128" s="250"/>
      <c r="Z128" s="250"/>
      <c r="AA128" s="250"/>
      <c r="AB128" s="250"/>
      <c r="AC128" s="250">
        <f t="shared" si="5"/>
        <v>0</v>
      </c>
      <c r="AD128" s="250"/>
      <c r="AE128" s="250"/>
      <c r="AF128" s="250"/>
      <c r="AG128" s="250"/>
      <c r="AH128" s="250"/>
      <c r="AI128" s="250"/>
      <c r="AJ128" s="250">
        <f t="shared" si="6"/>
        <v>0</v>
      </c>
      <c r="AK128" s="250"/>
      <c r="AL128" s="250"/>
      <c r="AM128" s="250"/>
      <c r="AN128" s="250"/>
      <c r="AO128" s="250"/>
      <c r="AP128" s="250"/>
      <c r="AQ128" s="250"/>
      <c r="AR128" s="250"/>
      <c r="AS128" s="250"/>
      <c r="AT128" s="250"/>
      <c r="AU128" s="250"/>
      <c r="AV128" s="250"/>
      <c r="AW128" s="250"/>
      <c r="AX128" s="250"/>
      <c r="AY128" s="250"/>
      <c r="AZ128" s="250"/>
      <c r="BA128" s="250"/>
      <c r="BB128" s="250"/>
      <c r="BC128" s="250"/>
      <c r="BD128" s="250"/>
      <c r="BE128" s="250"/>
      <c r="BF128" s="250"/>
      <c r="BG128" s="250">
        <f t="shared" si="7"/>
        <v>0</v>
      </c>
      <c r="BH128" s="250"/>
      <c r="BI128" s="250"/>
    </row>
    <row r="129" spans="1:61" ht="13.5" hidden="1" customHeight="1">
      <c r="A129" s="3" t="s">
        <v>128</v>
      </c>
      <c r="B129" s="250">
        <f t="shared" si="0"/>
        <v>0</v>
      </c>
      <c r="C129" s="250"/>
      <c r="D129" s="250"/>
      <c r="E129" s="253">
        <f t="shared" si="1"/>
        <v>0</v>
      </c>
      <c r="F129" s="253"/>
      <c r="G129" s="253"/>
      <c r="H129" s="250"/>
      <c r="I129" s="250"/>
      <c r="J129" s="250"/>
      <c r="K129" s="253">
        <f t="shared" si="2"/>
        <v>0</v>
      </c>
      <c r="L129" s="253"/>
      <c r="M129" s="253"/>
      <c r="N129" s="250"/>
      <c r="O129" s="250"/>
      <c r="P129" s="250"/>
      <c r="Q129" s="253">
        <f t="shared" si="3"/>
        <v>0</v>
      </c>
      <c r="R129" s="253"/>
      <c r="S129" s="253"/>
      <c r="T129" s="250">
        <f t="shared" si="4"/>
        <v>0</v>
      </c>
      <c r="U129" s="250"/>
      <c r="V129" s="250"/>
      <c r="W129" s="250"/>
      <c r="X129" s="250"/>
      <c r="Y129" s="250"/>
      <c r="Z129" s="250"/>
      <c r="AA129" s="250"/>
      <c r="AB129" s="250"/>
      <c r="AC129" s="250">
        <f t="shared" si="5"/>
        <v>0</v>
      </c>
      <c r="AD129" s="250"/>
      <c r="AE129" s="250"/>
      <c r="AF129" s="250"/>
      <c r="AG129" s="250"/>
      <c r="AH129" s="250"/>
      <c r="AI129" s="250"/>
      <c r="AJ129" s="250">
        <f t="shared" si="6"/>
        <v>0</v>
      </c>
      <c r="AK129" s="250"/>
      <c r="AL129" s="250"/>
      <c r="AM129" s="250"/>
      <c r="AN129" s="250"/>
      <c r="AO129" s="250"/>
      <c r="AP129" s="250"/>
      <c r="AQ129" s="250"/>
      <c r="AR129" s="250"/>
      <c r="AS129" s="250"/>
      <c r="AT129" s="250"/>
      <c r="AU129" s="250"/>
      <c r="AV129" s="250"/>
      <c r="AW129" s="250"/>
      <c r="AX129" s="250"/>
      <c r="AY129" s="250"/>
      <c r="AZ129" s="250"/>
      <c r="BA129" s="250"/>
      <c r="BB129" s="250"/>
      <c r="BC129" s="250"/>
      <c r="BD129" s="250"/>
      <c r="BE129" s="250"/>
      <c r="BF129" s="250"/>
      <c r="BG129" s="250">
        <f t="shared" si="7"/>
        <v>0</v>
      </c>
      <c r="BH129" s="250"/>
      <c r="BI129" s="250"/>
    </row>
    <row r="130" spans="1:61" ht="13.5" hidden="1" customHeight="1">
      <c r="A130" s="3" t="s">
        <v>129</v>
      </c>
      <c r="B130" s="250">
        <f t="shared" si="0"/>
        <v>0</v>
      </c>
      <c r="C130" s="250"/>
      <c r="D130" s="250"/>
      <c r="E130" s="253">
        <f t="shared" si="1"/>
        <v>0</v>
      </c>
      <c r="F130" s="253"/>
      <c r="G130" s="253"/>
      <c r="H130" s="250"/>
      <c r="I130" s="250"/>
      <c r="J130" s="250"/>
      <c r="K130" s="253">
        <f t="shared" si="2"/>
        <v>0</v>
      </c>
      <c r="L130" s="253"/>
      <c r="M130" s="253"/>
      <c r="N130" s="250"/>
      <c r="O130" s="250"/>
      <c r="P130" s="250"/>
      <c r="Q130" s="253">
        <f t="shared" si="3"/>
        <v>0</v>
      </c>
      <c r="R130" s="253"/>
      <c r="S130" s="253"/>
      <c r="T130" s="250">
        <f t="shared" si="4"/>
        <v>0</v>
      </c>
      <c r="U130" s="250"/>
      <c r="V130" s="250"/>
      <c r="W130" s="250"/>
      <c r="X130" s="250"/>
      <c r="Y130" s="250"/>
      <c r="Z130" s="250"/>
      <c r="AA130" s="250"/>
      <c r="AB130" s="250"/>
      <c r="AC130" s="250">
        <f t="shared" si="5"/>
        <v>0</v>
      </c>
      <c r="AD130" s="250"/>
      <c r="AE130" s="250"/>
      <c r="AF130" s="250"/>
      <c r="AG130" s="250"/>
      <c r="AH130" s="250"/>
      <c r="AI130" s="250"/>
      <c r="AJ130" s="250">
        <f t="shared" si="6"/>
        <v>0</v>
      </c>
      <c r="AK130" s="250"/>
      <c r="AL130" s="250"/>
      <c r="AM130" s="250"/>
      <c r="AN130" s="250"/>
      <c r="AO130" s="250"/>
      <c r="AP130" s="250"/>
      <c r="AQ130" s="250"/>
      <c r="AR130" s="250"/>
      <c r="AS130" s="250"/>
      <c r="AT130" s="250"/>
      <c r="AU130" s="250"/>
      <c r="AV130" s="250"/>
      <c r="AW130" s="250"/>
      <c r="AX130" s="250"/>
      <c r="AY130" s="250"/>
      <c r="AZ130" s="250"/>
      <c r="BA130" s="250"/>
      <c r="BB130" s="250"/>
      <c r="BC130" s="250"/>
      <c r="BD130" s="250"/>
      <c r="BE130" s="250"/>
      <c r="BF130" s="250"/>
      <c r="BG130" s="250">
        <f t="shared" si="7"/>
        <v>0</v>
      </c>
      <c r="BH130" s="250"/>
      <c r="BI130" s="250"/>
    </row>
    <row r="131" spans="1:61" ht="13.5" hidden="1" customHeight="1">
      <c r="A131" s="3" t="s">
        <v>130</v>
      </c>
      <c r="B131" s="250">
        <f t="shared" si="0"/>
        <v>0</v>
      </c>
      <c r="C131" s="250"/>
      <c r="D131" s="250"/>
      <c r="E131" s="253">
        <f t="shared" si="1"/>
        <v>0</v>
      </c>
      <c r="F131" s="253"/>
      <c r="G131" s="253"/>
      <c r="H131" s="250"/>
      <c r="I131" s="250"/>
      <c r="J131" s="250"/>
      <c r="K131" s="253">
        <f t="shared" si="2"/>
        <v>0</v>
      </c>
      <c r="L131" s="253"/>
      <c r="M131" s="253"/>
      <c r="N131" s="250"/>
      <c r="O131" s="250"/>
      <c r="P131" s="250"/>
      <c r="Q131" s="253">
        <f t="shared" si="3"/>
        <v>0</v>
      </c>
      <c r="R131" s="253"/>
      <c r="S131" s="253"/>
      <c r="T131" s="250">
        <f t="shared" si="4"/>
        <v>0</v>
      </c>
      <c r="U131" s="250"/>
      <c r="V131" s="250"/>
      <c r="W131" s="250"/>
      <c r="X131" s="250"/>
      <c r="Y131" s="250"/>
      <c r="Z131" s="250"/>
      <c r="AA131" s="250"/>
      <c r="AB131" s="250"/>
      <c r="AC131" s="250">
        <f t="shared" si="5"/>
        <v>0</v>
      </c>
      <c r="AD131" s="250"/>
      <c r="AE131" s="250"/>
      <c r="AF131" s="250"/>
      <c r="AG131" s="250"/>
      <c r="AH131" s="250"/>
      <c r="AI131" s="250"/>
      <c r="AJ131" s="250">
        <f t="shared" si="6"/>
        <v>0</v>
      </c>
      <c r="AK131" s="250"/>
      <c r="AL131" s="250"/>
      <c r="AM131" s="250"/>
      <c r="AN131" s="250"/>
      <c r="AO131" s="250"/>
      <c r="AP131" s="250"/>
      <c r="AQ131" s="250"/>
      <c r="AR131" s="250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0"/>
      <c r="BD131" s="250"/>
      <c r="BE131" s="250"/>
      <c r="BF131" s="250"/>
      <c r="BG131" s="250">
        <f t="shared" si="7"/>
        <v>0</v>
      </c>
      <c r="BH131" s="250"/>
      <c r="BI131" s="250"/>
    </row>
    <row r="132" spans="1:61" ht="13.5" hidden="1" customHeight="1">
      <c r="A132" s="3" t="s">
        <v>131</v>
      </c>
      <c r="B132" s="250">
        <f t="shared" si="0"/>
        <v>0</v>
      </c>
      <c r="C132" s="250"/>
      <c r="D132" s="250"/>
      <c r="E132" s="253">
        <f t="shared" si="1"/>
        <v>0</v>
      </c>
      <c r="F132" s="253"/>
      <c r="G132" s="253"/>
      <c r="H132" s="250"/>
      <c r="I132" s="250"/>
      <c r="J132" s="250"/>
      <c r="K132" s="253">
        <f t="shared" si="2"/>
        <v>0</v>
      </c>
      <c r="L132" s="253"/>
      <c r="M132" s="253"/>
      <c r="N132" s="250"/>
      <c r="O132" s="250"/>
      <c r="P132" s="250"/>
      <c r="Q132" s="253">
        <f t="shared" si="3"/>
        <v>0</v>
      </c>
      <c r="R132" s="253"/>
      <c r="S132" s="253"/>
      <c r="T132" s="250">
        <f t="shared" si="4"/>
        <v>0</v>
      </c>
      <c r="U132" s="250"/>
      <c r="V132" s="250"/>
      <c r="W132" s="250"/>
      <c r="X132" s="250"/>
      <c r="Y132" s="250"/>
      <c r="Z132" s="250"/>
      <c r="AA132" s="250"/>
      <c r="AB132" s="250"/>
      <c r="AC132" s="250">
        <f t="shared" si="5"/>
        <v>0</v>
      </c>
      <c r="AD132" s="250"/>
      <c r="AE132" s="250"/>
      <c r="AF132" s="250"/>
      <c r="AG132" s="250"/>
      <c r="AH132" s="250"/>
      <c r="AI132" s="250"/>
      <c r="AJ132" s="250">
        <f t="shared" si="6"/>
        <v>0</v>
      </c>
      <c r="AK132" s="250"/>
      <c r="AL132" s="250"/>
      <c r="AM132" s="250"/>
      <c r="AN132" s="250"/>
      <c r="AO132" s="250"/>
      <c r="AP132" s="250"/>
      <c r="AQ132" s="250"/>
      <c r="AR132" s="250"/>
      <c r="AS132" s="250"/>
      <c r="AT132" s="250"/>
      <c r="AU132" s="250"/>
      <c r="AV132" s="250"/>
      <c r="AW132" s="250"/>
      <c r="AX132" s="250"/>
      <c r="AY132" s="250"/>
      <c r="AZ132" s="250"/>
      <c r="BA132" s="250"/>
      <c r="BB132" s="250"/>
      <c r="BC132" s="250"/>
      <c r="BD132" s="250"/>
      <c r="BE132" s="250"/>
      <c r="BF132" s="250"/>
      <c r="BG132" s="250">
        <f t="shared" si="7"/>
        <v>0</v>
      </c>
      <c r="BH132" s="250"/>
      <c r="BI132" s="250"/>
    </row>
    <row r="133" spans="1:61" ht="12" customHeight="1">
      <c r="A133" s="3" t="s">
        <v>124</v>
      </c>
      <c r="B133" s="250">
        <f t="shared" si="0"/>
        <v>21</v>
      </c>
      <c r="C133" s="250"/>
      <c r="D133" s="250"/>
      <c r="E133" s="253">
        <f t="shared" si="1"/>
        <v>756</v>
      </c>
      <c r="F133" s="253"/>
      <c r="G133" s="253"/>
      <c r="H133" s="250">
        <v>11</v>
      </c>
      <c r="I133" s="250"/>
      <c r="J133" s="250"/>
      <c r="K133" s="253">
        <f t="shared" si="2"/>
        <v>396</v>
      </c>
      <c r="L133" s="253"/>
      <c r="M133" s="253"/>
      <c r="N133" s="253">
        <v>10</v>
      </c>
      <c r="O133" s="253"/>
      <c r="P133" s="253"/>
      <c r="Q133" s="253">
        <f t="shared" si="3"/>
        <v>360</v>
      </c>
      <c r="R133" s="253"/>
      <c r="S133" s="253"/>
      <c r="T133" s="250">
        <f t="shared" si="4"/>
        <v>2</v>
      </c>
      <c r="U133" s="250"/>
      <c r="V133" s="250"/>
      <c r="W133" s="250">
        <v>1</v>
      </c>
      <c r="X133" s="250"/>
      <c r="Y133" s="250"/>
      <c r="Z133" s="250">
        <v>1</v>
      </c>
      <c r="AA133" s="250"/>
      <c r="AB133" s="250"/>
      <c r="AC133" s="250">
        <f t="shared" si="5"/>
        <v>0</v>
      </c>
      <c r="AD133" s="250"/>
      <c r="AE133" s="250"/>
      <c r="AF133" s="250"/>
      <c r="AG133" s="250"/>
      <c r="AH133" s="250"/>
      <c r="AI133" s="250"/>
      <c r="AJ133" s="250">
        <f t="shared" si="6"/>
        <v>8</v>
      </c>
      <c r="AK133" s="250"/>
      <c r="AL133" s="250"/>
      <c r="AM133" s="250">
        <v>5</v>
      </c>
      <c r="AN133" s="250"/>
      <c r="AO133" s="250">
        <v>3</v>
      </c>
      <c r="AP133" s="250"/>
      <c r="AQ133" s="250" t="s">
        <v>74</v>
      </c>
      <c r="AR133" s="250"/>
      <c r="AS133" s="250"/>
      <c r="AT133" s="250"/>
      <c r="AU133" s="250"/>
      <c r="AV133" s="250">
        <v>4</v>
      </c>
      <c r="AW133" s="250"/>
      <c r="AX133" s="250"/>
      <c r="AY133" s="250"/>
      <c r="AZ133" s="250"/>
      <c r="BA133" s="250">
        <v>6</v>
      </c>
      <c r="BB133" s="250"/>
      <c r="BC133" s="250"/>
      <c r="BD133" s="250">
        <v>2</v>
      </c>
      <c r="BE133" s="250"/>
      <c r="BF133" s="250"/>
      <c r="BG133" s="250">
        <f t="shared" si="7"/>
        <v>43</v>
      </c>
      <c r="BH133" s="250"/>
      <c r="BI133" s="250"/>
    </row>
    <row r="134" spans="1:61" ht="14.25" customHeight="1">
      <c r="A134" s="12" t="s">
        <v>50</v>
      </c>
      <c r="B134" s="254">
        <f>B123+B124+B125+B133</f>
        <v>119</v>
      </c>
      <c r="C134" s="254"/>
      <c r="D134" s="254"/>
      <c r="E134" s="254">
        <f>E123+E124+E125+E133</f>
        <v>4284</v>
      </c>
      <c r="F134" s="254"/>
      <c r="G134" s="254"/>
      <c r="H134" s="254">
        <f>H123+H124+H125+H133</f>
        <v>57</v>
      </c>
      <c r="I134" s="254"/>
      <c r="J134" s="254"/>
      <c r="K134" s="254">
        <f>K123+K124+K125+K133</f>
        <v>2052</v>
      </c>
      <c r="L134" s="254"/>
      <c r="M134" s="254"/>
      <c r="N134" s="254">
        <f>N123+N124+N125+N133</f>
        <v>62</v>
      </c>
      <c r="O134" s="254"/>
      <c r="P134" s="254"/>
      <c r="Q134" s="254">
        <f>Q123+Q124+Q125+Q133</f>
        <v>2232</v>
      </c>
      <c r="R134" s="254"/>
      <c r="S134" s="254"/>
      <c r="T134" s="254">
        <f>T123+T124+T125+T133</f>
        <v>7</v>
      </c>
      <c r="U134" s="254"/>
      <c r="V134" s="254"/>
      <c r="W134" s="238"/>
      <c r="X134" s="238"/>
      <c r="Y134" s="238"/>
      <c r="Z134" s="238"/>
      <c r="AA134" s="238"/>
      <c r="AB134" s="238"/>
      <c r="AC134" s="254">
        <f>AC123+AC124+AC125+AC133</f>
        <v>12</v>
      </c>
      <c r="AD134" s="254"/>
      <c r="AE134" s="254"/>
      <c r="AF134" s="238"/>
      <c r="AG134" s="238"/>
      <c r="AH134" s="238"/>
      <c r="AI134" s="238"/>
      <c r="AJ134" s="254">
        <f>AJ123+AJ124+AJ125+AJ133</f>
        <v>17</v>
      </c>
      <c r="AK134" s="254"/>
      <c r="AL134" s="254"/>
      <c r="AM134" s="238"/>
      <c r="AN134" s="238"/>
      <c r="AO134" s="238"/>
      <c r="AP134" s="238"/>
      <c r="AQ134" s="254">
        <f>AQ123+AQ124+AQ125+AQ133</f>
        <v>4</v>
      </c>
      <c r="AR134" s="254"/>
      <c r="AS134" s="254"/>
      <c r="AT134" s="238"/>
      <c r="AU134" s="238"/>
      <c r="AV134" s="238"/>
      <c r="AW134" s="238"/>
      <c r="AX134" s="254"/>
      <c r="AY134" s="254"/>
      <c r="AZ134" s="254"/>
      <c r="BA134" s="254">
        <v>6</v>
      </c>
      <c r="BB134" s="254"/>
      <c r="BC134" s="254"/>
      <c r="BD134" s="254">
        <f>BD123+BD124+BD125+BD133</f>
        <v>34</v>
      </c>
      <c r="BE134" s="254"/>
      <c r="BF134" s="254"/>
      <c r="BG134" s="254">
        <f>BG123+BG124+BG125+BG133</f>
        <v>199</v>
      </c>
      <c r="BH134" s="254"/>
      <c r="BI134" s="254"/>
    </row>
    <row r="135" spans="1:61" ht="13.5" hidden="1" customHeight="1">
      <c r="A135" s="255" t="s">
        <v>76</v>
      </c>
      <c r="B135" s="255" t="s">
        <v>161</v>
      </c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 t="s">
        <v>145</v>
      </c>
      <c r="U135" s="255"/>
      <c r="V135" s="255"/>
      <c r="W135" s="255"/>
      <c r="X135" s="255"/>
      <c r="Y135" s="255"/>
      <c r="Z135" s="255"/>
      <c r="AA135" s="255"/>
      <c r="AB135" s="255"/>
      <c r="AC135" s="255" t="s">
        <v>146</v>
      </c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  <c r="AQ135" s="255" t="s">
        <v>147</v>
      </c>
      <c r="AR135" s="255"/>
      <c r="AS135" s="255"/>
      <c r="AT135" s="255"/>
      <c r="AU135" s="255"/>
      <c r="AV135" s="255"/>
      <c r="AW135" s="255" t="s">
        <v>148</v>
      </c>
      <c r="AX135" s="255"/>
      <c r="AY135" s="255"/>
      <c r="AZ135" s="255" t="s">
        <v>50</v>
      </c>
      <c r="BA135" s="255"/>
      <c r="BB135" s="255"/>
      <c r="BC135" s="255" t="s">
        <v>149</v>
      </c>
      <c r="BD135" s="255"/>
      <c r="BE135" s="255"/>
      <c r="BF135" s="255"/>
      <c r="BG135" s="237" t="s">
        <v>150</v>
      </c>
      <c r="BH135" s="237"/>
      <c r="BI135" s="237"/>
    </row>
    <row r="136" spans="1:61" ht="13.5" hidden="1" customHeight="1">
      <c r="A136" s="255"/>
      <c r="B136" s="255"/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 t="s">
        <v>151</v>
      </c>
      <c r="AD136" s="255"/>
      <c r="AE136" s="255"/>
      <c r="AF136" s="255"/>
      <c r="AG136" s="255"/>
      <c r="AH136" s="255"/>
      <c r="AI136" s="255"/>
      <c r="AJ136" s="255" t="s">
        <v>75</v>
      </c>
      <c r="AK136" s="255"/>
      <c r="AL136" s="255"/>
      <c r="AM136" s="255"/>
      <c r="AN136" s="255"/>
      <c r="AO136" s="255"/>
      <c r="AP136" s="255"/>
      <c r="AQ136" s="255" t="s">
        <v>152</v>
      </c>
      <c r="AR136" s="255"/>
      <c r="AS136" s="255"/>
      <c r="AT136" s="255" t="s">
        <v>153</v>
      </c>
      <c r="AU136" s="255"/>
      <c r="AV136" s="255"/>
      <c r="AW136" s="255"/>
      <c r="AX136" s="249"/>
      <c r="AY136" s="255"/>
      <c r="AZ136" s="255"/>
      <c r="BA136" s="249"/>
      <c r="BB136" s="255"/>
      <c r="BC136" s="255"/>
      <c r="BD136" s="249"/>
      <c r="BE136" s="249"/>
      <c r="BF136" s="255"/>
      <c r="BG136" s="237"/>
      <c r="BH136" s="249"/>
      <c r="BI136" s="237"/>
    </row>
    <row r="137" spans="1:61" ht="13.5" hidden="1" customHeight="1">
      <c r="A137" s="255"/>
      <c r="B137" s="255" t="s">
        <v>50</v>
      </c>
      <c r="C137" s="255"/>
      <c r="D137" s="255"/>
      <c r="E137" s="255"/>
      <c r="F137" s="255"/>
      <c r="G137" s="255"/>
      <c r="H137" s="255" t="s">
        <v>154</v>
      </c>
      <c r="I137" s="255"/>
      <c r="J137" s="255"/>
      <c r="K137" s="255"/>
      <c r="L137" s="255"/>
      <c r="M137" s="255"/>
      <c r="N137" s="255" t="s">
        <v>155</v>
      </c>
      <c r="O137" s="255"/>
      <c r="P137" s="255"/>
      <c r="Q137" s="255"/>
      <c r="R137" s="255"/>
      <c r="S137" s="255"/>
      <c r="T137" s="255" t="s">
        <v>50</v>
      </c>
      <c r="U137" s="255"/>
      <c r="V137" s="255"/>
      <c r="W137" s="255" t="s">
        <v>154</v>
      </c>
      <c r="X137" s="255"/>
      <c r="Y137" s="255"/>
      <c r="Z137" s="255" t="s">
        <v>155</v>
      </c>
      <c r="AA137" s="255"/>
      <c r="AB137" s="255"/>
      <c r="AC137" s="255" t="s">
        <v>50</v>
      </c>
      <c r="AD137" s="255"/>
      <c r="AE137" s="255"/>
      <c r="AF137" s="255" t="s">
        <v>154</v>
      </c>
      <c r="AG137" s="255"/>
      <c r="AH137" s="255" t="s">
        <v>155</v>
      </c>
      <c r="AI137" s="255"/>
      <c r="AJ137" s="255" t="s">
        <v>50</v>
      </c>
      <c r="AK137" s="255"/>
      <c r="AL137" s="255"/>
      <c r="AM137" s="255" t="s">
        <v>154</v>
      </c>
      <c r="AN137" s="255"/>
      <c r="AO137" s="255" t="s">
        <v>155</v>
      </c>
      <c r="AP137" s="255"/>
      <c r="AQ137" s="255"/>
      <c r="AR137" s="255"/>
      <c r="AS137" s="255"/>
      <c r="AT137" s="255"/>
      <c r="AU137" s="255"/>
      <c r="AV137" s="255"/>
      <c r="AW137" s="255"/>
      <c r="AX137" s="255"/>
      <c r="AY137" s="255"/>
      <c r="AZ137" s="255"/>
      <c r="BA137" s="255"/>
      <c r="BB137" s="255"/>
      <c r="BC137" s="255"/>
      <c r="BD137" s="249"/>
      <c r="BE137" s="249"/>
      <c r="BF137" s="255"/>
      <c r="BG137" s="237"/>
      <c r="BH137" s="249"/>
      <c r="BI137" s="237"/>
    </row>
    <row r="138" spans="1:61" ht="13.5" hidden="1" customHeight="1">
      <c r="A138" s="255"/>
      <c r="B138" s="256" t="s">
        <v>156</v>
      </c>
      <c r="C138" s="256"/>
      <c r="D138" s="256"/>
      <c r="E138" s="256" t="s">
        <v>157</v>
      </c>
      <c r="F138" s="256"/>
      <c r="G138" s="256"/>
      <c r="H138" s="256" t="s">
        <v>156</v>
      </c>
      <c r="I138" s="256"/>
      <c r="J138" s="256"/>
      <c r="K138" s="256" t="s">
        <v>157</v>
      </c>
      <c r="L138" s="256"/>
      <c r="M138" s="256"/>
      <c r="N138" s="256" t="s">
        <v>156</v>
      </c>
      <c r="O138" s="256"/>
      <c r="P138" s="256"/>
      <c r="Q138" s="256" t="s">
        <v>157</v>
      </c>
      <c r="R138" s="256"/>
      <c r="S138" s="256"/>
      <c r="T138" s="256" t="s">
        <v>156</v>
      </c>
      <c r="U138" s="256"/>
      <c r="V138" s="256"/>
      <c r="W138" s="256" t="s">
        <v>156</v>
      </c>
      <c r="X138" s="256"/>
      <c r="Y138" s="256"/>
      <c r="Z138" s="256" t="s">
        <v>156</v>
      </c>
      <c r="AA138" s="256"/>
      <c r="AB138" s="256"/>
      <c r="AC138" s="256" t="s">
        <v>156</v>
      </c>
      <c r="AD138" s="256"/>
      <c r="AE138" s="256"/>
      <c r="AF138" s="256" t="s">
        <v>156</v>
      </c>
      <c r="AG138" s="256"/>
      <c r="AH138" s="256" t="s">
        <v>156</v>
      </c>
      <c r="AI138" s="256"/>
      <c r="AJ138" s="256" t="s">
        <v>156</v>
      </c>
      <c r="AK138" s="256"/>
      <c r="AL138" s="256"/>
      <c r="AM138" s="256" t="s">
        <v>156</v>
      </c>
      <c r="AN138" s="256"/>
      <c r="AO138" s="256" t="s">
        <v>156</v>
      </c>
      <c r="AP138" s="256"/>
      <c r="AQ138" s="256" t="s">
        <v>156</v>
      </c>
      <c r="AR138" s="256"/>
      <c r="AS138" s="256"/>
      <c r="AT138" s="256" t="s">
        <v>156</v>
      </c>
      <c r="AU138" s="256"/>
      <c r="AV138" s="256"/>
      <c r="AW138" s="256" t="s">
        <v>156</v>
      </c>
      <c r="AX138" s="256"/>
      <c r="AY138" s="256"/>
      <c r="AZ138" s="256" t="s">
        <v>156</v>
      </c>
      <c r="BA138" s="256"/>
      <c r="BB138" s="256"/>
      <c r="BC138" s="255"/>
      <c r="BD138" s="255"/>
      <c r="BE138" s="255"/>
      <c r="BF138" s="255"/>
      <c r="BG138" s="237"/>
      <c r="BH138" s="237"/>
      <c r="BI138" s="237"/>
    </row>
    <row r="139" spans="1:61" ht="13.5" hidden="1" customHeight="1">
      <c r="A139" s="14" t="s">
        <v>121</v>
      </c>
      <c r="B139" s="257"/>
      <c r="C139" s="257"/>
      <c r="D139" s="257"/>
      <c r="E139" s="257"/>
      <c r="F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57"/>
      <c r="AE139" s="257"/>
      <c r="AF139" s="257"/>
      <c r="AG139" s="257"/>
      <c r="AH139" s="257"/>
      <c r="AI139" s="257"/>
      <c r="AJ139" s="257"/>
      <c r="AK139" s="257"/>
      <c r="AL139" s="257"/>
      <c r="AM139" s="257"/>
      <c r="AN139" s="257"/>
      <c r="AO139" s="257"/>
      <c r="AP139" s="257"/>
      <c r="AQ139" s="257"/>
      <c r="AR139" s="257"/>
      <c r="AS139" s="257"/>
      <c r="AT139" s="257"/>
      <c r="AU139" s="257"/>
      <c r="AV139" s="257"/>
      <c r="AW139" s="257"/>
      <c r="AX139" s="257"/>
      <c r="AY139" s="257"/>
      <c r="AZ139" s="257"/>
      <c r="BA139" s="257"/>
      <c r="BB139" s="257"/>
      <c r="BC139" s="258"/>
      <c r="BD139" s="258"/>
      <c r="BE139" s="258"/>
      <c r="BF139" s="258"/>
      <c r="BG139" s="258"/>
      <c r="BH139" s="258"/>
      <c r="BI139" s="258"/>
    </row>
    <row r="140" spans="1:61" ht="13.5" hidden="1" customHeight="1">
      <c r="A140" s="14" t="s">
        <v>122</v>
      </c>
      <c r="B140" s="257"/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7"/>
      <c r="AM140" s="257"/>
      <c r="AN140" s="257"/>
      <c r="AO140" s="257"/>
      <c r="AP140" s="257"/>
      <c r="AQ140" s="257"/>
      <c r="AR140" s="257"/>
      <c r="AS140" s="257"/>
      <c r="AT140" s="257"/>
      <c r="AU140" s="257"/>
      <c r="AV140" s="257"/>
      <c r="AW140" s="257"/>
      <c r="AX140" s="257"/>
      <c r="AY140" s="257"/>
      <c r="AZ140" s="257"/>
      <c r="BA140" s="257"/>
      <c r="BB140" s="257"/>
      <c r="BC140" s="258"/>
      <c r="BD140" s="258"/>
      <c r="BE140" s="258"/>
      <c r="BF140" s="258"/>
      <c r="BG140" s="258"/>
      <c r="BH140" s="258"/>
      <c r="BI140" s="258"/>
    </row>
    <row r="141" spans="1:61" ht="13.5" hidden="1" customHeight="1">
      <c r="A141" s="14" t="s">
        <v>123</v>
      </c>
      <c r="B141" s="257"/>
      <c r="C141" s="257"/>
      <c r="D141" s="257"/>
      <c r="E141" s="257"/>
      <c r="F141" s="257"/>
      <c r="G141" s="257"/>
      <c r="H141" s="257"/>
      <c r="I141" s="257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  <c r="AG141" s="257"/>
      <c r="AH141" s="257"/>
      <c r="AI141" s="257"/>
      <c r="AJ141" s="257"/>
      <c r="AK141" s="257"/>
      <c r="AL141" s="257"/>
      <c r="AM141" s="257"/>
      <c r="AN141" s="257"/>
      <c r="AO141" s="257"/>
      <c r="AP141" s="257"/>
      <c r="AQ141" s="257"/>
      <c r="AR141" s="257"/>
      <c r="AS141" s="257"/>
      <c r="AT141" s="257"/>
      <c r="AU141" s="257"/>
      <c r="AV141" s="257"/>
      <c r="AW141" s="257"/>
      <c r="AX141" s="257"/>
      <c r="AY141" s="257"/>
      <c r="AZ141" s="257"/>
      <c r="BA141" s="257"/>
      <c r="BB141" s="257"/>
      <c r="BC141" s="258"/>
      <c r="BD141" s="258"/>
      <c r="BE141" s="258"/>
      <c r="BF141" s="258"/>
      <c r="BG141" s="258"/>
      <c r="BH141" s="258"/>
      <c r="BI141" s="258"/>
    </row>
    <row r="142" spans="1:61" ht="13.5" hidden="1" customHeight="1">
      <c r="A142" s="14" t="s">
        <v>124</v>
      </c>
      <c r="B142" s="257"/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57"/>
      <c r="AE142" s="257"/>
      <c r="AF142" s="258"/>
      <c r="AG142" s="258"/>
      <c r="AH142" s="257"/>
      <c r="AI142" s="257"/>
      <c r="AJ142" s="257"/>
      <c r="AK142" s="257"/>
      <c r="AL142" s="257"/>
      <c r="AM142" s="257"/>
      <c r="AN142" s="257"/>
      <c r="AO142" s="257"/>
      <c r="AP142" s="257"/>
      <c r="AQ142" s="257"/>
      <c r="AR142" s="257"/>
      <c r="AS142" s="257"/>
      <c r="AT142" s="257"/>
      <c r="AU142" s="257"/>
      <c r="AV142" s="257"/>
      <c r="AW142" s="257"/>
      <c r="AX142" s="257"/>
      <c r="AY142" s="257"/>
      <c r="AZ142" s="257"/>
      <c r="BA142" s="257"/>
      <c r="BB142" s="257"/>
      <c r="BC142" s="258"/>
      <c r="BD142" s="258"/>
      <c r="BE142" s="258"/>
      <c r="BF142" s="258"/>
      <c r="BG142" s="258"/>
      <c r="BH142" s="258"/>
      <c r="BI142" s="258"/>
    </row>
    <row r="143" spans="1:61" ht="13.5" hidden="1" customHeight="1">
      <c r="A143" s="14" t="s">
        <v>125</v>
      </c>
      <c r="B143" s="257"/>
      <c r="C143" s="257"/>
      <c r="D143" s="257"/>
      <c r="E143" s="257"/>
      <c r="F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7"/>
      <c r="AM143" s="257"/>
      <c r="AN143" s="257"/>
      <c r="AO143" s="257"/>
      <c r="AP143" s="257"/>
      <c r="AQ143" s="257"/>
      <c r="AR143" s="257"/>
      <c r="AS143" s="257"/>
      <c r="AT143" s="257"/>
      <c r="AU143" s="257"/>
      <c r="AV143" s="257"/>
      <c r="AW143" s="257"/>
      <c r="AX143" s="257"/>
      <c r="AY143" s="257"/>
      <c r="AZ143" s="257"/>
      <c r="BA143" s="257"/>
      <c r="BB143" s="257"/>
      <c r="BC143" s="258"/>
      <c r="BD143" s="258"/>
      <c r="BE143" s="258"/>
      <c r="BF143" s="258"/>
      <c r="BG143" s="258"/>
      <c r="BH143" s="258"/>
      <c r="BI143" s="258"/>
    </row>
    <row r="144" spans="1:61" ht="13.5" hidden="1" customHeight="1">
      <c r="A144" s="14" t="s">
        <v>126</v>
      </c>
      <c r="B144" s="257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57"/>
      <c r="AE144" s="257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7"/>
      <c r="AW144" s="257"/>
      <c r="AX144" s="257"/>
      <c r="AY144" s="257"/>
      <c r="AZ144" s="257"/>
      <c r="BA144" s="257"/>
      <c r="BB144" s="257"/>
      <c r="BC144" s="258"/>
      <c r="BD144" s="258"/>
      <c r="BE144" s="258"/>
      <c r="BF144" s="258"/>
      <c r="BG144" s="258"/>
      <c r="BH144" s="258"/>
      <c r="BI144" s="258"/>
    </row>
    <row r="145" spans="1:61" ht="13.5" hidden="1" customHeight="1">
      <c r="A145" s="14" t="s">
        <v>127</v>
      </c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7"/>
      <c r="AW145" s="257"/>
      <c r="AX145" s="257"/>
      <c r="AY145" s="257"/>
      <c r="AZ145" s="257"/>
      <c r="BA145" s="257"/>
      <c r="BB145" s="257"/>
      <c r="BC145" s="258"/>
      <c r="BD145" s="258"/>
      <c r="BE145" s="258"/>
      <c r="BF145" s="258"/>
      <c r="BG145" s="258"/>
      <c r="BH145" s="258"/>
      <c r="BI145" s="258"/>
    </row>
    <row r="146" spans="1:61" ht="13.5" hidden="1" customHeight="1">
      <c r="A146" s="14" t="s">
        <v>128</v>
      </c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7"/>
      <c r="AW146" s="257"/>
      <c r="AX146" s="257"/>
      <c r="AY146" s="257"/>
      <c r="AZ146" s="257"/>
      <c r="BA146" s="257"/>
      <c r="BB146" s="257"/>
      <c r="BC146" s="258"/>
      <c r="BD146" s="258"/>
      <c r="BE146" s="258"/>
      <c r="BF146" s="258"/>
      <c r="BG146" s="258"/>
      <c r="BH146" s="258"/>
      <c r="BI146" s="258"/>
    </row>
    <row r="147" spans="1:61" ht="13.5" hidden="1" customHeight="1">
      <c r="A147" s="14" t="s">
        <v>129</v>
      </c>
      <c r="B147" s="257"/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57"/>
      <c r="AE147" s="257"/>
      <c r="AF147" s="257"/>
      <c r="AG147" s="257"/>
      <c r="AH147" s="257"/>
      <c r="AI147" s="257"/>
      <c r="AJ147" s="257"/>
      <c r="AK147" s="257"/>
      <c r="AL147" s="257"/>
      <c r="AM147" s="257"/>
      <c r="AN147" s="257"/>
      <c r="AO147" s="257"/>
      <c r="AP147" s="257"/>
      <c r="AQ147" s="257"/>
      <c r="AR147" s="257"/>
      <c r="AS147" s="257"/>
      <c r="AT147" s="257"/>
      <c r="AU147" s="257"/>
      <c r="AV147" s="257"/>
      <c r="AW147" s="257"/>
      <c r="AX147" s="257"/>
      <c r="AY147" s="257"/>
      <c r="AZ147" s="257"/>
      <c r="BA147" s="257"/>
      <c r="BB147" s="257"/>
      <c r="BC147" s="258"/>
      <c r="BD147" s="258"/>
      <c r="BE147" s="258"/>
      <c r="BF147" s="258"/>
      <c r="BG147" s="258"/>
      <c r="BH147" s="258"/>
      <c r="BI147" s="258"/>
    </row>
    <row r="148" spans="1:61" ht="13.5" hidden="1" customHeight="1">
      <c r="A148" s="14" t="s">
        <v>130</v>
      </c>
      <c r="B148" s="257"/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  <c r="AB148" s="257"/>
      <c r="AC148" s="257"/>
      <c r="AD148" s="257"/>
      <c r="AE148" s="257"/>
      <c r="AF148" s="257"/>
      <c r="AG148" s="257"/>
      <c r="AH148" s="257"/>
      <c r="AI148" s="257"/>
      <c r="AJ148" s="257"/>
      <c r="AK148" s="257"/>
      <c r="AL148" s="257"/>
      <c r="AM148" s="257"/>
      <c r="AN148" s="257"/>
      <c r="AO148" s="257"/>
      <c r="AP148" s="257"/>
      <c r="AQ148" s="257"/>
      <c r="AR148" s="257"/>
      <c r="AS148" s="257"/>
      <c r="AT148" s="257"/>
      <c r="AU148" s="257"/>
      <c r="AV148" s="257"/>
      <c r="AW148" s="257"/>
      <c r="AX148" s="257"/>
      <c r="AY148" s="257"/>
      <c r="AZ148" s="257"/>
      <c r="BA148" s="257"/>
      <c r="BB148" s="257"/>
      <c r="BC148" s="258"/>
      <c r="BD148" s="258"/>
      <c r="BE148" s="258"/>
      <c r="BF148" s="258"/>
      <c r="BG148" s="258"/>
      <c r="BH148" s="258"/>
      <c r="BI148" s="258"/>
    </row>
    <row r="149" spans="1:61" ht="13.5" hidden="1" customHeight="1">
      <c r="A149" s="14" t="s">
        <v>131</v>
      </c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57"/>
      <c r="AE149" s="257"/>
      <c r="AF149" s="257"/>
      <c r="AG149" s="257"/>
      <c r="AH149" s="257"/>
      <c r="AI149" s="257"/>
      <c r="AJ149" s="257"/>
      <c r="AK149" s="257"/>
      <c r="AL149" s="257"/>
      <c r="AM149" s="257"/>
      <c r="AN149" s="257"/>
      <c r="AO149" s="257"/>
      <c r="AP149" s="257"/>
      <c r="AQ149" s="257"/>
      <c r="AR149" s="257"/>
      <c r="AS149" s="257"/>
      <c r="AT149" s="257"/>
      <c r="AU149" s="257"/>
      <c r="AV149" s="257"/>
      <c r="AW149" s="257"/>
      <c r="AX149" s="257"/>
      <c r="AY149" s="257"/>
      <c r="AZ149" s="257"/>
      <c r="BA149" s="257"/>
      <c r="BB149" s="257"/>
      <c r="BC149" s="258"/>
      <c r="BD149" s="258"/>
      <c r="BE149" s="258"/>
      <c r="BF149" s="258"/>
      <c r="BG149" s="258"/>
      <c r="BH149" s="258"/>
      <c r="BI149" s="258"/>
    </row>
    <row r="150" spans="1:61" ht="13.5" hidden="1" customHeight="1">
      <c r="A150" s="15" t="s">
        <v>50</v>
      </c>
      <c r="B150" s="257"/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7"/>
      <c r="AO150" s="258"/>
      <c r="AP150" s="258"/>
      <c r="AQ150" s="257"/>
      <c r="AR150" s="257"/>
      <c r="AS150" s="257"/>
      <c r="AT150" s="257"/>
      <c r="AU150" s="257"/>
      <c r="AV150" s="257"/>
      <c r="AW150" s="257"/>
      <c r="AX150" s="257"/>
      <c r="AY150" s="257"/>
      <c r="AZ150" s="257"/>
      <c r="BA150" s="257"/>
      <c r="BB150" s="257"/>
      <c r="BC150" s="258"/>
      <c r="BD150" s="258"/>
      <c r="BE150" s="258"/>
      <c r="BF150" s="258"/>
      <c r="BG150" s="258"/>
      <c r="BH150" s="258"/>
      <c r="BI150" s="258"/>
    </row>
    <row r="151" spans="1:61" ht="13.5" hidden="1" customHeight="1"/>
    <row r="152" spans="1:61" ht="13.5" hidden="1" customHeight="1">
      <c r="A152" s="237" t="s">
        <v>76</v>
      </c>
      <c r="B152" s="255" t="s">
        <v>162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 t="s">
        <v>145</v>
      </c>
      <c r="U152" s="255"/>
      <c r="V152" s="255"/>
      <c r="W152" s="255"/>
      <c r="X152" s="255"/>
      <c r="Y152" s="255"/>
      <c r="Z152" s="255"/>
      <c r="AA152" s="255"/>
      <c r="AB152" s="255"/>
      <c r="AC152" s="255" t="s">
        <v>146</v>
      </c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  <c r="AN152" s="255"/>
      <c r="AO152" s="255"/>
      <c r="AP152" s="255"/>
      <c r="AQ152" s="237" t="s">
        <v>147</v>
      </c>
      <c r="AR152" s="237"/>
      <c r="AS152" s="237"/>
      <c r="AT152" s="237" t="s">
        <v>148</v>
      </c>
      <c r="AU152" s="237"/>
      <c r="AV152" s="237"/>
      <c r="AW152" s="255" t="s">
        <v>50</v>
      </c>
      <c r="AX152" s="255"/>
      <c r="AY152" s="255"/>
      <c r="AZ152" s="255" t="s">
        <v>149</v>
      </c>
      <c r="BA152" s="255"/>
      <c r="BB152" s="255"/>
      <c r="BC152" s="255"/>
      <c r="BD152" s="237" t="s">
        <v>150</v>
      </c>
      <c r="BE152" s="237"/>
      <c r="BF152" s="237"/>
    </row>
    <row r="153" spans="1:61" ht="13.5" hidden="1" customHeight="1">
      <c r="A153" s="237"/>
      <c r="B153" s="255"/>
      <c r="C153" s="255"/>
      <c r="D153" s="255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 t="s">
        <v>163</v>
      </c>
      <c r="AD153" s="255"/>
      <c r="AE153" s="255"/>
      <c r="AF153" s="255"/>
      <c r="AG153" s="255"/>
      <c r="AH153" s="255"/>
      <c r="AI153" s="255"/>
      <c r="AJ153" s="255" t="s">
        <v>31</v>
      </c>
      <c r="AK153" s="255"/>
      <c r="AL153" s="255"/>
      <c r="AM153" s="255"/>
      <c r="AN153" s="255"/>
      <c r="AO153" s="255"/>
      <c r="AP153" s="255"/>
      <c r="AQ153" s="255" t="s">
        <v>153</v>
      </c>
      <c r="AR153" s="255"/>
      <c r="AS153" s="255"/>
      <c r="AT153" s="237"/>
      <c r="AU153" s="249"/>
      <c r="AV153" s="237"/>
      <c r="AW153" s="255"/>
      <c r="AX153" s="249"/>
      <c r="AY153" s="255"/>
      <c r="AZ153" s="255"/>
      <c r="BA153" s="249"/>
      <c r="BB153" s="249"/>
      <c r="BC153" s="255"/>
      <c r="BD153" s="237"/>
      <c r="BE153" s="249"/>
      <c r="BF153" s="237"/>
    </row>
    <row r="154" spans="1:61" ht="13.5" hidden="1" customHeight="1">
      <c r="A154" s="237"/>
      <c r="B154" s="255" t="s">
        <v>50</v>
      </c>
      <c r="C154" s="255"/>
      <c r="D154" s="255"/>
      <c r="E154" s="255"/>
      <c r="F154" s="255"/>
      <c r="G154" s="255"/>
      <c r="H154" s="255" t="s">
        <v>154</v>
      </c>
      <c r="I154" s="255"/>
      <c r="J154" s="255"/>
      <c r="K154" s="255"/>
      <c r="L154" s="255"/>
      <c r="M154" s="255"/>
      <c r="N154" s="255" t="s">
        <v>155</v>
      </c>
      <c r="O154" s="255"/>
      <c r="P154" s="255"/>
      <c r="Q154" s="255"/>
      <c r="R154" s="255"/>
      <c r="S154" s="255"/>
      <c r="T154" s="255" t="s">
        <v>50</v>
      </c>
      <c r="U154" s="255"/>
      <c r="V154" s="255"/>
      <c r="W154" s="255" t="s">
        <v>154</v>
      </c>
      <c r="X154" s="255"/>
      <c r="Y154" s="255"/>
      <c r="Z154" s="255" t="s">
        <v>155</v>
      </c>
      <c r="AA154" s="255"/>
      <c r="AB154" s="255"/>
      <c r="AC154" s="255" t="s">
        <v>50</v>
      </c>
      <c r="AD154" s="255"/>
      <c r="AE154" s="255"/>
      <c r="AF154" s="255" t="s">
        <v>154</v>
      </c>
      <c r="AG154" s="255"/>
      <c r="AH154" s="255" t="s">
        <v>155</v>
      </c>
      <c r="AI154" s="255"/>
      <c r="AJ154" s="255" t="s">
        <v>50</v>
      </c>
      <c r="AK154" s="255"/>
      <c r="AL154" s="255"/>
      <c r="AM154" s="255" t="s">
        <v>154</v>
      </c>
      <c r="AN154" s="255"/>
      <c r="AO154" s="255" t="s">
        <v>155</v>
      </c>
      <c r="AP154" s="255"/>
      <c r="AQ154" s="255"/>
      <c r="AR154" s="255"/>
      <c r="AS154" s="255"/>
      <c r="AT154" s="237"/>
      <c r="AU154" s="237"/>
      <c r="AV154" s="237"/>
      <c r="AW154" s="255"/>
      <c r="AX154" s="255"/>
      <c r="AY154" s="255"/>
      <c r="AZ154" s="255"/>
      <c r="BA154" s="249"/>
      <c r="BB154" s="249"/>
      <c r="BC154" s="255"/>
      <c r="BD154" s="237"/>
      <c r="BE154" s="249"/>
      <c r="BF154" s="237"/>
    </row>
    <row r="155" spans="1:61" ht="13.5" hidden="1" customHeight="1">
      <c r="A155" s="237"/>
      <c r="B155" s="259" t="s">
        <v>156</v>
      </c>
      <c r="C155" s="259"/>
      <c r="D155" s="259"/>
      <c r="E155" s="260" t="s">
        <v>164</v>
      </c>
      <c r="F155" s="260"/>
      <c r="G155" s="260"/>
      <c r="H155" s="259" t="s">
        <v>156</v>
      </c>
      <c r="I155" s="259"/>
      <c r="J155" s="259"/>
      <c r="K155" s="260" t="s">
        <v>164</v>
      </c>
      <c r="L155" s="260"/>
      <c r="M155" s="260"/>
      <c r="N155" s="259" t="s">
        <v>156</v>
      </c>
      <c r="O155" s="259"/>
      <c r="P155" s="259"/>
      <c r="Q155" s="260" t="s">
        <v>164</v>
      </c>
      <c r="R155" s="260"/>
      <c r="S155" s="260"/>
      <c r="T155" s="259" t="s">
        <v>156</v>
      </c>
      <c r="U155" s="259"/>
      <c r="V155" s="259"/>
      <c r="W155" s="259" t="s">
        <v>156</v>
      </c>
      <c r="X155" s="259"/>
      <c r="Y155" s="259"/>
      <c r="Z155" s="259" t="s">
        <v>156</v>
      </c>
      <c r="AA155" s="259"/>
      <c r="AB155" s="259"/>
      <c r="AC155" s="259" t="s">
        <v>156</v>
      </c>
      <c r="AD155" s="259"/>
      <c r="AE155" s="259"/>
      <c r="AF155" s="259" t="s">
        <v>156</v>
      </c>
      <c r="AG155" s="259"/>
      <c r="AH155" s="259" t="s">
        <v>156</v>
      </c>
      <c r="AI155" s="259"/>
      <c r="AJ155" s="259" t="s">
        <v>156</v>
      </c>
      <c r="AK155" s="259"/>
      <c r="AL155" s="259"/>
      <c r="AM155" s="259" t="s">
        <v>156</v>
      </c>
      <c r="AN155" s="259"/>
      <c r="AO155" s="259" t="s">
        <v>156</v>
      </c>
      <c r="AP155" s="259"/>
      <c r="AQ155" s="259" t="s">
        <v>156</v>
      </c>
      <c r="AR155" s="259"/>
      <c r="AS155" s="259"/>
      <c r="AT155" s="259" t="s">
        <v>156</v>
      </c>
      <c r="AU155" s="259"/>
      <c r="AV155" s="259"/>
      <c r="AW155" s="259" t="s">
        <v>156</v>
      </c>
      <c r="AX155" s="259"/>
      <c r="AY155" s="259"/>
      <c r="AZ155" s="255"/>
      <c r="BA155" s="255"/>
      <c r="BB155" s="255"/>
      <c r="BC155" s="255"/>
      <c r="BD155" s="237"/>
      <c r="BE155" s="237"/>
      <c r="BF155" s="237"/>
    </row>
    <row r="156" spans="1:61" ht="13.5" hidden="1" customHeight="1">
      <c r="A156" s="5" t="s">
        <v>121</v>
      </c>
      <c r="B156" s="258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258"/>
      <c r="AJ156" s="258"/>
      <c r="AK156" s="258"/>
      <c r="AL156" s="258"/>
      <c r="AM156" s="258"/>
      <c r="AN156" s="258"/>
      <c r="AO156" s="258"/>
      <c r="AP156" s="258"/>
      <c r="AQ156" s="258"/>
      <c r="AR156" s="258"/>
      <c r="AS156" s="258"/>
      <c r="AT156" s="258"/>
      <c r="AU156" s="258"/>
      <c r="AV156" s="258"/>
      <c r="AW156" s="258"/>
      <c r="AX156" s="258"/>
      <c r="AY156" s="258"/>
      <c r="AZ156" s="258"/>
      <c r="BA156" s="258"/>
      <c r="BB156" s="258"/>
      <c r="BC156" s="258"/>
      <c r="BD156" s="258"/>
      <c r="BE156" s="258"/>
      <c r="BF156" s="258"/>
    </row>
    <row r="157" spans="1:61" ht="13.5" hidden="1" customHeight="1">
      <c r="A157" s="5" t="s">
        <v>122</v>
      </c>
      <c r="B157" s="258"/>
      <c r="C157" s="258"/>
      <c r="D157" s="258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/>
      <c r="W157" s="258"/>
      <c r="X157" s="258"/>
      <c r="Y157" s="258"/>
      <c r="Z157" s="258"/>
      <c r="AA157" s="258"/>
      <c r="AB157" s="258"/>
      <c r="AC157" s="258"/>
      <c r="AD157" s="258"/>
      <c r="AE157" s="258"/>
      <c r="AF157" s="258"/>
      <c r="AG157" s="258"/>
      <c r="AH157" s="258"/>
      <c r="AI157" s="258"/>
      <c r="AJ157" s="258"/>
      <c r="AK157" s="258"/>
      <c r="AL157" s="258"/>
      <c r="AM157" s="258"/>
      <c r="AN157" s="258"/>
      <c r="AO157" s="258"/>
      <c r="AP157" s="258"/>
      <c r="AQ157" s="258"/>
      <c r="AR157" s="258"/>
      <c r="AS157" s="258"/>
      <c r="AT157" s="258"/>
      <c r="AU157" s="258"/>
      <c r="AV157" s="258"/>
      <c r="AW157" s="258"/>
      <c r="AX157" s="258"/>
      <c r="AY157" s="258"/>
      <c r="AZ157" s="258"/>
      <c r="BA157" s="258"/>
      <c r="BB157" s="258"/>
      <c r="BC157" s="258"/>
      <c r="BD157" s="258"/>
      <c r="BE157" s="258"/>
      <c r="BF157" s="258"/>
    </row>
    <row r="158" spans="1:61" ht="13.5" hidden="1" customHeight="1">
      <c r="A158" s="5" t="s">
        <v>123</v>
      </c>
      <c r="B158" s="258"/>
      <c r="C158" s="258"/>
      <c r="D158" s="258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8"/>
      <c r="R158" s="258"/>
      <c r="S158" s="258"/>
      <c r="T158" s="258"/>
      <c r="U158" s="258"/>
      <c r="V158" s="258"/>
      <c r="W158" s="258"/>
      <c r="X158" s="258"/>
      <c r="Y158" s="258"/>
      <c r="Z158" s="258"/>
      <c r="AA158" s="258"/>
      <c r="AB158" s="258"/>
      <c r="AC158" s="258"/>
      <c r="AD158" s="258"/>
      <c r="AE158" s="258"/>
      <c r="AF158" s="258"/>
      <c r="AG158" s="258"/>
      <c r="AH158" s="258"/>
      <c r="AI158" s="258"/>
      <c r="AJ158" s="258"/>
      <c r="AK158" s="258"/>
      <c r="AL158" s="258"/>
      <c r="AM158" s="258"/>
      <c r="AN158" s="258"/>
      <c r="AO158" s="258"/>
      <c r="AP158" s="258"/>
      <c r="AQ158" s="258"/>
      <c r="AR158" s="258"/>
      <c r="AS158" s="258"/>
      <c r="AT158" s="258"/>
      <c r="AU158" s="258"/>
      <c r="AV158" s="258"/>
      <c r="AW158" s="258"/>
      <c r="AX158" s="258"/>
      <c r="AY158" s="258"/>
      <c r="AZ158" s="258"/>
      <c r="BA158" s="258"/>
      <c r="BB158" s="258"/>
      <c r="BC158" s="258"/>
      <c r="BD158" s="258"/>
      <c r="BE158" s="258"/>
      <c r="BF158" s="258"/>
    </row>
    <row r="159" spans="1:61" ht="13.5" hidden="1" customHeight="1">
      <c r="A159" s="5" t="s">
        <v>124</v>
      </c>
      <c r="B159" s="258"/>
      <c r="C159" s="258"/>
      <c r="D159" s="258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258"/>
      <c r="X159" s="258"/>
      <c r="Y159" s="258"/>
      <c r="Z159" s="258"/>
      <c r="AA159" s="258"/>
      <c r="AB159" s="258"/>
      <c r="AC159" s="258"/>
      <c r="AD159" s="258"/>
      <c r="AE159" s="258"/>
      <c r="AF159" s="258"/>
      <c r="AG159" s="258"/>
      <c r="AH159" s="258"/>
      <c r="AI159" s="258"/>
      <c r="AJ159" s="258"/>
      <c r="AK159" s="258"/>
      <c r="AL159" s="258"/>
      <c r="AM159" s="258"/>
      <c r="AN159" s="258"/>
      <c r="AO159" s="258"/>
      <c r="AP159" s="258"/>
      <c r="AQ159" s="258"/>
      <c r="AR159" s="258"/>
      <c r="AS159" s="258"/>
      <c r="AT159" s="258"/>
      <c r="AU159" s="258"/>
      <c r="AV159" s="258"/>
      <c r="AW159" s="258"/>
      <c r="AX159" s="258"/>
      <c r="AY159" s="258"/>
      <c r="AZ159" s="258"/>
      <c r="BA159" s="258"/>
      <c r="BB159" s="258"/>
      <c r="BC159" s="258"/>
      <c r="BD159" s="258"/>
      <c r="BE159" s="258"/>
      <c r="BF159" s="258"/>
    </row>
    <row r="160" spans="1:61" ht="13.5" hidden="1" customHeight="1">
      <c r="A160" s="5" t="s">
        <v>125</v>
      </c>
      <c r="B160" s="258"/>
      <c r="C160" s="258"/>
      <c r="D160" s="258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  <c r="AC160" s="258"/>
      <c r="AD160" s="258"/>
      <c r="AE160" s="258"/>
      <c r="AF160" s="258"/>
      <c r="AG160" s="258"/>
      <c r="AH160" s="258"/>
      <c r="AI160" s="258"/>
      <c r="AJ160" s="258"/>
      <c r="AK160" s="258"/>
      <c r="AL160" s="258"/>
      <c r="AM160" s="258"/>
      <c r="AN160" s="258"/>
      <c r="AO160" s="258"/>
      <c r="AP160" s="258"/>
      <c r="AQ160" s="258"/>
      <c r="AR160" s="258"/>
      <c r="AS160" s="258"/>
      <c r="AT160" s="258"/>
      <c r="AU160" s="258"/>
      <c r="AV160" s="258"/>
      <c r="AW160" s="258"/>
      <c r="AX160" s="258"/>
      <c r="AY160" s="258"/>
      <c r="AZ160" s="258"/>
      <c r="BA160" s="258"/>
      <c r="BB160" s="258"/>
      <c r="BC160" s="258"/>
      <c r="BD160" s="258"/>
      <c r="BE160" s="258"/>
      <c r="BF160" s="258"/>
    </row>
    <row r="161" spans="1:59" ht="13.5" hidden="1" customHeight="1">
      <c r="A161" s="13" t="s">
        <v>50</v>
      </c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  <c r="AQ161" s="261"/>
      <c r="AR161" s="261"/>
      <c r="AS161" s="261"/>
      <c r="AT161" s="261"/>
      <c r="AU161" s="261"/>
      <c r="AV161" s="261"/>
      <c r="AW161" s="258"/>
      <c r="AX161" s="258"/>
      <c r="AY161" s="258"/>
      <c r="AZ161" s="258"/>
      <c r="BA161" s="258"/>
      <c r="BB161" s="258"/>
      <c r="BC161" s="258"/>
      <c r="BD161" s="258"/>
      <c r="BE161" s="258"/>
      <c r="BF161" s="258"/>
    </row>
    <row r="162" spans="1:59" ht="13.5" hidden="1" customHeight="1"/>
    <row r="163" spans="1:59" ht="13.5" hidden="1" customHeight="1">
      <c r="A163" s="237" t="s">
        <v>76</v>
      </c>
      <c r="B163" s="255" t="s">
        <v>165</v>
      </c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 t="s">
        <v>145</v>
      </c>
      <c r="U163" s="255"/>
      <c r="V163" s="255"/>
      <c r="W163" s="255"/>
      <c r="X163" s="255"/>
      <c r="Y163" s="255"/>
      <c r="Z163" s="255"/>
      <c r="AA163" s="255"/>
      <c r="AB163" s="255"/>
      <c r="AC163" s="255" t="s">
        <v>146</v>
      </c>
      <c r="AD163" s="255"/>
      <c r="AE163" s="255"/>
      <c r="AF163" s="255"/>
      <c r="AG163" s="255"/>
      <c r="AH163" s="255"/>
      <c r="AI163" s="255"/>
      <c r="AJ163" s="237" t="s">
        <v>147</v>
      </c>
      <c r="AK163" s="237"/>
      <c r="AL163" s="237"/>
      <c r="AM163" s="237" t="s">
        <v>148</v>
      </c>
      <c r="AN163" s="237"/>
      <c r="AO163" s="237"/>
      <c r="AP163" s="255" t="s">
        <v>50</v>
      </c>
      <c r="AQ163" s="255"/>
      <c r="AR163" s="255"/>
      <c r="AS163" s="255" t="s">
        <v>149</v>
      </c>
      <c r="AT163" s="255"/>
      <c r="AU163" s="255"/>
      <c r="AV163" s="255"/>
      <c r="AW163" s="237" t="s">
        <v>150</v>
      </c>
      <c r="AX163" s="237"/>
      <c r="AY163" s="237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237"/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 t="s">
        <v>31</v>
      </c>
      <c r="AD164" s="255"/>
      <c r="AE164" s="255"/>
      <c r="AF164" s="255"/>
      <c r="AG164" s="255"/>
      <c r="AH164" s="255"/>
      <c r="AI164" s="255"/>
      <c r="AJ164" s="255" t="s">
        <v>153</v>
      </c>
      <c r="AK164" s="255"/>
      <c r="AL164" s="255"/>
      <c r="AM164" s="237"/>
      <c r="AN164" s="249"/>
      <c r="AO164" s="237"/>
      <c r="AP164" s="255"/>
      <c r="AQ164" s="249"/>
      <c r="AR164" s="255"/>
      <c r="AS164" s="255"/>
      <c r="AT164" s="249"/>
      <c r="AU164" s="249"/>
      <c r="AV164" s="255"/>
      <c r="AW164" s="237"/>
      <c r="AX164" s="249"/>
      <c r="AY164" s="237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237"/>
      <c r="B165" s="255" t="s">
        <v>50</v>
      </c>
      <c r="C165" s="255"/>
      <c r="D165" s="255"/>
      <c r="E165" s="255"/>
      <c r="F165" s="255"/>
      <c r="G165" s="255"/>
      <c r="H165" s="255" t="s">
        <v>154</v>
      </c>
      <c r="I165" s="255"/>
      <c r="J165" s="255"/>
      <c r="K165" s="255"/>
      <c r="L165" s="255"/>
      <c r="M165" s="255"/>
      <c r="N165" s="255" t="s">
        <v>155</v>
      </c>
      <c r="O165" s="255"/>
      <c r="P165" s="255"/>
      <c r="Q165" s="255"/>
      <c r="R165" s="255"/>
      <c r="S165" s="255"/>
      <c r="T165" s="255" t="s">
        <v>50</v>
      </c>
      <c r="U165" s="255"/>
      <c r="V165" s="255"/>
      <c r="W165" s="255" t="s">
        <v>154</v>
      </c>
      <c r="X165" s="255"/>
      <c r="Y165" s="255"/>
      <c r="Z165" s="255" t="s">
        <v>155</v>
      </c>
      <c r="AA165" s="255"/>
      <c r="AB165" s="255"/>
      <c r="AC165" s="255" t="s">
        <v>50</v>
      </c>
      <c r="AD165" s="255"/>
      <c r="AE165" s="255"/>
      <c r="AF165" s="255" t="s">
        <v>154</v>
      </c>
      <c r="AG165" s="255"/>
      <c r="AH165" s="255" t="s">
        <v>155</v>
      </c>
      <c r="AI165" s="255"/>
      <c r="AJ165" s="255"/>
      <c r="AK165" s="255"/>
      <c r="AL165" s="255"/>
      <c r="AM165" s="237"/>
      <c r="AN165" s="237"/>
      <c r="AO165" s="237"/>
      <c r="AP165" s="255"/>
      <c r="AQ165" s="255"/>
      <c r="AR165" s="255"/>
      <c r="AS165" s="255"/>
      <c r="AT165" s="249"/>
      <c r="AU165" s="249"/>
      <c r="AV165" s="255"/>
      <c r="AW165" s="237"/>
      <c r="AX165" s="249"/>
      <c r="AY165" s="237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237"/>
      <c r="B166" s="259" t="s">
        <v>156</v>
      </c>
      <c r="C166" s="259"/>
      <c r="D166" s="259"/>
      <c r="E166" s="260" t="s">
        <v>164</v>
      </c>
      <c r="F166" s="260"/>
      <c r="G166" s="260"/>
      <c r="H166" s="259" t="s">
        <v>156</v>
      </c>
      <c r="I166" s="259"/>
      <c r="J166" s="259"/>
      <c r="K166" s="260" t="s">
        <v>164</v>
      </c>
      <c r="L166" s="260"/>
      <c r="M166" s="260"/>
      <c r="N166" s="259" t="s">
        <v>156</v>
      </c>
      <c r="O166" s="259"/>
      <c r="P166" s="259"/>
      <c r="Q166" s="260" t="s">
        <v>164</v>
      </c>
      <c r="R166" s="260"/>
      <c r="S166" s="260"/>
      <c r="T166" s="259" t="s">
        <v>156</v>
      </c>
      <c r="U166" s="259"/>
      <c r="V166" s="259"/>
      <c r="W166" s="259" t="s">
        <v>156</v>
      </c>
      <c r="X166" s="259"/>
      <c r="Y166" s="259"/>
      <c r="Z166" s="259" t="s">
        <v>156</v>
      </c>
      <c r="AA166" s="259"/>
      <c r="AB166" s="259"/>
      <c r="AC166" s="259" t="s">
        <v>156</v>
      </c>
      <c r="AD166" s="259"/>
      <c r="AE166" s="259"/>
      <c r="AF166" s="259" t="s">
        <v>156</v>
      </c>
      <c r="AG166" s="259"/>
      <c r="AH166" s="259" t="s">
        <v>156</v>
      </c>
      <c r="AI166" s="259"/>
      <c r="AJ166" s="259" t="s">
        <v>156</v>
      </c>
      <c r="AK166" s="259"/>
      <c r="AL166" s="259"/>
      <c r="AM166" s="259" t="s">
        <v>156</v>
      </c>
      <c r="AN166" s="259"/>
      <c r="AO166" s="259"/>
      <c r="AP166" s="259" t="s">
        <v>156</v>
      </c>
      <c r="AQ166" s="259"/>
      <c r="AR166" s="259"/>
      <c r="AS166" s="255"/>
      <c r="AT166" s="255"/>
      <c r="AU166" s="255"/>
      <c r="AV166" s="255"/>
      <c r="AW166" s="237"/>
      <c r="AX166" s="237"/>
      <c r="AY166" s="237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121</v>
      </c>
      <c r="B167" s="258"/>
      <c r="C167" s="258"/>
      <c r="D167" s="258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258"/>
      <c r="AY167" s="258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122</v>
      </c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258"/>
      <c r="AY168" s="258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123</v>
      </c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258"/>
      <c r="AY169" s="258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124</v>
      </c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125</v>
      </c>
      <c r="B171" s="258"/>
      <c r="C171" s="258"/>
      <c r="D171" s="258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3" t="s">
        <v>50</v>
      </c>
      <c r="B172" s="261"/>
      <c r="C172" s="261"/>
      <c r="D172" s="261"/>
      <c r="E172" s="261"/>
      <c r="F172" s="261"/>
      <c r="G172" s="261"/>
      <c r="H172" s="261"/>
      <c r="I172" s="261"/>
      <c r="J172" s="261"/>
      <c r="K172" s="261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61"/>
      <c r="AE172" s="261"/>
      <c r="AF172" s="261"/>
      <c r="AG172" s="261"/>
      <c r="AH172" s="261"/>
      <c r="AI172" s="261"/>
      <c r="AJ172" s="261"/>
      <c r="AK172" s="261"/>
      <c r="AL172" s="261"/>
      <c r="AM172" s="261"/>
      <c r="AN172" s="261"/>
      <c r="AO172" s="261"/>
      <c r="AP172" s="258"/>
      <c r="AQ172" s="258"/>
      <c r="AR172" s="258"/>
      <c r="AS172" s="258"/>
      <c r="AT172" s="258"/>
      <c r="AU172" s="258"/>
      <c r="AV172" s="258"/>
      <c r="AW172" s="258"/>
      <c r="AX172" s="258"/>
      <c r="AY172" s="258"/>
      <c r="AZ172" s="6"/>
      <c r="BA172" s="2"/>
      <c r="BB172" s="2"/>
      <c r="BC172" s="6"/>
      <c r="BD172" s="6"/>
      <c r="BE172" s="2"/>
      <c r="BF172" s="6"/>
      <c r="BG172" s="2"/>
    </row>
  </sheetData>
  <mergeCells count="2075"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Z138:BB138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N137:S137"/>
    <mergeCell ref="T137:V137"/>
    <mergeCell ref="W137:Y137"/>
    <mergeCell ref="Z137:AB137"/>
    <mergeCell ref="AJ137:AL137"/>
    <mergeCell ref="AM137:AN137"/>
    <mergeCell ref="AO137:AP137"/>
    <mergeCell ref="B138:D138"/>
    <mergeCell ref="E138:G138"/>
    <mergeCell ref="H138:J138"/>
    <mergeCell ref="K138:M138"/>
    <mergeCell ref="N138:P138"/>
    <mergeCell ref="Q138:S138"/>
    <mergeCell ref="T138:V138"/>
    <mergeCell ref="AV133:AW133"/>
    <mergeCell ref="AX133:AZ133"/>
    <mergeCell ref="BA133:BC133"/>
    <mergeCell ref="BD133:BF133"/>
    <mergeCell ref="BG133:BI133"/>
    <mergeCell ref="B132:D132"/>
    <mergeCell ref="E132:G132"/>
    <mergeCell ref="H132:J132"/>
    <mergeCell ref="K132:M132"/>
    <mergeCell ref="N132:P132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4:AW134"/>
    <mergeCell ref="AX134:AZ134"/>
    <mergeCell ref="BA134:BC134"/>
    <mergeCell ref="BD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0:AW130"/>
    <mergeCell ref="AX130:AZ130"/>
    <mergeCell ref="BA130:BC130"/>
    <mergeCell ref="BD130:BF130"/>
    <mergeCell ref="BG130:BI130"/>
    <mergeCell ref="AV131:AW131"/>
    <mergeCell ref="AX131:AZ131"/>
    <mergeCell ref="BA131:BC131"/>
    <mergeCell ref="BD131:BF131"/>
    <mergeCell ref="BG131:BI131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BD129:BF129"/>
    <mergeCell ref="BG129:BI129"/>
    <mergeCell ref="B128:D128"/>
    <mergeCell ref="E128:G128"/>
    <mergeCell ref="H128:J128"/>
    <mergeCell ref="K128:M128"/>
    <mergeCell ref="N128:P128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AV124:AW124"/>
    <mergeCell ref="AX124:AZ124"/>
    <mergeCell ref="BA124:BC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X125:AZ125"/>
    <mergeCell ref="BA125:BC125"/>
    <mergeCell ref="BD125:BF125"/>
    <mergeCell ref="BG125:BI125"/>
    <mergeCell ref="AJ125:AL125"/>
    <mergeCell ref="AM125:AN125"/>
    <mergeCell ref="AO125:AP125"/>
    <mergeCell ref="AQ125:AS125"/>
    <mergeCell ref="AT125:AU125"/>
    <mergeCell ref="AV125:AW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AX122:AZ122"/>
    <mergeCell ref="BA122:BC122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AX123:AZ123"/>
    <mergeCell ref="BA123:BC123"/>
    <mergeCell ref="BD123:BF123"/>
    <mergeCell ref="BG123:BI123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7:Q117"/>
    <mergeCell ref="R117:AH117"/>
    <mergeCell ref="AI117:AY117"/>
    <mergeCell ref="AZ117:BA117"/>
    <mergeCell ref="A118:BI118"/>
    <mergeCell ref="A119:A122"/>
    <mergeCell ref="B119:S120"/>
    <mergeCell ref="T119:AB120"/>
    <mergeCell ref="AC119:AW119"/>
    <mergeCell ref="AX119:BC119"/>
    <mergeCell ref="BD119:BF121"/>
    <mergeCell ref="BG119:BI121"/>
    <mergeCell ref="AC120:AI120"/>
    <mergeCell ref="AJ120:AP120"/>
    <mergeCell ref="AQ120:AW120"/>
    <mergeCell ref="AX120:AZ121"/>
    <mergeCell ref="BA120:BC121"/>
    <mergeCell ref="AC121:AE121"/>
    <mergeCell ref="AF121:AG121"/>
    <mergeCell ref="AH121:AI121"/>
    <mergeCell ref="B121:G121"/>
    <mergeCell ref="H121:M121"/>
    <mergeCell ref="N121:S121"/>
    <mergeCell ref="T121:V121"/>
    <mergeCell ref="W121:Y121"/>
    <mergeCell ref="Z121:AB121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4:AI59"/>
    <mergeCell ref="AJ54:AJ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B61:BA61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2:Q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</mergeCells>
  <pageMargins left="0.74803149606299213" right="0.74803149606299213" top="0.98425196850393704" bottom="0.98425196850393704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03"/>
  <sheetViews>
    <sheetView tabSelected="1" topLeftCell="A70" zoomScale="80" zoomScaleNormal="80" workbookViewId="0">
      <selection activeCell="H97" sqref="H96:H97"/>
    </sheetView>
  </sheetViews>
  <sheetFormatPr defaultRowHeight="10.5"/>
  <cols>
    <col min="1" max="1" width="12.1640625" style="36" customWidth="1"/>
    <col min="2" max="2" width="41.6640625" style="36" customWidth="1"/>
    <col min="3" max="7" width="9.33203125" style="36" customWidth="1"/>
    <col min="8" max="8" width="14.83203125" style="36" bestFit="1" customWidth="1"/>
    <col min="9" max="9" width="9.33203125" style="35" customWidth="1"/>
    <col min="19" max="19" width="9.33203125" style="36" customWidth="1"/>
    <col min="24" max="25" width="10.5" customWidth="1"/>
    <col min="26" max="27" width="9.33203125" customWidth="1"/>
    <col min="38" max="38" width="11.6640625" bestFit="1" customWidth="1"/>
  </cols>
  <sheetData>
    <row r="1" spans="1:38" ht="10.5" customHeight="1">
      <c r="A1" s="269" t="s">
        <v>179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1"/>
    </row>
    <row r="2" spans="1:38" ht="10.5" customHeight="1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4"/>
    </row>
    <row r="3" spans="1:38" ht="19.5" customHeight="1">
      <c r="A3" s="275" t="s">
        <v>48</v>
      </c>
      <c r="B3" s="277" t="s">
        <v>237</v>
      </c>
      <c r="C3" s="279" t="s">
        <v>241</v>
      </c>
      <c r="D3" s="280"/>
      <c r="E3" s="280"/>
      <c r="F3" s="280"/>
      <c r="G3" s="281"/>
      <c r="H3" s="285" t="s">
        <v>180</v>
      </c>
      <c r="I3" s="280" t="s">
        <v>172</v>
      </c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93" t="s">
        <v>181</v>
      </c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94"/>
    </row>
    <row r="4" spans="1:38" ht="19.5" customHeight="1">
      <c r="A4" s="275"/>
      <c r="B4" s="277"/>
      <c r="C4" s="279"/>
      <c r="D4" s="280"/>
      <c r="E4" s="280"/>
      <c r="F4" s="280"/>
      <c r="G4" s="281"/>
      <c r="H4" s="285"/>
      <c r="I4" s="101"/>
      <c r="J4" s="101"/>
      <c r="K4" s="172"/>
      <c r="L4" s="101"/>
      <c r="M4" s="101"/>
      <c r="N4" s="101"/>
      <c r="O4" s="101"/>
      <c r="P4" s="101"/>
      <c r="Q4" s="101"/>
      <c r="R4" s="101"/>
      <c r="S4" s="101"/>
      <c r="T4" s="101"/>
      <c r="U4" s="293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94"/>
    </row>
    <row r="5" spans="1:38" ht="19.5" customHeight="1">
      <c r="A5" s="275"/>
      <c r="B5" s="277"/>
      <c r="C5" s="279"/>
      <c r="D5" s="280"/>
      <c r="E5" s="280"/>
      <c r="F5" s="280"/>
      <c r="G5" s="281"/>
      <c r="H5" s="285"/>
      <c r="I5" s="101"/>
      <c r="J5" s="101"/>
      <c r="K5" s="172"/>
      <c r="L5" s="101"/>
      <c r="M5" s="101"/>
      <c r="N5" s="101"/>
      <c r="O5" s="101"/>
      <c r="P5" s="101"/>
      <c r="Q5" s="101"/>
      <c r="R5" s="101"/>
      <c r="S5" s="101"/>
      <c r="T5" s="101"/>
      <c r="U5" s="293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94"/>
    </row>
    <row r="6" spans="1:38" ht="19.5" customHeight="1" thickBot="1">
      <c r="A6" s="275"/>
      <c r="B6" s="277"/>
      <c r="C6" s="279"/>
      <c r="D6" s="280"/>
      <c r="E6" s="280"/>
      <c r="F6" s="280"/>
      <c r="G6" s="281"/>
      <c r="H6" s="285"/>
      <c r="I6" s="101"/>
      <c r="J6" s="101"/>
      <c r="K6" s="172"/>
      <c r="L6" s="101"/>
      <c r="M6" s="101"/>
      <c r="N6" s="101"/>
      <c r="O6" s="101"/>
      <c r="P6" s="101"/>
      <c r="Q6" s="101"/>
      <c r="R6" s="101"/>
      <c r="S6" s="101"/>
      <c r="T6" s="101"/>
      <c r="U6" s="293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94"/>
    </row>
    <row r="7" spans="1:38" ht="39.75" customHeight="1" thickBot="1">
      <c r="A7" s="275"/>
      <c r="B7" s="277"/>
      <c r="C7" s="279"/>
      <c r="D7" s="280"/>
      <c r="E7" s="280"/>
      <c r="F7" s="280"/>
      <c r="G7" s="281"/>
      <c r="H7" s="285"/>
      <c r="I7" s="297" t="s">
        <v>239</v>
      </c>
      <c r="J7" s="300" t="s">
        <v>178</v>
      </c>
      <c r="K7" s="301"/>
      <c r="L7" s="301"/>
      <c r="M7" s="301"/>
      <c r="N7" s="301"/>
      <c r="O7" s="301"/>
      <c r="P7" s="301"/>
      <c r="Q7" s="264" t="s">
        <v>332</v>
      </c>
      <c r="R7" s="264"/>
      <c r="S7" s="264"/>
      <c r="T7" s="290" t="s">
        <v>147</v>
      </c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6"/>
    </row>
    <row r="8" spans="1:38" ht="21" customHeight="1" thickBot="1">
      <c r="A8" s="275"/>
      <c r="B8" s="277"/>
      <c r="C8" s="282"/>
      <c r="D8" s="283"/>
      <c r="E8" s="283"/>
      <c r="F8" s="283"/>
      <c r="G8" s="284"/>
      <c r="H8" s="285"/>
      <c r="I8" s="298"/>
      <c r="J8" s="291" t="s">
        <v>248</v>
      </c>
      <c r="K8" s="173"/>
      <c r="L8" s="302" t="s">
        <v>240</v>
      </c>
      <c r="M8" s="303"/>
      <c r="N8" s="304"/>
      <c r="O8" s="305" t="s">
        <v>242</v>
      </c>
      <c r="P8" s="306"/>
      <c r="Q8" s="267" t="s">
        <v>333</v>
      </c>
      <c r="R8" s="267" t="s">
        <v>334</v>
      </c>
      <c r="S8" s="290" t="s">
        <v>335</v>
      </c>
      <c r="T8" s="290"/>
      <c r="U8" s="288" t="s">
        <v>182</v>
      </c>
      <c r="V8" s="289"/>
      <c r="W8" s="99"/>
      <c r="X8" s="288" t="s">
        <v>183</v>
      </c>
      <c r="Y8" s="288"/>
      <c r="Z8" s="289"/>
      <c r="AA8" s="102"/>
      <c r="AB8" s="288" t="s">
        <v>184</v>
      </c>
      <c r="AC8" s="288"/>
      <c r="AD8" s="288"/>
      <c r="AE8" s="102"/>
      <c r="AF8" s="287" t="s">
        <v>185</v>
      </c>
      <c r="AG8" s="288"/>
      <c r="AH8" s="289"/>
    </row>
    <row r="9" spans="1:38" ht="135.6" customHeight="1" thickBot="1">
      <c r="A9" s="276"/>
      <c r="B9" s="278"/>
      <c r="C9" s="70" t="s">
        <v>186</v>
      </c>
      <c r="D9" s="71" t="s">
        <v>187</v>
      </c>
      <c r="E9" s="72" t="s">
        <v>238</v>
      </c>
      <c r="F9" s="72" t="s">
        <v>262</v>
      </c>
      <c r="G9" s="73" t="s">
        <v>250</v>
      </c>
      <c r="H9" s="286"/>
      <c r="I9" s="299"/>
      <c r="J9" s="292"/>
      <c r="K9" s="74" t="s">
        <v>352</v>
      </c>
      <c r="L9" s="74" t="s">
        <v>173</v>
      </c>
      <c r="M9" s="75" t="s">
        <v>174</v>
      </c>
      <c r="N9" s="75" t="s">
        <v>175</v>
      </c>
      <c r="O9" s="70" t="s">
        <v>176</v>
      </c>
      <c r="P9" s="72" t="s">
        <v>177</v>
      </c>
      <c r="Q9" s="268"/>
      <c r="R9" s="268"/>
      <c r="S9" s="290"/>
      <c r="T9" s="290"/>
      <c r="U9" s="76" t="s">
        <v>243</v>
      </c>
      <c r="V9" s="78" t="s">
        <v>249</v>
      </c>
      <c r="W9" s="115" t="s">
        <v>336</v>
      </c>
      <c r="X9" s="76" t="s">
        <v>322</v>
      </c>
      <c r="Y9" s="116" t="s">
        <v>337</v>
      </c>
      <c r="Z9" s="77" t="s">
        <v>323</v>
      </c>
      <c r="AA9" s="117" t="s">
        <v>338</v>
      </c>
      <c r="AB9" s="78" t="s">
        <v>324</v>
      </c>
      <c r="AC9" s="117" t="s">
        <v>339</v>
      </c>
      <c r="AD9" s="77" t="s">
        <v>325</v>
      </c>
      <c r="AE9" s="118" t="s">
        <v>340</v>
      </c>
      <c r="AF9" s="79" t="s">
        <v>326</v>
      </c>
      <c r="AG9" s="118" t="s">
        <v>341</v>
      </c>
      <c r="AH9" s="77" t="s">
        <v>327</v>
      </c>
    </row>
    <row r="10" spans="1:38" ht="13.7" customHeight="1" thickBot="1">
      <c r="A10" s="80">
        <v>1</v>
      </c>
      <c r="B10" s="81">
        <v>2</v>
      </c>
      <c r="C10" s="82">
        <v>3</v>
      </c>
      <c r="D10" s="82">
        <v>4</v>
      </c>
      <c r="E10" s="83">
        <v>5</v>
      </c>
      <c r="F10" s="83">
        <v>6</v>
      </c>
      <c r="G10" s="84">
        <v>7</v>
      </c>
      <c r="H10" s="81">
        <v>8</v>
      </c>
      <c r="I10" s="85">
        <v>9</v>
      </c>
      <c r="J10" s="81">
        <v>10</v>
      </c>
      <c r="K10" s="80"/>
      <c r="L10" s="86">
        <v>11</v>
      </c>
      <c r="M10" s="87">
        <v>12</v>
      </c>
      <c r="N10" s="88">
        <v>13</v>
      </c>
      <c r="O10" s="86">
        <v>14</v>
      </c>
      <c r="P10" s="89">
        <v>15</v>
      </c>
      <c r="Q10" s="99"/>
      <c r="R10" s="99"/>
      <c r="S10" s="104">
        <v>16</v>
      </c>
      <c r="T10" s="105">
        <v>17</v>
      </c>
      <c r="U10" s="86">
        <v>18</v>
      </c>
      <c r="V10" s="88">
        <v>19</v>
      </c>
      <c r="W10" s="103">
        <v>20</v>
      </c>
      <c r="X10" s="90">
        <v>21</v>
      </c>
      <c r="Y10" s="90">
        <v>22</v>
      </c>
      <c r="Z10" s="88">
        <v>23</v>
      </c>
      <c r="AA10" s="89">
        <v>24</v>
      </c>
      <c r="AB10" s="89">
        <v>25</v>
      </c>
      <c r="AC10" s="89">
        <v>26</v>
      </c>
      <c r="AD10" s="88">
        <v>27</v>
      </c>
      <c r="AE10" s="102">
        <v>28</v>
      </c>
      <c r="AF10" s="91">
        <v>29</v>
      </c>
      <c r="AG10" s="102">
        <v>30</v>
      </c>
      <c r="AH10" s="88">
        <v>31</v>
      </c>
    </row>
    <row r="11" spans="1:38" ht="66.75" customHeight="1" thickBot="1">
      <c r="A11" s="92"/>
      <c r="B11" s="47" t="s">
        <v>247</v>
      </c>
      <c r="C11" s="45">
        <v>19</v>
      </c>
      <c r="D11" s="93">
        <v>0</v>
      </c>
      <c r="E11" s="93">
        <v>38</v>
      </c>
      <c r="F11" s="42" t="s">
        <v>380</v>
      </c>
      <c r="G11" s="43">
        <v>17</v>
      </c>
      <c r="H11" s="94">
        <f>H13+H30+H36+H40+H56+H64+H69+H76+H81+H86+H87</f>
        <v>5940</v>
      </c>
      <c r="I11" s="95">
        <f>I30+I36+I40+I54</f>
        <v>246</v>
      </c>
      <c r="J11" s="94">
        <f>J13+J30+J36+J40+J54</f>
        <v>4038</v>
      </c>
      <c r="K11" s="94">
        <v>2915</v>
      </c>
      <c r="L11" s="94">
        <f>L13+L30+L36+L40+L54</f>
        <v>2225</v>
      </c>
      <c r="M11" s="94">
        <f>M13+M30+M36+M40+M54</f>
        <v>1727</v>
      </c>
      <c r="N11" s="94">
        <f>N13+N30+N36+N40+N54</f>
        <v>86</v>
      </c>
      <c r="O11" s="93">
        <f>O61+O73+O83</f>
        <v>432</v>
      </c>
      <c r="P11" s="96">
        <f>P67+P74+P79+P84+P86+P62</f>
        <v>756</v>
      </c>
      <c r="Q11" s="108">
        <v>100</v>
      </c>
      <c r="R11" s="108">
        <v>38</v>
      </c>
      <c r="S11" s="107">
        <f>S13+S30+S36+S40+S54</f>
        <v>114</v>
      </c>
      <c r="T11" s="43">
        <v>216</v>
      </c>
      <c r="U11" s="94">
        <v>612</v>
      </c>
      <c r="V11" s="94">
        <v>792</v>
      </c>
      <c r="W11" s="94">
        <v>52</v>
      </c>
      <c r="X11" s="94">
        <v>560</v>
      </c>
      <c r="Y11" s="94">
        <v>48</v>
      </c>
      <c r="Z11" s="94">
        <v>780</v>
      </c>
      <c r="AA11" s="94">
        <v>38</v>
      </c>
      <c r="AB11" s="94">
        <v>538</v>
      </c>
      <c r="AC11" s="94">
        <v>42</v>
      </c>
      <c r="AD11" s="94">
        <v>822</v>
      </c>
      <c r="AE11" s="94">
        <v>36</v>
      </c>
      <c r="AF11" s="94">
        <v>540</v>
      </c>
      <c r="AG11" s="94">
        <v>30</v>
      </c>
      <c r="AH11" s="94">
        <v>798</v>
      </c>
      <c r="AJ11" s="67"/>
      <c r="AL11" s="67"/>
    </row>
    <row r="12" spans="1:38" ht="38.25" customHeight="1" thickBot="1">
      <c r="A12" s="92"/>
      <c r="B12" s="47" t="s">
        <v>267</v>
      </c>
      <c r="C12" s="189">
        <v>19</v>
      </c>
      <c r="D12" s="190">
        <v>0</v>
      </c>
      <c r="E12" s="190">
        <v>30</v>
      </c>
      <c r="F12" s="132" t="s">
        <v>380</v>
      </c>
      <c r="G12" s="191">
        <v>17</v>
      </c>
      <c r="H12" s="142">
        <f>I12+J12</f>
        <v>4284</v>
      </c>
      <c r="I12" s="142">
        <f>I13+I30+I36+I40+I57+I58+I59+I60+I65+I66+I70+I71+I72+I77+I82</f>
        <v>246</v>
      </c>
      <c r="J12" s="142">
        <f>J13+J30+J36+J40+J57+J58+J59+J60+J65+J66+J70+J71+J72+J77+J82</f>
        <v>4038</v>
      </c>
      <c r="K12" s="142"/>
      <c r="L12" s="142">
        <f>L13+L30+L36+L40+L57+L58+L59+L60+L65+L66+L70+L71+L72+L77+L82</f>
        <v>2225</v>
      </c>
      <c r="M12" s="142">
        <f>M13+M30+M36+M40+M57+M58+M59+M60+M65+M66+M70+M71+M72+M77+M82</f>
        <v>1727</v>
      </c>
      <c r="N12" s="142">
        <v>86</v>
      </c>
      <c r="O12" s="190"/>
      <c r="P12" s="133"/>
      <c r="Q12" s="192"/>
      <c r="R12" s="192"/>
      <c r="S12" s="192"/>
      <c r="T12" s="191"/>
      <c r="U12" s="215">
        <f>U13+U31+U37+U41+U58+U59+U60+U61+U66+U67+U71+U72+U73+U78+U83</f>
        <v>612</v>
      </c>
      <c r="V12" s="106">
        <f>V13+V31+V37+V41+V58+V59+V60+V61+V66+V67+V71+V72+V73+V78+V83</f>
        <v>792</v>
      </c>
      <c r="W12" s="106">
        <v>52</v>
      </c>
      <c r="X12" s="106">
        <v>560</v>
      </c>
      <c r="Y12" s="106">
        <v>48</v>
      </c>
      <c r="Z12" s="106">
        <v>564</v>
      </c>
      <c r="AA12" s="106">
        <v>38</v>
      </c>
      <c r="AB12" s="106">
        <v>394</v>
      </c>
      <c r="AC12" s="106">
        <v>42</v>
      </c>
      <c r="AD12" s="106">
        <v>426</v>
      </c>
      <c r="AE12" s="106">
        <v>36</v>
      </c>
      <c r="AF12" s="106">
        <v>360</v>
      </c>
      <c r="AG12" s="106">
        <v>30</v>
      </c>
      <c r="AH12" s="106">
        <v>330</v>
      </c>
      <c r="AJ12" s="67"/>
      <c r="AL12" s="67"/>
    </row>
    <row r="13" spans="1:38" s="36" customFormat="1" ht="13.5" thickBot="1">
      <c r="A13" s="174" t="s">
        <v>353</v>
      </c>
      <c r="B13" s="174" t="s">
        <v>354</v>
      </c>
      <c r="C13" s="197">
        <v>4</v>
      </c>
      <c r="D13" s="197">
        <v>0</v>
      </c>
      <c r="E13" s="197">
        <v>8</v>
      </c>
      <c r="F13" s="197" t="s">
        <v>379</v>
      </c>
      <c r="G13" s="197">
        <v>2</v>
      </c>
      <c r="H13" s="198">
        <v>1476</v>
      </c>
      <c r="I13" s="197"/>
      <c r="J13" s="198">
        <v>1404</v>
      </c>
      <c r="K13" s="197">
        <v>676</v>
      </c>
      <c r="L13" s="197">
        <v>696</v>
      </c>
      <c r="M13" s="197">
        <v>676</v>
      </c>
      <c r="N13" s="197">
        <v>32</v>
      </c>
      <c r="O13" s="197"/>
      <c r="P13" s="197"/>
      <c r="Q13" s="199">
        <v>40</v>
      </c>
      <c r="R13" s="199">
        <v>8</v>
      </c>
      <c r="S13" s="199">
        <v>24</v>
      </c>
      <c r="T13" s="197"/>
      <c r="U13" s="197">
        <v>612</v>
      </c>
      <c r="V13" s="197">
        <v>792</v>
      </c>
      <c r="W13" s="143"/>
      <c r="X13" s="134"/>
      <c r="Y13" s="135"/>
      <c r="Z13" s="144"/>
      <c r="AA13" s="136"/>
      <c r="AB13" s="137"/>
      <c r="AC13" s="137"/>
      <c r="AD13" s="138"/>
      <c r="AE13" s="134"/>
      <c r="AF13" s="137"/>
      <c r="AG13" s="137"/>
      <c r="AH13" s="139"/>
    </row>
    <row r="14" spans="1:38" s="36" customFormat="1" ht="13.5" thickBot="1">
      <c r="A14" s="175" t="s">
        <v>355</v>
      </c>
      <c r="B14" s="175" t="s">
        <v>188</v>
      </c>
      <c r="C14" s="310" t="s">
        <v>189</v>
      </c>
      <c r="D14" s="200"/>
      <c r="E14" s="197"/>
      <c r="F14" s="201"/>
      <c r="G14" s="201"/>
      <c r="H14" s="202">
        <v>72</v>
      </c>
      <c r="I14" s="201"/>
      <c r="J14" s="203">
        <v>63</v>
      </c>
      <c r="K14" s="200">
        <v>36</v>
      </c>
      <c r="L14" s="200">
        <v>27</v>
      </c>
      <c r="M14" s="200">
        <v>36</v>
      </c>
      <c r="N14" s="201"/>
      <c r="O14" s="201"/>
      <c r="P14" s="201"/>
      <c r="Q14" s="204">
        <v>5</v>
      </c>
      <c r="R14" s="204">
        <v>1</v>
      </c>
      <c r="S14" s="204">
        <v>3</v>
      </c>
      <c r="T14" s="201"/>
      <c r="U14" s="200">
        <v>34</v>
      </c>
      <c r="V14" s="200">
        <v>29</v>
      </c>
      <c r="W14" s="184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1"/>
    </row>
    <row r="15" spans="1:38" s="36" customFormat="1" ht="13.5" thickBot="1">
      <c r="A15" s="175" t="s">
        <v>356</v>
      </c>
      <c r="B15" s="175" t="s">
        <v>190</v>
      </c>
      <c r="C15" s="310"/>
      <c r="D15" s="200"/>
      <c r="E15" s="200"/>
      <c r="F15" s="201"/>
      <c r="G15" s="201"/>
      <c r="H15" s="202">
        <v>108</v>
      </c>
      <c r="I15" s="201"/>
      <c r="J15" s="203">
        <v>99</v>
      </c>
      <c r="K15" s="200">
        <v>54</v>
      </c>
      <c r="L15" s="200">
        <v>45</v>
      </c>
      <c r="M15" s="200">
        <v>54</v>
      </c>
      <c r="N15" s="201"/>
      <c r="O15" s="201"/>
      <c r="P15" s="201"/>
      <c r="Q15" s="204">
        <v>5</v>
      </c>
      <c r="R15" s="204">
        <v>1</v>
      </c>
      <c r="S15" s="204">
        <v>3</v>
      </c>
      <c r="T15" s="201"/>
      <c r="U15" s="200">
        <v>34</v>
      </c>
      <c r="V15" s="200">
        <v>65</v>
      </c>
      <c r="W15" s="185"/>
      <c r="X15" s="33"/>
      <c r="Y15" s="129"/>
      <c r="Z15" s="129"/>
      <c r="AA15" s="33"/>
      <c r="AB15" s="33"/>
      <c r="AC15" s="33"/>
      <c r="AD15" s="33"/>
      <c r="AE15" s="33"/>
      <c r="AF15" s="33"/>
      <c r="AG15" s="33"/>
      <c r="AH15" s="112"/>
    </row>
    <row r="16" spans="1:38" s="36" customFormat="1" ht="15.75" thickBot="1">
      <c r="A16" s="175" t="s">
        <v>357</v>
      </c>
      <c r="B16" s="175" t="s">
        <v>4</v>
      </c>
      <c r="C16" s="200"/>
      <c r="D16" s="200" t="s">
        <v>358</v>
      </c>
      <c r="E16" s="200">
        <v>2</v>
      </c>
      <c r="F16" s="201"/>
      <c r="G16" s="205"/>
      <c r="H16" s="202">
        <v>136</v>
      </c>
      <c r="I16" s="201"/>
      <c r="J16" s="203">
        <v>136</v>
      </c>
      <c r="K16" s="200">
        <v>46</v>
      </c>
      <c r="L16" s="200">
        <v>90</v>
      </c>
      <c r="M16" s="200">
        <v>46</v>
      </c>
      <c r="N16" s="201"/>
      <c r="O16" s="201"/>
      <c r="P16" s="201"/>
      <c r="Q16" s="204"/>
      <c r="R16" s="204"/>
      <c r="S16" s="204"/>
      <c r="T16" s="201"/>
      <c r="U16" s="200">
        <v>68</v>
      </c>
      <c r="V16" s="200">
        <v>68</v>
      </c>
      <c r="W16" s="185"/>
      <c r="X16" s="33"/>
      <c r="Y16" s="129"/>
      <c r="Z16" s="129"/>
      <c r="AA16" s="33"/>
      <c r="AB16" s="33"/>
      <c r="AC16" s="33"/>
      <c r="AD16" s="33"/>
      <c r="AE16" s="33"/>
      <c r="AF16" s="33"/>
      <c r="AG16" s="33"/>
      <c r="AH16" s="112"/>
    </row>
    <row r="17" spans="1:37" s="36" customFormat="1" ht="13.5" thickBot="1">
      <c r="A17" s="175" t="s">
        <v>359</v>
      </c>
      <c r="B17" s="180" t="s">
        <v>346</v>
      </c>
      <c r="C17" s="200"/>
      <c r="D17" s="200"/>
      <c r="E17" s="200">
        <v>2</v>
      </c>
      <c r="F17" s="201"/>
      <c r="G17" s="200"/>
      <c r="H17" s="202">
        <v>72</v>
      </c>
      <c r="I17" s="201"/>
      <c r="J17" s="203">
        <v>72</v>
      </c>
      <c r="K17" s="200">
        <v>34</v>
      </c>
      <c r="L17" s="200">
        <v>38</v>
      </c>
      <c r="M17" s="200">
        <v>34</v>
      </c>
      <c r="N17" s="201"/>
      <c r="O17" s="201"/>
      <c r="P17" s="201"/>
      <c r="Q17" s="204"/>
      <c r="R17" s="204"/>
      <c r="S17" s="204"/>
      <c r="T17" s="201"/>
      <c r="U17" s="200">
        <v>34</v>
      </c>
      <c r="V17" s="200">
        <v>38</v>
      </c>
      <c r="W17" s="185"/>
      <c r="X17" s="33"/>
      <c r="Y17" s="129"/>
      <c r="Z17" s="129"/>
      <c r="AA17" s="33"/>
      <c r="AB17" s="33"/>
      <c r="AC17" s="33"/>
      <c r="AD17" s="33"/>
      <c r="AE17" s="33"/>
      <c r="AF17" s="33"/>
      <c r="AG17" s="33"/>
      <c r="AH17" s="112"/>
    </row>
    <row r="18" spans="1:37" s="36" customFormat="1" ht="13.5" thickBot="1">
      <c r="A18" s="175" t="s">
        <v>360</v>
      </c>
      <c r="B18" s="175" t="s">
        <v>347</v>
      </c>
      <c r="C18" s="200"/>
      <c r="D18" s="200"/>
      <c r="E18" s="200">
        <v>2</v>
      </c>
      <c r="F18" s="201"/>
      <c r="G18" s="200"/>
      <c r="H18" s="202">
        <v>72</v>
      </c>
      <c r="I18" s="201"/>
      <c r="J18" s="203">
        <v>72</v>
      </c>
      <c r="K18" s="200">
        <v>28</v>
      </c>
      <c r="L18" s="200">
        <v>44</v>
      </c>
      <c r="M18" s="200">
        <v>28</v>
      </c>
      <c r="N18" s="201"/>
      <c r="O18" s="201"/>
      <c r="P18" s="201"/>
      <c r="Q18" s="204"/>
      <c r="R18" s="204"/>
      <c r="S18" s="204"/>
      <c r="T18" s="201"/>
      <c r="U18" s="200">
        <v>34</v>
      </c>
      <c r="V18" s="200">
        <v>38</v>
      </c>
      <c r="W18" s="185"/>
      <c r="X18" s="33"/>
      <c r="Y18" s="129"/>
      <c r="Z18" s="129"/>
      <c r="AA18" s="33"/>
      <c r="AB18" s="33"/>
      <c r="AC18" s="33"/>
      <c r="AD18" s="33"/>
      <c r="AE18" s="33"/>
      <c r="AF18" s="33"/>
      <c r="AG18" s="33"/>
      <c r="AH18" s="112"/>
    </row>
    <row r="19" spans="1:37" s="36" customFormat="1" ht="13.5" thickBot="1">
      <c r="A19" s="175" t="s">
        <v>361</v>
      </c>
      <c r="B19" s="175" t="s">
        <v>362</v>
      </c>
      <c r="C19" s="200"/>
      <c r="D19" s="200"/>
      <c r="E19" s="206">
        <v>2</v>
      </c>
      <c r="F19" s="201"/>
      <c r="G19" s="200"/>
      <c r="H19" s="202">
        <v>72</v>
      </c>
      <c r="I19" s="201"/>
      <c r="J19" s="203">
        <v>72</v>
      </c>
      <c r="K19" s="200">
        <v>70</v>
      </c>
      <c r="L19" s="200">
        <v>2</v>
      </c>
      <c r="M19" s="200">
        <v>70</v>
      </c>
      <c r="N19" s="201"/>
      <c r="O19" s="201"/>
      <c r="P19" s="201"/>
      <c r="Q19" s="204"/>
      <c r="R19" s="204"/>
      <c r="S19" s="204"/>
      <c r="T19" s="201"/>
      <c r="U19" s="200">
        <v>34</v>
      </c>
      <c r="V19" s="200">
        <v>38</v>
      </c>
      <c r="W19" s="185"/>
      <c r="X19" s="33"/>
      <c r="Y19" s="129"/>
      <c r="Z19" s="129"/>
      <c r="AA19" s="33"/>
      <c r="AB19" s="33"/>
      <c r="AC19" s="33"/>
      <c r="AD19" s="33"/>
      <c r="AE19" s="33"/>
      <c r="AF19" s="33"/>
      <c r="AG19" s="33"/>
      <c r="AH19" s="112"/>
      <c r="AK19" s="122"/>
    </row>
    <row r="20" spans="1:37" s="36" customFormat="1" ht="24" customHeight="1" thickBot="1">
      <c r="A20" s="175" t="s">
        <v>363</v>
      </c>
      <c r="B20" s="175" t="s">
        <v>13</v>
      </c>
      <c r="C20" s="200">
        <v>2</v>
      </c>
      <c r="D20" s="200" t="s">
        <v>358</v>
      </c>
      <c r="E20" s="200"/>
      <c r="F20" s="201"/>
      <c r="G20" s="200" t="s">
        <v>364</v>
      </c>
      <c r="H20" s="202">
        <v>306</v>
      </c>
      <c r="I20" s="201"/>
      <c r="J20" s="203">
        <v>288</v>
      </c>
      <c r="K20" s="200">
        <v>114</v>
      </c>
      <c r="L20" s="200">
        <v>174</v>
      </c>
      <c r="M20" s="200">
        <v>114</v>
      </c>
      <c r="N20" s="201"/>
      <c r="O20" s="201"/>
      <c r="P20" s="201"/>
      <c r="Q20" s="204">
        <v>10</v>
      </c>
      <c r="R20" s="204">
        <v>2</v>
      </c>
      <c r="S20" s="204">
        <v>6</v>
      </c>
      <c r="T20" s="201"/>
      <c r="U20" s="200">
        <v>102</v>
      </c>
      <c r="V20" s="200">
        <v>186</v>
      </c>
      <c r="W20" s="185"/>
      <c r="X20" s="33"/>
      <c r="Y20" s="129"/>
      <c r="Z20" s="129"/>
      <c r="AA20" s="33"/>
      <c r="AB20" s="33"/>
      <c r="AC20" s="33"/>
      <c r="AD20" s="33"/>
      <c r="AE20" s="33"/>
      <c r="AF20" s="33"/>
      <c r="AG20" s="33"/>
      <c r="AH20" s="112"/>
      <c r="AK20" s="122"/>
    </row>
    <row r="21" spans="1:37" s="124" customFormat="1" ht="18" customHeight="1" thickBot="1">
      <c r="A21" s="177" t="s">
        <v>365</v>
      </c>
      <c r="B21" s="177" t="s">
        <v>191</v>
      </c>
      <c r="C21" s="200">
        <v>2</v>
      </c>
      <c r="D21" s="205"/>
      <c r="E21" s="205"/>
      <c r="F21" s="205"/>
      <c r="G21" s="200"/>
      <c r="H21" s="202">
        <v>108</v>
      </c>
      <c r="I21" s="201"/>
      <c r="J21" s="203">
        <v>90</v>
      </c>
      <c r="K21" s="200">
        <v>80</v>
      </c>
      <c r="L21" s="200">
        <v>10</v>
      </c>
      <c r="M21" s="200">
        <v>80</v>
      </c>
      <c r="N21" s="205"/>
      <c r="O21" s="201"/>
      <c r="P21" s="201"/>
      <c r="Q21" s="204">
        <v>10</v>
      </c>
      <c r="R21" s="204">
        <v>2</v>
      </c>
      <c r="S21" s="204">
        <v>6</v>
      </c>
      <c r="T21" s="201"/>
      <c r="U21" s="200">
        <v>34</v>
      </c>
      <c r="V21" s="200">
        <v>56</v>
      </c>
      <c r="W21" s="186"/>
      <c r="X21" s="113"/>
      <c r="Y21" s="108"/>
      <c r="Z21" s="108"/>
      <c r="AA21" s="113"/>
      <c r="AB21" s="113"/>
      <c r="AC21" s="113"/>
      <c r="AD21" s="113"/>
      <c r="AE21" s="113"/>
      <c r="AF21" s="113"/>
      <c r="AG21" s="113"/>
      <c r="AH21" s="114"/>
      <c r="AK21" s="125"/>
    </row>
    <row r="22" spans="1:37" s="36" customFormat="1" ht="21.75" customHeight="1" thickBot="1">
      <c r="A22" s="178" t="s">
        <v>366</v>
      </c>
      <c r="B22" s="181" t="s">
        <v>8</v>
      </c>
      <c r="C22" s="205"/>
      <c r="D22" s="200">
        <v>1</v>
      </c>
      <c r="E22" s="200">
        <v>2</v>
      </c>
      <c r="F22" s="201"/>
      <c r="G22" s="200"/>
      <c r="H22" s="202">
        <v>72</v>
      </c>
      <c r="I22" s="201"/>
      <c r="J22" s="203">
        <v>72</v>
      </c>
      <c r="K22" s="200">
        <v>58</v>
      </c>
      <c r="L22" s="200">
        <v>14</v>
      </c>
      <c r="M22" s="200">
        <v>58</v>
      </c>
      <c r="N22" s="201"/>
      <c r="O22" s="201"/>
      <c r="P22" s="201"/>
      <c r="Q22" s="204"/>
      <c r="R22" s="204"/>
      <c r="S22" s="204"/>
      <c r="T22" s="201"/>
      <c r="U22" s="200">
        <v>34</v>
      </c>
      <c r="V22" s="200">
        <v>38</v>
      </c>
      <c r="W22" s="187"/>
      <c r="X22" s="33"/>
      <c r="Y22" s="129"/>
      <c r="Z22" s="129"/>
      <c r="AA22" s="33"/>
      <c r="AB22" s="33"/>
      <c r="AC22" s="33"/>
      <c r="AD22" s="33"/>
      <c r="AE22" s="33"/>
      <c r="AF22" s="33"/>
      <c r="AG22" s="33"/>
      <c r="AH22" s="112"/>
      <c r="AK22" s="122"/>
    </row>
    <row r="23" spans="1:37" s="36" customFormat="1" ht="13.5" thickBot="1">
      <c r="A23" s="175" t="s">
        <v>367</v>
      </c>
      <c r="B23" s="180" t="s">
        <v>368</v>
      </c>
      <c r="C23" s="200"/>
      <c r="D23" s="200"/>
      <c r="E23" s="200">
        <v>2</v>
      </c>
      <c r="F23" s="200"/>
      <c r="G23" s="200"/>
      <c r="H23" s="202">
        <v>68</v>
      </c>
      <c r="I23" s="201"/>
      <c r="J23" s="203">
        <v>68</v>
      </c>
      <c r="K23" s="200">
        <v>46</v>
      </c>
      <c r="L23" s="200">
        <v>22</v>
      </c>
      <c r="M23" s="200">
        <v>46</v>
      </c>
      <c r="N23" s="201"/>
      <c r="O23" s="201"/>
      <c r="P23" s="201"/>
      <c r="Q23" s="207"/>
      <c r="R23" s="207"/>
      <c r="S23" s="207"/>
      <c r="T23" s="201"/>
      <c r="U23" s="200">
        <v>34</v>
      </c>
      <c r="V23" s="200">
        <v>34</v>
      </c>
      <c r="W23" s="188"/>
      <c r="X23" s="33"/>
      <c r="Y23" s="129"/>
      <c r="Z23" s="129"/>
      <c r="AA23" s="33"/>
      <c r="AB23" s="33"/>
      <c r="AC23" s="33"/>
      <c r="AD23" s="33"/>
      <c r="AE23" s="33"/>
      <c r="AF23" s="33"/>
      <c r="AG23" s="33"/>
      <c r="AH23" s="112"/>
      <c r="AK23" s="122"/>
    </row>
    <row r="24" spans="1:37" s="36" customFormat="1" ht="15.75" thickBot="1">
      <c r="A24" s="176" t="s">
        <v>369</v>
      </c>
      <c r="B24" s="182" t="s">
        <v>259</v>
      </c>
      <c r="C24" s="200">
        <v>2</v>
      </c>
      <c r="D24" s="205"/>
      <c r="E24" s="200"/>
      <c r="F24" s="201"/>
      <c r="G24" s="200" t="s">
        <v>364</v>
      </c>
      <c r="H24" s="202">
        <v>180</v>
      </c>
      <c r="I24" s="201"/>
      <c r="J24" s="203">
        <v>162</v>
      </c>
      <c r="K24" s="200">
        <v>34</v>
      </c>
      <c r="L24" s="200">
        <v>128</v>
      </c>
      <c r="M24" s="200">
        <v>34</v>
      </c>
      <c r="N24" s="201"/>
      <c r="O24" s="201"/>
      <c r="P24" s="201"/>
      <c r="Q24" s="204">
        <v>10</v>
      </c>
      <c r="R24" s="204">
        <v>2</v>
      </c>
      <c r="S24" s="204">
        <v>6</v>
      </c>
      <c r="T24" s="201"/>
      <c r="U24" s="200">
        <v>68</v>
      </c>
      <c r="V24" s="200">
        <v>94</v>
      </c>
      <c r="W24" s="186"/>
      <c r="X24" s="33"/>
      <c r="Y24" s="129"/>
      <c r="Z24" s="129"/>
      <c r="AA24" s="33"/>
      <c r="AB24" s="33"/>
      <c r="AC24" s="33"/>
      <c r="AD24" s="33"/>
      <c r="AE24" s="33"/>
      <c r="AF24" s="33"/>
      <c r="AG24" s="33"/>
      <c r="AH24" s="112"/>
      <c r="AK24" s="122"/>
    </row>
    <row r="25" spans="1:37" s="36" customFormat="1" ht="13.5" thickBot="1">
      <c r="A25" s="179" t="s">
        <v>370</v>
      </c>
      <c r="B25" s="183" t="s">
        <v>260</v>
      </c>
      <c r="C25" s="200"/>
      <c r="D25" s="200"/>
      <c r="E25" s="200">
        <v>2</v>
      </c>
      <c r="F25" s="201"/>
      <c r="G25" s="201"/>
      <c r="H25" s="202">
        <v>72</v>
      </c>
      <c r="I25" s="208"/>
      <c r="J25" s="203">
        <v>72</v>
      </c>
      <c r="K25" s="200">
        <v>38</v>
      </c>
      <c r="L25" s="200">
        <v>34</v>
      </c>
      <c r="M25" s="200">
        <v>38</v>
      </c>
      <c r="N25" s="208"/>
      <c r="O25" s="208"/>
      <c r="P25" s="208"/>
      <c r="Q25" s="209"/>
      <c r="R25" s="209"/>
      <c r="S25" s="209"/>
      <c r="T25" s="208"/>
      <c r="U25" s="200">
        <v>34</v>
      </c>
      <c r="V25" s="200">
        <v>38</v>
      </c>
      <c r="W25" s="185"/>
      <c r="X25" s="33"/>
      <c r="Y25" s="129"/>
      <c r="Z25" s="129"/>
      <c r="AA25" s="33"/>
      <c r="AB25" s="33"/>
      <c r="AC25" s="33"/>
      <c r="AD25" s="33"/>
      <c r="AE25" s="33"/>
      <c r="AF25" s="33"/>
      <c r="AG25" s="33"/>
      <c r="AH25" s="112"/>
      <c r="AK25" s="122"/>
    </row>
    <row r="26" spans="1:37" s="36" customFormat="1" ht="13.5" thickBot="1">
      <c r="A26" s="179" t="s">
        <v>371</v>
      </c>
      <c r="B26" s="182" t="s">
        <v>261</v>
      </c>
      <c r="C26" s="210"/>
      <c r="D26" s="210"/>
      <c r="E26" s="203">
        <v>2</v>
      </c>
      <c r="F26" s="211"/>
      <c r="G26" s="211"/>
      <c r="H26" s="202">
        <v>72</v>
      </c>
      <c r="I26" s="211"/>
      <c r="J26" s="203">
        <v>72</v>
      </c>
      <c r="K26" s="203">
        <v>24</v>
      </c>
      <c r="L26" s="203">
        <v>48</v>
      </c>
      <c r="M26" s="203">
        <v>24</v>
      </c>
      <c r="N26" s="211"/>
      <c r="O26" s="211"/>
      <c r="P26" s="211"/>
      <c r="Q26" s="212"/>
      <c r="R26" s="212"/>
      <c r="S26" s="212"/>
      <c r="T26" s="211"/>
      <c r="U26" s="203">
        <v>34</v>
      </c>
      <c r="V26" s="203">
        <v>38</v>
      </c>
      <c r="W26" s="185"/>
      <c r="X26" s="33"/>
      <c r="Y26" s="129"/>
      <c r="Z26" s="129"/>
      <c r="AA26" s="33"/>
      <c r="AB26" s="33"/>
      <c r="AC26" s="33"/>
      <c r="AD26" s="33"/>
      <c r="AE26" s="33"/>
      <c r="AF26" s="33"/>
      <c r="AG26" s="33"/>
      <c r="AH26" s="112"/>
      <c r="AK26" s="122"/>
    </row>
    <row r="27" spans="1:37" s="36" customFormat="1" ht="15.75" thickBot="1">
      <c r="A27" s="179" t="s">
        <v>372</v>
      </c>
      <c r="B27" s="182" t="s">
        <v>373</v>
      </c>
      <c r="C27" s="213"/>
      <c r="D27" s="213"/>
      <c r="E27" s="203">
        <v>1</v>
      </c>
      <c r="F27" s="213"/>
      <c r="G27" s="213"/>
      <c r="H27" s="202">
        <v>34</v>
      </c>
      <c r="I27" s="213"/>
      <c r="J27" s="203">
        <v>34</v>
      </c>
      <c r="K27" s="203">
        <v>14</v>
      </c>
      <c r="L27" s="203">
        <v>20</v>
      </c>
      <c r="M27" s="203">
        <v>14</v>
      </c>
      <c r="N27" s="202"/>
      <c r="O27" s="213"/>
      <c r="P27" s="213"/>
      <c r="Q27" s="214"/>
      <c r="R27" s="214"/>
      <c r="S27" s="214"/>
      <c r="T27" s="213"/>
      <c r="U27" s="203">
        <v>34</v>
      </c>
      <c r="V27" s="213"/>
      <c r="W27" s="185"/>
      <c r="X27" s="33"/>
      <c r="Y27" s="129"/>
      <c r="Z27" s="129"/>
      <c r="AA27" s="33"/>
      <c r="AB27" s="33"/>
      <c r="AC27" s="33"/>
      <c r="AD27" s="33"/>
      <c r="AE27" s="33"/>
      <c r="AF27" s="33"/>
      <c r="AG27" s="33"/>
      <c r="AH27" s="112"/>
    </row>
    <row r="28" spans="1:37" s="36" customFormat="1" ht="13.5" thickBot="1">
      <c r="A28" s="179" t="s">
        <v>358</v>
      </c>
      <c r="B28" s="182" t="s">
        <v>348</v>
      </c>
      <c r="C28" s="211"/>
      <c r="D28" s="211"/>
      <c r="E28" s="211"/>
      <c r="F28" s="211" t="s">
        <v>374</v>
      </c>
      <c r="G28" s="211"/>
      <c r="H28" s="197" t="s">
        <v>375</v>
      </c>
      <c r="I28" s="211"/>
      <c r="J28" s="203" t="s">
        <v>376</v>
      </c>
      <c r="K28" s="211"/>
      <c r="L28" s="211"/>
      <c r="M28" s="211"/>
      <c r="N28" s="202" t="s">
        <v>375</v>
      </c>
      <c r="O28" s="211"/>
      <c r="P28" s="211"/>
      <c r="Q28" s="212"/>
      <c r="R28" s="212"/>
      <c r="S28" s="212"/>
      <c r="T28" s="211"/>
      <c r="U28" s="203"/>
      <c r="V28" s="203" t="s">
        <v>377</v>
      </c>
      <c r="W28" s="185"/>
      <c r="X28" s="33"/>
      <c r="Y28" s="129"/>
      <c r="Z28" s="129"/>
      <c r="AA28" s="33"/>
      <c r="AB28" s="33"/>
      <c r="AC28" s="33"/>
      <c r="AD28" s="33"/>
      <c r="AE28" s="33"/>
      <c r="AF28" s="33"/>
      <c r="AG28" s="33"/>
      <c r="AH28" s="112"/>
    </row>
    <row r="29" spans="1:37" s="36" customFormat="1" ht="12.75">
      <c r="A29" s="126"/>
      <c r="B29" s="127"/>
      <c r="C29" s="193"/>
      <c r="D29" s="193"/>
      <c r="E29" s="193"/>
      <c r="F29" s="193"/>
      <c r="G29" s="193"/>
      <c r="H29" s="194"/>
      <c r="I29" s="193"/>
      <c r="J29" s="194"/>
      <c r="K29" s="194"/>
      <c r="L29" s="193"/>
      <c r="M29" s="193"/>
      <c r="N29" s="193"/>
      <c r="O29" s="193"/>
      <c r="P29" s="193"/>
      <c r="Q29" s="195"/>
      <c r="R29" s="195"/>
      <c r="S29" s="195"/>
      <c r="T29" s="193"/>
      <c r="U29" s="196"/>
      <c r="V29" s="196"/>
      <c r="W29" s="108"/>
      <c r="X29" s="33"/>
      <c r="Y29" s="129"/>
      <c r="Z29" s="129"/>
      <c r="AA29" s="33"/>
      <c r="AB29" s="33"/>
      <c r="AC29" s="33"/>
      <c r="AD29" s="33"/>
      <c r="AE29" s="33"/>
      <c r="AF29" s="33"/>
      <c r="AG29" s="33"/>
      <c r="AH29" s="112"/>
    </row>
    <row r="30" spans="1:37" ht="25.5">
      <c r="A30" s="145" t="s">
        <v>192</v>
      </c>
      <c r="B30" s="146" t="s">
        <v>265</v>
      </c>
      <c r="C30" s="131">
        <v>0</v>
      </c>
      <c r="D30" s="131">
        <v>0</v>
      </c>
      <c r="E30" s="147">
        <v>5</v>
      </c>
      <c r="F30" s="131">
        <v>0</v>
      </c>
      <c r="G30" s="131">
        <v>4</v>
      </c>
      <c r="H30" s="148">
        <f>H31+H32+H33+H34+H35</f>
        <v>468</v>
      </c>
      <c r="I30" s="148">
        <f>I31+I32+I33+I34+I35</f>
        <v>28</v>
      </c>
      <c r="J30" s="148">
        <f>J31+J32+J33+J34+J35</f>
        <v>440</v>
      </c>
      <c r="K30" s="148">
        <v>315</v>
      </c>
      <c r="L30" s="148">
        <f>L31+L32+L33+L34+L35</f>
        <v>125</v>
      </c>
      <c r="M30" s="148">
        <f>M31+M32+M33+M34+M35</f>
        <v>315</v>
      </c>
      <c r="N30" s="131"/>
      <c r="O30" s="131"/>
      <c r="P30" s="131"/>
      <c r="Q30" s="131"/>
      <c r="R30" s="131"/>
      <c r="S30" s="148">
        <f>S31+S32+S33+S34+S35</f>
        <v>0</v>
      </c>
      <c r="T30" s="131"/>
      <c r="U30" s="131"/>
      <c r="V30" s="131"/>
      <c r="W30" s="131">
        <v>8</v>
      </c>
      <c r="X30" s="148">
        <f t="shared" ref="X30:AH30" si="0">X31+X32+X33+X34+X35</f>
        <v>108</v>
      </c>
      <c r="Y30" s="148">
        <v>4</v>
      </c>
      <c r="Z30" s="148">
        <f t="shared" si="0"/>
        <v>64</v>
      </c>
      <c r="AA30" s="148">
        <v>6</v>
      </c>
      <c r="AB30" s="148">
        <f t="shared" si="0"/>
        <v>90</v>
      </c>
      <c r="AC30" s="148">
        <v>2</v>
      </c>
      <c r="AD30" s="148">
        <f t="shared" si="0"/>
        <v>50</v>
      </c>
      <c r="AE30" s="148">
        <v>8</v>
      </c>
      <c r="AF30" s="148">
        <f t="shared" si="0"/>
        <v>88</v>
      </c>
      <c r="AG30" s="148"/>
      <c r="AH30" s="148">
        <f t="shared" si="0"/>
        <v>40</v>
      </c>
      <c r="AJ30" s="67"/>
    </row>
    <row r="31" spans="1:37" ht="17.25" customHeight="1">
      <c r="A31" s="149" t="s">
        <v>193</v>
      </c>
      <c r="B31" s="150" t="s">
        <v>2</v>
      </c>
      <c r="C31" s="129"/>
      <c r="D31" s="129"/>
      <c r="E31" s="97">
        <v>5</v>
      </c>
      <c r="F31" s="129"/>
      <c r="G31" s="129"/>
      <c r="H31" s="98">
        <f>I31+J31+S31</f>
        <v>48</v>
      </c>
      <c r="I31" s="97">
        <v>4</v>
      </c>
      <c r="J31" s="98">
        <f>X31+Z31+AB31+AD31+AF31+AH31</f>
        <v>44</v>
      </c>
      <c r="K31" s="65">
        <v>6</v>
      </c>
      <c r="L31" s="98">
        <f>J31-M31</f>
        <v>38</v>
      </c>
      <c r="M31" s="65">
        <v>6</v>
      </c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97"/>
      <c r="Y31" s="97"/>
      <c r="Z31" s="109"/>
      <c r="AA31" s="109">
        <v>4</v>
      </c>
      <c r="AB31" s="97">
        <v>44</v>
      </c>
      <c r="AC31" s="97"/>
      <c r="AD31" s="97"/>
      <c r="AE31" s="97"/>
      <c r="AF31" s="97"/>
      <c r="AG31" s="97"/>
      <c r="AH31" s="97"/>
    </row>
    <row r="32" spans="1:37" ht="15.75" customHeight="1">
      <c r="A32" s="149" t="s">
        <v>194</v>
      </c>
      <c r="B32" s="150" t="s">
        <v>4</v>
      </c>
      <c r="C32" s="129"/>
      <c r="D32" s="129"/>
      <c r="E32" s="97">
        <v>3</v>
      </c>
      <c r="F32" s="129"/>
      <c r="G32" s="129"/>
      <c r="H32" s="98">
        <f>I32+J32+S32</f>
        <v>48</v>
      </c>
      <c r="I32" s="97">
        <v>4</v>
      </c>
      <c r="J32" s="98">
        <v>44</v>
      </c>
      <c r="K32" s="65">
        <v>4</v>
      </c>
      <c r="L32" s="98">
        <f>J32-M32</f>
        <v>40</v>
      </c>
      <c r="M32" s="65">
        <v>4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>
        <v>4</v>
      </c>
      <c r="X32" s="109">
        <v>44</v>
      </c>
      <c r="Y32" s="109"/>
      <c r="Z32" s="97"/>
      <c r="AA32" s="97"/>
      <c r="AB32" s="97"/>
      <c r="AC32" s="97"/>
      <c r="AD32" s="97"/>
      <c r="AE32" s="97"/>
      <c r="AF32" s="97"/>
      <c r="AG32" s="97"/>
      <c r="AH32" s="97"/>
    </row>
    <row r="33" spans="1:37" ht="25.5">
      <c r="A33" s="149" t="s">
        <v>195</v>
      </c>
      <c r="B33" s="150" t="s">
        <v>6</v>
      </c>
      <c r="C33" s="129"/>
      <c r="D33" s="129"/>
      <c r="E33" s="97">
        <v>6.8</v>
      </c>
      <c r="F33" s="129"/>
      <c r="G33" s="129" t="s">
        <v>378</v>
      </c>
      <c r="H33" s="98">
        <f>I33+J33+S33</f>
        <v>160</v>
      </c>
      <c r="I33" s="97">
        <v>14</v>
      </c>
      <c r="J33" s="98">
        <f>X33+Z33+AB33+AD33+AF33+AH33</f>
        <v>146</v>
      </c>
      <c r="K33" s="65">
        <v>140</v>
      </c>
      <c r="L33" s="98">
        <v>6</v>
      </c>
      <c r="M33" s="65">
        <v>140</v>
      </c>
      <c r="N33" s="129"/>
      <c r="O33" s="129"/>
      <c r="P33" s="129"/>
      <c r="Q33" s="129"/>
      <c r="R33" s="129"/>
      <c r="S33" s="129"/>
      <c r="T33" s="129"/>
      <c r="U33" s="129"/>
      <c r="V33" s="129"/>
      <c r="W33" s="129">
        <v>4</v>
      </c>
      <c r="X33" s="109">
        <v>30</v>
      </c>
      <c r="Y33" s="109">
        <v>4</v>
      </c>
      <c r="Z33" s="109">
        <v>30</v>
      </c>
      <c r="AA33" s="109">
        <v>2</v>
      </c>
      <c r="AB33" s="109">
        <v>22</v>
      </c>
      <c r="AC33" s="109">
        <v>2</v>
      </c>
      <c r="AD33" s="109">
        <v>24</v>
      </c>
      <c r="AE33" s="109">
        <v>2</v>
      </c>
      <c r="AF33" s="109">
        <v>20</v>
      </c>
      <c r="AG33" s="109"/>
      <c r="AH33" s="109">
        <v>20</v>
      </c>
    </row>
    <row r="34" spans="1:37" ht="12.75">
      <c r="A34" s="149" t="s">
        <v>196</v>
      </c>
      <c r="B34" s="150" t="s">
        <v>8</v>
      </c>
      <c r="C34" s="129"/>
      <c r="D34" s="151"/>
      <c r="E34" s="97" t="s">
        <v>328</v>
      </c>
      <c r="F34" s="129"/>
      <c r="G34" s="129"/>
      <c r="H34" s="98">
        <f>I34+J34+S34</f>
        <v>160</v>
      </c>
      <c r="I34" s="97"/>
      <c r="J34" s="98">
        <f>X34+Z34+AB34+AD34+AF34+AH34</f>
        <v>160</v>
      </c>
      <c r="K34" s="65">
        <v>154</v>
      </c>
      <c r="L34" s="98">
        <f>J34-M34</f>
        <v>6</v>
      </c>
      <c r="M34" s="65">
        <v>154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09">
        <v>34</v>
      </c>
      <c r="Y34" s="109"/>
      <c r="Z34" s="109">
        <v>34</v>
      </c>
      <c r="AA34" s="109"/>
      <c r="AB34" s="109">
        <v>24</v>
      </c>
      <c r="AC34" s="109"/>
      <c r="AD34" s="109">
        <v>26</v>
      </c>
      <c r="AE34" s="109"/>
      <c r="AF34" s="109">
        <v>22</v>
      </c>
      <c r="AG34" s="109"/>
      <c r="AH34" s="109">
        <v>20</v>
      </c>
    </row>
    <row r="35" spans="1:37" ht="14.25" customHeight="1">
      <c r="A35" s="149" t="s">
        <v>197</v>
      </c>
      <c r="B35" s="150" t="s">
        <v>10</v>
      </c>
      <c r="C35" s="129"/>
      <c r="D35" s="129"/>
      <c r="E35" s="97">
        <v>7</v>
      </c>
      <c r="F35" s="129"/>
      <c r="G35" s="129"/>
      <c r="H35" s="98">
        <f>I35+J35+S35</f>
        <v>52</v>
      </c>
      <c r="I35" s="97">
        <v>6</v>
      </c>
      <c r="J35" s="98">
        <f>X35+Z35+AB35+AD35+AF35+AH35</f>
        <v>46</v>
      </c>
      <c r="K35" s="65">
        <v>11</v>
      </c>
      <c r="L35" s="98">
        <f>J35-M35</f>
        <v>35</v>
      </c>
      <c r="M35" s="65">
        <v>11</v>
      </c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97"/>
      <c r="Y35" s="97"/>
      <c r="Z35" s="109"/>
      <c r="AA35" s="109"/>
      <c r="AB35" s="97"/>
      <c r="AC35" s="97"/>
      <c r="AD35" s="97"/>
      <c r="AE35" s="97">
        <v>6</v>
      </c>
      <c r="AF35" s="97">
        <v>46</v>
      </c>
      <c r="AG35" s="97"/>
      <c r="AH35" s="97"/>
    </row>
    <row r="36" spans="1:37" ht="25.5">
      <c r="A36" s="157" t="s">
        <v>198</v>
      </c>
      <c r="B36" s="157" t="s">
        <v>266</v>
      </c>
      <c r="C36" s="147">
        <v>0</v>
      </c>
      <c r="D36" s="147">
        <v>0</v>
      </c>
      <c r="E36" s="147">
        <v>3</v>
      </c>
      <c r="F36" s="131">
        <v>0</v>
      </c>
      <c r="G36" s="131">
        <v>0</v>
      </c>
      <c r="H36" s="148">
        <f t="shared" ref="H36:N36" si="1">H37+H38+H39</f>
        <v>144</v>
      </c>
      <c r="I36" s="147">
        <f t="shared" si="1"/>
        <v>12</v>
      </c>
      <c r="J36" s="147">
        <f t="shared" si="1"/>
        <v>132</v>
      </c>
      <c r="K36" s="147">
        <v>54</v>
      </c>
      <c r="L36" s="147">
        <f t="shared" si="1"/>
        <v>78</v>
      </c>
      <c r="M36" s="147">
        <f t="shared" si="1"/>
        <v>54</v>
      </c>
      <c r="N36" s="147">
        <f t="shared" si="1"/>
        <v>0</v>
      </c>
      <c r="O36" s="131"/>
      <c r="P36" s="131"/>
      <c r="Q36" s="131"/>
      <c r="R36" s="131"/>
      <c r="S36" s="147">
        <f>S37+S38+S39</f>
        <v>0</v>
      </c>
      <c r="T36" s="131"/>
      <c r="U36" s="131"/>
      <c r="V36" s="131"/>
      <c r="W36" s="131">
        <v>4</v>
      </c>
      <c r="X36" s="147">
        <f t="shared" ref="X36:AH36" si="2">X37+X38+X39</f>
        <v>48</v>
      </c>
      <c r="Y36" s="147">
        <v>4</v>
      </c>
      <c r="Z36" s="147">
        <f t="shared" si="2"/>
        <v>52</v>
      </c>
      <c r="AA36" s="147">
        <v>4</v>
      </c>
      <c r="AB36" s="147">
        <f t="shared" si="2"/>
        <v>32</v>
      </c>
      <c r="AC36" s="147"/>
      <c r="AD36" s="147">
        <f t="shared" si="2"/>
        <v>0</v>
      </c>
      <c r="AE36" s="147"/>
      <c r="AF36" s="147">
        <f t="shared" si="2"/>
        <v>0</v>
      </c>
      <c r="AG36" s="147"/>
      <c r="AH36" s="147">
        <f t="shared" si="2"/>
        <v>0</v>
      </c>
      <c r="AJ36" s="67"/>
    </row>
    <row r="37" spans="1:37" ht="12.75">
      <c r="A37" s="149" t="s">
        <v>199</v>
      </c>
      <c r="B37" s="150" t="s">
        <v>13</v>
      </c>
      <c r="C37" s="97"/>
      <c r="D37" s="97"/>
      <c r="E37" s="97">
        <v>3</v>
      </c>
      <c r="F37" s="129"/>
      <c r="G37" s="129"/>
      <c r="H37" s="98">
        <f>I37+J37+S37</f>
        <v>52</v>
      </c>
      <c r="I37" s="97">
        <v>4</v>
      </c>
      <c r="J37" s="98">
        <f>X37+Z37+AB37+AD37+AF37+AH37</f>
        <v>48</v>
      </c>
      <c r="K37" s="65">
        <v>20</v>
      </c>
      <c r="L37" s="98">
        <f>J37-M37-N37</f>
        <v>28</v>
      </c>
      <c r="M37" s="65">
        <v>20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>
        <v>4</v>
      </c>
      <c r="X37" s="109">
        <v>48</v>
      </c>
      <c r="Y37" s="109"/>
      <c r="Z37" s="97"/>
      <c r="AA37" s="97"/>
      <c r="AB37" s="129"/>
      <c r="AC37" s="129"/>
      <c r="AD37" s="129"/>
      <c r="AE37" s="129"/>
      <c r="AF37" s="129"/>
      <c r="AG37" s="129"/>
      <c r="AH37" s="110"/>
    </row>
    <row r="38" spans="1:37" ht="12.75">
      <c r="A38" s="149" t="s">
        <v>200</v>
      </c>
      <c r="B38" s="150" t="s">
        <v>191</v>
      </c>
      <c r="C38" s="97"/>
      <c r="D38" s="97"/>
      <c r="E38" s="97">
        <v>4</v>
      </c>
      <c r="F38" s="129"/>
      <c r="G38" s="129"/>
      <c r="H38" s="98">
        <f>I38+J38+S38</f>
        <v>56</v>
      </c>
      <c r="I38" s="97">
        <v>4</v>
      </c>
      <c r="J38" s="98">
        <f>X38+Z38+AB38+AD38+AF38+AH38</f>
        <v>52</v>
      </c>
      <c r="K38" s="65">
        <v>30</v>
      </c>
      <c r="L38" s="98">
        <f>J38-M38-N38</f>
        <v>22</v>
      </c>
      <c r="M38" s="65">
        <v>30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09"/>
      <c r="Y38" s="109">
        <v>4</v>
      </c>
      <c r="Z38" s="109">
        <v>52</v>
      </c>
      <c r="AA38" s="109"/>
      <c r="AB38" s="129"/>
      <c r="AC38" s="129"/>
      <c r="AD38" s="129"/>
      <c r="AE38" s="129"/>
      <c r="AF38" s="129"/>
      <c r="AG38" s="129"/>
      <c r="AH38" s="110"/>
    </row>
    <row r="39" spans="1:37" ht="25.5">
      <c r="A39" s="149" t="s">
        <v>244</v>
      </c>
      <c r="B39" s="150" t="s">
        <v>298</v>
      </c>
      <c r="C39" s="97"/>
      <c r="D39" s="97"/>
      <c r="E39" s="97">
        <v>5</v>
      </c>
      <c r="F39" s="129"/>
      <c r="G39" s="129"/>
      <c r="H39" s="98">
        <f>I39+J39+S39</f>
        <v>36</v>
      </c>
      <c r="I39" s="97">
        <v>4</v>
      </c>
      <c r="J39" s="98">
        <f>X39+Z39+AB39+AD39+AF39+AH39</f>
        <v>32</v>
      </c>
      <c r="K39" s="65">
        <v>4</v>
      </c>
      <c r="L39" s="98">
        <f>J39-M39-N39</f>
        <v>28</v>
      </c>
      <c r="M39" s="65">
        <v>4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09"/>
      <c r="AA39" s="109">
        <v>4</v>
      </c>
      <c r="AB39" s="129">
        <v>32</v>
      </c>
      <c r="AC39" s="129"/>
      <c r="AD39" s="129"/>
      <c r="AE39" s="129"/>
      <c r="AF39" s="129"/>
      <c r="AG39" s="129"/>
      <c r="AH39" s="110"/>
    </row>
    <row r="40" spans="1:37" ht="12.75">
      <c r="A40" s="145" t="s">
        <v>201</v>
      </c>
      <c r="B40" s="158" t="s">
        <v>264</v>
      </c>
      <c r="C40" s="147">
        <v>2</v>
      </c>
      <c r="D40" s="131">
        <v>0</v>
      </c>
      <c r="E40" s="147">
        <v>11</v>
      </c>
      <c r="F40" s="131">
        <v>0</v>
      </c>
      <c r="G40" s="131">
        <v>3</v>
      </c>
      <c r="H40" s="148">
        <v>804</v>
      </c>
      <c r="I40" s="148">
        <f>I41+I42+I43+I44+I45+I46+I47+I48+I50+I51+I52+I53</f>
        <v>68</v>
      </c>
      <c r="J40" s="148">
        <f>J41+J42+J43+J44+J45+J46+J47+J48+J49+J50+J51+J52+J53</f>
        <v>712</v>
      </c>
      <c r="K40" s="148">
        <v>282</v>
      </c>
      <c r="L40" s="148">
        <f>L41+L42+L43+L44+L45+L46+L47+L48+L49+L50+L51+L52+L53</f>
        <v>430</v>
      </c>
      <c r="M40" s="148">
        <f>M41+M42+M43+M44+M45+M46+M47+M48+M49+M50+M51+M52+M53</f>
        <v>282</v>
      </c>
      <c r="N40" s="148">
        <f t="shared" ref="N40" si="3">N41+N42+N43+N44+N45+N46+N47+N48+N49+N50+N51+N52</f>
        <v>0</v>
      </c>
      <c r="O40" s="131"/>
      <c r="P40" s="131"/>
      <c r="Q40" s="131">
        <v>8</v>
      </c>
      <c r="R40" s="131">
        <v>4</v>
      </c>
      <c r="S40" s="148">
        <f>S41+S42+S43+S44+S45+S46+S47+S48+S49+S50+S51+S52</f>
        <v>12</v>
      </c>
      <c r="T40" s="131"/>
      <c r="U40" s="131"/>
      <c r="V40" s="131"/>
      <c r="W40" s="131">
        <v>24</v>
      </c>
      <c r="X40" s="148">
        <v>192</v>
      </c>
      <c r="Y40" s="148">
        <v>8</v>
      </c>
      <c r="Z40" s="148">
        <f>Z41+Z42+Z43+Z44+Z45+Z46+Z47+Z48+Z49+Z50+Z51+Z52</f>
        <v>166</v>
      </c>
      <c r="AA40" s="148"/>
      <c r="AB40" s="148">
        <f>AB41+AB42+AB43+AB44+AB45+AB46+AB47+AB48+AB49+AB50+AB51+AB52</f>
        <v>0</v>
      </c>
      <c r="AC40" s="148">
        <v>4</v>
      </c>
      <c r="AD40" s="148">
        <f>AD41+AD42+AD43+AD44+AD45+AD46+AD47+AD48+AD49+AD50+AD51+AD52</f>
        <v>36</v>
      </c>
      <c r="AE40" s="148">
        <v>10</v>
      </c>
      <c r="AF40" s="148">
        <f>AF41+AF42+AF43+AF44+AF45+AF46+AF47+AF48+AF49+AF50+AF51+AF52</f>
        <v>100</v>
      </c>
      <c r="AG40" s="148">
        <v>22</v>
      </c>
      <c r="AH40" s="148">
        <f>AH41+AH42+AH43+AH44+AH45+AH46+AH47+AH48+AH49+AH50+AH51+AH52</f>
        <v>218</v>
      </c>
      <c r="AJ40" s="67"/>
      <c r="AK40" s="67"/>
    </row>
    <row r="41" spans="1:37" ht="12.75">
      <c r="A41" s="120" t="s">
        <v>202</v>
      </c>
      <c r="B41" s="150" t="s">
        <v>299</v>
      </c>
      <c r="C41" s="97"/>
      <c r="D41" s="129"/>
      <c r="E41" s="97">
        <v>4</v>
      </c>
      <c r="F41" s="129"/>
      <c r="G41" s="129">
        <v>3</v>
      </c>
      <c r="H41" s="98">
        <f>I41+J41+S41</f>
        <v>84</v>
      </c>
      <c r="I41" s="97">
        <v>6</v>
      </c>
      <c r="J41" s="98">
        <f>X41+Z41+AB41+AD41+AF41+AH41</f>
        <v>78</v>
      </c>
      <c r="K41" s="65">
        <v>74</v>
      </c>
      <c r="L41" s="98">
        <v>4</v>
      </c>
      <c r="M41" s="65">
        <v>74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>
        <v>4</v>
      </c>
      <c r="X41" s="109">
        <v>46</v>
      </c>
      <c r="Y41" s="109">
        <v>2</v>
      </c>
      <c r="Z41" s="109">
        <v>32</v>
      </c>
      <c r="AA41" s="109"/>
      <c r="AB41" s="97"/>
      <c r="AC41" s="97"/>
      <c r="AD41" s="97"/>
      <c r="AE41" s="97"/>
      <c r="AF41" s="97"/>
      <c r="AG41" s="97"/>
      <c r="AH41" s="97"/>
    </row>
    <row r="42" spans="1:37" ht="12.75">
      <c r="A42" s="120" t="s">
        <v>203</v>
      </c>
      <c r="B42" s="150" t="s">
        <v>300</v>
      </c>
      <c r="C42" s="97"/>
      <c r="D42" s="129"/>
      <c r="E42" s="97">
        <v>4</v>
      </c>
      <c r="F42" s="129"/>
      <c r="G42" s="129">
        <v>3</v>
      </c>
      <c r="H42" s="98">
        <f>I42+J42+S42</f>
        <v>84</v>
      </c>
      <c r="I42" s="97">
        <v>6</v>
      </c>
      <c r="J42" s="98">
        <f t="shared" ref="J42:J52" si="4">X42+Z42+AB42+AD42+AF42+AH42</f>
        <v>78</v>
      </c>
      <c r="K42" s="65">
        <v>18</v>
      </c>
      <c r="L42" s="98">
        <f t="shared" ref="L42:L52" si="5">J42-M42-N42</f>
        <v>60</v>
      </c>
      <c r="M42" s="65">
        <v>18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>
        <v>4</v>
      </c>
      <c r="X42" s="109">
        <v>46</v>
      </c>
      <c r="Y42" s="109">
        <v>2</v>
      </c>
      <c r="Z42" s="109">
        <v>32</v>
      </c>
      <c r="AA42" s="109"/>
      <c r="AB42" s="97"/>
      <c r="AC42" s="97"/>
      <c r="AD42" s="97"/>
      <c r="AE42" s="97"/>
      <c r="AF42" s="97"/>
      <c r="AG42" s="97"/>
      <c r="AH42" s="97"/>
    </row>
    <row r="43" spans="1:37" ht="12.75">
      <c r="A43" s="120" t="s">
        <v>204</v>
      </c>
      <c r="B43" s="150" t="s">
        <v>301</v>
      </c>
      <c r="C43" s="97"/>
      <c r="D43" s="129"/>
      <c r="E43" s="97">
        <v>3</v>
      </c>
      <c r="F43" s="129"/>
      <c r="G43" s="129"/>
      <c r="H43" s="98">
        <f>I43+J43+S43</f>
        <v>80</v>
      </c>
      <c r="I43" s="97">
        <v>8</v>
      </c>
      <c r="J43" s="98">
        <f t="shared" si="4"/>
        <v>72</v>
      </c>
      <c r="K43" s="65">
        <v>18</v>
      </c>
      <c r="L43" s="98">
        <f t="shared" si="5"/>
        <v>54</v>
      </c>
      <c r="M43" s="65">
        <v>18</v>
      </c>
      <c r="N43" s="129"/>
      <c r="O43" s="129"/>
      <c r="P43" s="129"/>
      <c r="Q43" s="129"/>
      <c r="R43" s="129"/>
      <c r="S43" s="129"/>
      <c r="T43" s="129"/>
      <c r="U43" s="129"/>
      <c r="V43" s="129"/>
      <c r="W43" s="129">
        <v>8</v>
      </c>
      <c r="X43" s="109">
        <v>72</v>
      </c>
      <c r="Y43" s="109"/>
      <c r="Z43" s="97"/>
      <c r="AA43" s="97"/>
      <c r="AB43" s="97"/>
      <c r="AC43" s="97"/>
      <c r="AD43" s="97"/>
      <c r="AE43" s="97"/>
      <c r="AF43" s="97"/>
      <c r="AG43" s="97"/>
      <c r="AH43" s="97"/>
    </row>
    <row r="44" spans="1:37" ht="12.75">
      <c r="A44" s="120" t="s">
        <v>205</v>
      </c>
      <c r="B44" s="150" t="s">
        <v>302</v>
      </c>
      <c r="C44" s="97">
        <v>8</v>
      </c>
      <c r="D44" s="129"/>
      <c r="E44" s="97"/>
      <c r="F44" s="129"/>
      <c r="G44" s="129"/>
      <c r="H44" s="98">
        <v>60</v>
      </c>
      <c r="I44" s="97">
        <v>4</v>
      </c>
      <c r="J44" s="98">
        <f t="shared" si="4"/>
        <v>44</v>
      </c>
      <c r="K44" s="65">
        <v>20</v>
      </c>
      <c r="L44" s="98">
        <f t="shared" si="5"/>
        <v>24</v>
      </c>
      <c r="M44" s="65">
        <v>20</v>
      </c>
      <c r="N44" s="129"/>
      <c r="O44" s="129"/>
      <c r="P44" s="129"/>
      <c r="Q44" s="129">
        <v>4</v>
      </c>
      <c r="R44" s="129">
        <v>2</v>
      </c>
      <c r="S44" s="129">
        <v>6</v>
      </c>
      <c r="T44" s="129"/>
      <c r="U44" s="129"/>
      <c r="V44" s="129"/>
      <c r="W44" s="129"/>
      <c r="X44" s="65"/>
      <c r="Y44" s="65"/>
      <c r="Z44" s="97"/>
      <c r="AA44" s="97"/>
      <c r="AB44" s="97"/>
      <c r="AC44" s="97"/>
      <c r="AD44" s="97"/>
      <c r="AE44" s="97"/>
      <c r="AF44" s="109"/>
      <c r="AG44" s="109">
        <v>4</v>
      </c>
      <c r="AH44" s="109">
        <v>44</v>
      </c>
    </row>
    <row r="45" spans="1:37" s="26" customFormat="1" ht="25.5">
      <c r="A45" s="120" t="s">
        <v>206</v>
      </c>
      <c r="B45" s="150" t="s">
        <v>303</v>
      </c>
      <c r="C45" s="97"/>
      <c r="D45" s="129"/>
      <c r="E45" s="97">
        <v>8</v>
      </c>
      <c r="F45" s="129"/>
      <c r="G45" s="129"/>
      <c r="H45" s="98">
        <f>I45+J45+S45</f>
        <v>48</v>
      </c>
      <c r="I45" s="97">
        <v>4</v>
      </c>
      <c r="J45" s="98">
        <f t="shared" si="4"/>
        <v>44</v>
      </c>
      <c r="K45" s="65">
        <v>8</v>
      </c>
      <c r="L45" s="98">
        <f t="shared" si="5"/>
        <v>36</v>
      </c>
      <c r="M45" s="65">
        <v>8</v>
      </c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65"/>
      <c r="Y45" s="65"/>
      <c r="Z45" s="97"/>
      <c r="AA45" s="97"/>
      <c r="AB45" s="97"/>
      <c r="AC45" s="97"/>
      <c r="AD45" s="109"/>
      <c r="AE45" s="109"/>
      <c r="AF45" s="97"/>
      <c r="AG45" s="97">
        <v>4</v>
      </c>
      <c r="AH45" s="97">
        <v>44</v>
      </c>
    </row>
    <row r="46" spans="1:37" ht="12.75">
      <c r="A46" s="120" t="s">
        <v>207</v>
      </c>
      <c r="B46" s="150" t="s">
        <v>304</v>
      </c>
      <c r="C46" s="97">
        <v>8</v>
      </c>
      <c r="D46" s="129"/>
      <c r="E46" s="97"/>
      <c r="F46" s="129"/>
      <c r="G46" s="129">
        <v>7</v>
      </c>
      <c r="H46" s="98">
        <v>132</v>
      </c>
      <c r="I46" s="97">
        <v>12</v>
      </c>
      <c r="J46" s="98">
        <f t="shared" si="4"/>
        <v>108</v>
      </c>
      <c r="K46" s="65">
        <v>20</v>
      </c>
      <c r="L46" s="98">
        <f t="shared" si="5"/>
        <v>88</v>
      </c>
      <c r="M46" s="65">
        <v>20</v>
      </c>
      <c r="N46" s="129"/>
      <c r="O46" s="129"/>
      <c r="P46" s="129"/>
      <c r="Q46" s="129">
        <v>4</v>
      </c>
      <c r="R46" s="129">
        <v>2</v>
      </c>
      <c r="S46" s="129">
        <v>6</v>
      </c>
      <c r="T46" s="129"/>
      <c r="U46" s="129"/>
      <c r="V46" s="129"/>
      <c r="W46" s="129"/>
      <c r="X46" s="109"/>
      <c r="Y46" s="109"/>
      <c r="Z46" s="109"/>
      <c r="AA46" s="109"/>
      <c r="AB46" s="97"/>
      <c r="AC46" s="97"/>
      <c r="AD46" s="97"/>
      <c r="AE46" s="97">
        <v>8</v>
      </c>
      <c r="AF46" s="97">
        <v>80</v>
      </c>
      <c r="AG46" s="97">
        <v>4</v>
      </c>
      <c r="AH46" s="97">
        <v>28</v>
      </c>
    </row>
    <row r="47" spans="1:37" ht="12.75">
      <c r="A47" s="120" t="s">
        <v>208</v>
      </c>
      <c r="B47" s="150" t="s">
        <v>305</v>
      </c>
      <c r="C47" s="97"/>
      <c r="D47" s="129"/>
      <c r="E47" s="97">
        <v>8</v>
      </c>
      <c r="F47" s="129"/>
      <c r="G47" s="129"/>
      <c r="H47" s="98">
        <f t="shared" ref="H47:H52" si="6">I47+J47+S47</f>
        <v>40</v>
      </c>
      <c r="I47" s="97">
        <v>4</v>
      </c>
      <c r="J47" s="98">
        <f t="shared" si="4"/>
        <v>36</v>
      </c>
      <c r="K47" s="65">
        <v>6</v>
      </c>
      <c r="L47" s="98">
        <f t="shared" si="5"/>
        <v>30</v>
      </c>
      <c r="M47" s="65">
        <v>6</v>
      </c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09"/>
      <c r="Y47" s="109"/>
      <c r="Z47" s="109"/>
      <c r="AA47" s="109"/>
      <c r="AB47" s="97"/>
      <c r="AC47" s="97"/>
      <c r="AD47" s="97"/>
      <c r="AE47" s="97"/>
      <c r="AF47" s="97"/>
      <c r="AG47" s="97">
        <v>4</v>
      </c>
      <c r="AH47" s="97">
        <v>36</v>
      </c>
    </row>
    <row r="48" spans="1:37" s="27" customFormat="1" ht="12.75">
      <c r="A48" s="120" t="s">
        <v>209</v>
      </c>
      <c r="B48" s="150" t="s">
        <v>306</v>
      </c>
      <c r="C48" s="97"/>
      <c r="D48" s="129"/>
      <c r="E48" s="97">
        <v>6</v>
      </c>
      <c r="F48" s="129"/>
      <c r="G48" s="129"/>
      <c r="H48" s="98">
        <f t="shared" si="6"/>
        <v>40</v>
      </c>
      <c r="I48" s="97">
        <v>4</v>
      </c>
      <c r="J48" s="98">
        <f t="shared" si="4"/>
        <v>36</v>
      </c>
      <c r="K48" s="65">
        <v>8</v>
      </c>
      <c r="L48" s="98">
        <f t="shared" si="5"/>
        <v>28</v>
      </c>
      <c r="M48" s="65">
        <v>8</v>
      </c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65"/>
      <c r="Y48" s="65"/>
      <c r="Z48" s="97"/>
      <c r="AA48" s="97"/>
      <c r="AB48" s="109"/>
      <c r="AC48" s="109">
        <v>4</v>
      </c>
      <c r="AD48" s="97">
        <v>36</v>
      </c>
      <c r="AE48" s="97"/>
      <c r="AF48" s="97"/>
      <c r="AG48" s="97"/>
      <c r="AH48" s="97"/>
    </row>
    <row r="49" spans="1:36" ht="17.25" customHeight="1">
      <c r="A49" s="120" t="s">
        <v>210</v>
      </c>
      <c r="B49" s="150" t="s">
        <v>23</v>
      </c>
      <c r="C49" s="97"/>
      <c r="D49" s="129"/>
      <c r="E49" s="97">
        <v>4</v>
      </c>
      <c r="F49" s="129"/>
      <c r="G49" s="129"/>
      <c r="H49" s="98">
        <f t="shared" si="6"/>
        <v>68</v>
      </c>
      <c r="I49" s="97"/>
      <c r="J49" s="98">
        <f t="shared" si="4"/>
        <v>68</v>
      </c>
      <c r="K49" s="65">
        <v>42</v>
      </c>
      <c r="L49" s="98">
        <f t="shared" si="5"/>
        <v>26</v>
      </c>
      <c r="M49" s="65">
        <v>42</v>
      </c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97"/>
      <c r="Y49" s="97"/>
      <c r="Z49" s="97">
        <v>68</v>
      </c>
      <c r="AA49" s="97"/>
      <c r="AB49" s="109"/>
      <c r="AC49" s="109"/>
      <c r="AD49" s="97"/>
      <c r="AE49" s="97"/>
      <c r="AF49" s="97"/>
      <c r="AG49" s="97"/>
      <c r="AH49" s="97"/>
    </row>
    <row r="50" spans="1:36" ht="42" customHeight="1">
      <c r="A50" s="120" t="s">
        <v>25</v>
      </c>
      <c r="B50" s="150" t="s">
        <v>37</v>
      </c>
      <c r="C50" s="97"/>
      <c r="D50" s="129"/>
      <c r="E50" s="97">
        <v>8</v>
      </c>
      <c r="F50" s="129"/>
      <c r="G50" s="129"/>
      <c r="H50" s="98">
        <f t="shared" si="6"/>
        <v>32</v>
      </c>
      <c r="I50" s="97">
        <v>2</v>
      </c>
      <c r="J50" s="98">
        <f t="shared" si="4"/>
        <v>30</v>
      </c>
      <c r="K50" s="65">
        <v>16</v>
      </c>
      <c r="L50" s="98">
        <f t="shared" si="5"/>
        <v>14</v>
      </c>
      <c r="M50" s="65">
        <v>16</v>
      </c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65"/>
      <c r="Y50" s="65"/>
      <c r="Z50" s="97"/>
      <c r="AA50" s="97"/>
      <c r="AB50" s="97"/>
      <c r="AC50" s="97"/>
      <c r="AD50" s="109"/>
      <c r="AE50" s="109"/>
      <c r="AF50" s="97"/>
      <c r="AG50" s="97">
        <v>2</v>
      </c>
      <c r="AH50" s="97">
        <v>30</v>
      </c>
    </row>
    <row r="51" spans="1:36" ht="25.5">
      <c r="A51" s="120" t="s">
        <v>252</v>
      </c>
      <c r="B51" s="150" t="s">
        <v>39</v>
      </c>
      <c r="C51" s="97"/>
      <c r="D51" s="129"/>
      <c r="E51" s="97">
        <v>8</v>
      </c>
      <c r="F51" s="129"/>
      <c r="G51" s="129"/>
      <c r="H51" s="98">
        <f t="shared" si="6"/>
        <v>62</v>
      </c>
      <c r="I51" s="97">
        <v>6</v>
      </c>
      <c r="J51" s="98">
        <f t="shared" si="4"/>
        <v>56</v>
      </c>
      <c r="K51" s="65">
        <v>22</v>
      </c>
      <c r="L51" s="98">
        <f t="shared" si="5"/>
        <v>34</v>
      </c>
      <c r="M51" s="65">
        <v>22</v>
      </c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65"/>
      <c r="Y51" s="65"/>
      <c r="Z51" s="97"/>
      <c r="AA51" s="97"/>
      <c r="AB51" s="109"/>
      <c r="AC51" s="109"/>
      <c r="AD51" s="97"/>
      <c r="AE51" s="97">
        <v>2</v>
      </c>
      <c r="AF51" s="97">
        <v>20</v>
      </c>
      <c r="AG51" s="97">
        <v>4</v>
      </c>
      <c r="AH51" s="97">
        <v>36</v>
      </c>
    </row>
    <row r="52" spans="1:36" ht="38.25">
      <c r="A52" s="120" t="s">
        <v>253</v>
      </c>
      <c r="B52" s="150" t="s">
        <v>292</v>
      </c>
      <c r="C52" s="97"/>
      <c r="D52" s="129"/>
      <c r="E52" s="97">
        <v>4</v>
      </c>
      <c r="F52" s="129"/>
      <c r="G52" s="129"/>
      <c r="H52" s="98">
        <f t="shared" si="6"/>
        <v>38</v>
      </c>
      <c r="I52" s="97">
        <v>4</v>
      </c>
      <c r="J52" s="98">
        <f t="shared" si="4"/>
        <v>34</v>
      </c>
      <c r="K52" s="65">
        <v>22</v>
      </c>
      <c r="L52" s="98">
        <f t="shared" si="5"/>
        <v>12</v>
      </c>
      <c r="M52" s="65">
        <v>22</v>
      </c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65"/>
      <c r="Y52" s="65">
        <v>4</v>
      </c>
      <c r="Z52" s="97">
        <v>34</v>
      </c>
      <c r="AA52" s="97"/>
      <c r="AB52" s="109"/>
      <c r="AC52" s="109"/>
      <c r="AD52" s="97"/>
      <c r="AE52" s="97"/>
      <c r="AF52" s="97"/>
      <c r="AG52" s="97"/>
      <c r="AH52" s="97"/>
    </row>
    <row r="53" spans="1:36" ht="12.75">
      <c r="A53" s="120" t="s">
        <v>343</v>
      </c>
      <c r="B53" s="150" t="s">
        <v>344</v>
      </c>
      <c r="C53" s="97"/>
      <c r="D53" s="129"/>
      <c r="E53" s="97">
        <v>3</v>
      </c>
      <c r="F53" s="129"/>
      <c r="G53" s="129"/>
      <c r="H53" s="98">
        <v>36</v>
      </c>
      <c r="I53" s="97">
        <v>8</v>
      </c>
      <c r="J53" s="98">
        <v>28</v>
      </c>
      <c r="K53" s="65">
        <v>8</v>
      </c>
      <c r="L53" s="98">
        <v>20</v>
      </c>
      <c r="M53" s="65">
        <v>8</v>
      </c>
      <c r="N53" s="129"/>
      <c r="O53" s="129"/>
      <c r="P53" s="129"/>
      <c r="Q53" s="129"/>
      <c r="R53" s="129"/>
      <c r="S53" s="129"/>
      <c r="T53" s="129"/>
      <c r="U53" s="129"/>
      <c r="V53" s="129"/>
      <c r="W53" s="129">
        <v>8</v>
      </c>
      <c r="X53" s="65">
        <v>28</v>
      </c>
      <c r="Y53" s="65"/>
      <c r="Z53" s="97"/>
      <c r="AA53" s="97"/>
      <c r="AB53" s="109"/>
      <c r="AC53" s="109"/>
      <c r="AD53" s="97"/>
      <c r="AE53" s="97"/>
      <c r="AF53" s="97"/>
      <c r="AG53" s="97"/>
      <c r="AH53" s="97"/>
    </row>
    <row r="54" spans="1:36" ht="12.75">
      <c r="A54" s="130" t="s">
        <v>211</v>
      </c>
      <c r="B54" s="145" t="s">
        <v>263</v>
      </c>
      <c r="C54" s="147">
        <v>13</v>
      </c>
      <c r="D54" s="147">
        <v>0</v>
      </c>
      <c r="E54" s="147">
        <v>11</v>
      </c>
      <c r="F54" s="131">
        <v>2</v>
      </c>
      <c r="G54" s="131">
        <v>8</v>
      </c>
      <c r="H54" s="147">
        <f>H55+H86</f>
        <v>2832</v>
      </c>
      <c r="I54" s="147">
        <f t="shared" ref="I54:P54" si="7">I55+I86</f>
        <v>138</v>
      </c>
      <c r="J54" s="147">
        <f t="shared" si="7"/>
        <v>1350</v>
      </c>
      <c r="K54" s="147">
        <v>1588</v>
      </c>
      <c r="L54" s="147">
        <f t="shared" si="7"/>
        <v>896</v>
      </c>
      <c r="M54" s="147">
        <f t="shared" si="7"/>
        <v>400</v>
      </c>
      <c r="N54" s="147">
        <f t="shared" si="7"/>
        <v>54</v>
      </c>
      <c r="O54" s="147">
        <f t="shared" si="7"/>
        <v>432</v>
      </c>
      <c r="P54" s="147">
        <f t="shared" si="7"/>
        <v>756</v>
      </c>
      <c r="Q54" s="147">
        <v>52</v>
      </c>
      <c r="R54" s="147">
        <v>26</v>
      </c>
      <c r="S54" s="131">
        <f>S55</f>
        <v>78</v>
      </c>
      <c r="T54" s="131"/>
      <c r="U54" s="131"/>
      <c r="V54" s="131"/>
      <c r="W54" s="131">
        <v>16</v>
      </c>
      <c r="X54" s="147">
        <f t="shared" ref="X54:AH54" si="8">X55+X86</f>
        <v>212</v>
      </c>
      <c r="Y54" s="147">
        <v>32</v>
      </c>
      <c r="Z54" s="147">
        <f t="shared" si="8"/>
        <v>498</v>
      </c>
      <c r="AA54" s="147">
        <v>28</v>
      </c>
      <c r="AB54" s="147">
        <f t="shared" si="8"/>
        <v>416</v>
      </c>
      <c r="AC54" s="147">
        <v>36</v>
      </c>
      <c r="AD54" s="147">
        <f t="shared" si="8"/>
        <v>736</v>
      </c>
      <c r="AE54" s="147">
        <v>18</v>
      </c>
      <c r="AF54" s="147">
        <f t="shared" si="8"/>
        <v>352</v>
      </c>
      <c r="AG54" s="147">
        <v>8</v>
      </c>
      <c r="AH54" s="147">
        <f t="shared" si="8"/>
        <v>324</v>
      </c>
    </row>
    <row r="55" spans="1:36" ht="12.75">
      <c r="A55" s="130" t="s">
        <v>212</v>
      </c>
      <c r="B55" s="145" t="s">
        <v>26</v>
      </c>
      <c r="C55" s="147">
        <v>13</v>
      </c>
      <c r="D55" s="147">
        <v>0</v>
      </c>
      <c r="E55" s="147">
        <v>10</v>
      </c>
      <c r="F55" s="131">
        <v>2</v>
      </c>
      <c r="G55" s="131">
        <v>8</v>
      </c>
      <c r="H55" s="131">
        <f>H56+H64+H69+H76+H81</f>
        <v>2688</v>
      </c>
      <c r="I55" s="131">
        <f t="shared" ref="I55:O55" si="9">I56+I64+I69+I76+I81+I86</f>
        <v>138</v>
      </c>
      <c r="J55" s="131">
        <f t="shared" si="9"/>
        <v>1350</v>
      </c>
      <c r="K55" s="131">
        <v>1444</v>
      </c>
      <c r="L55" s="131">
        <f t="shared" si="9"/>
        <v>896</v>
      </c>
      <c r="M55" s="131">
        <f t="shared" si="9"/>
        <v>400</v>
      </c>
      <c r="N55" s="131">
        <f t="shared" si="9"/>
        <v>54</v>
      </c>
      <c r="O55" s="131">
        <f t="shared" si="9"/>
        <v>432</v>
      </c>
      <c r="P55" s="131">
        <f>P56+P64+P69+P76+P81</f>
        <v>612</v>
      </c>
      <c r="Q55" s="131">
        <v>52</v>
      </c>
      <c r="R55" s="131">
        <v>26</v>
      </c>
      <c r="S55" s="131">
        <f>S56+S64+S69+S76+S81</f>
        <v>78</v>
      </c>
      <c r="T55" s="131"/>
      <c r="U55" s="131"/>
      <c r="V55" s="131"/>
      <c r="W55" s="131">
        <v>16</v>
      </c>
      <c r="X55" s="131">
        <f t="shared" ref="X55:AH55" si="10">X56+X64+X69+X76+X81</f>
        <v>212</v>
      </c>
      <c r="Y55" s="131">
        <v>32</v>
      </c>
      <c r="Z55" s="131">
        <f t="shared" si="10"/>
        <v>498</v>
      </c>
      <c r="AA55" s="131">
        <v>28</v>
      </c>
      <c r="AB55" s="131">
        <f t="shared" si="10"/>
        <v>416</v>
      </c>
      <c r="AC55" s="131">
        <v>36</v>
      </c>
      <c r="AD55" s="131">
        <f t="shared" si="10"/>
        <v>736</v>
      </c>
      <c r="AE55" s="131">
        <v>18</v>
      </c>
      <c r="AF55" s="131">
        <f t="shared" si="10"/>
        <v>352</v>
      </c>
      <c r="AG55" s="131">
        <v>8</v>
      </c>
      <c r="AH55" s="131">
        <f t="shared" si="10"/>
        <v>180</v>
      </c>
    </row>
    <row r="56" spans="1:36" ht="42" customHeight="1">
      <c r="A56" s="130" t="s">
        <v>213</v>
      </c>
      <c r="B56" s="159" t="s">
        <v>307</v>
      </c>
      <c r="C56" s="147">
        <v>5</v>
      </c>
      <c r="D56" s="160">
        <v>0</v>
      </c>
      <c r="E56" s="147">
        <v>2</v>
      </c>
      <c r="F56" s="160">
        <v>1</v>
      </c>
      <c r="G56" s="160">
        <v>4</v>
      </c>
      <c r="H56" s="147">
        <f>H57+H58+H59+H60+H61+H62+H63</f>
        <v>971</v>
      </c>
      <c r="I56" s="147">
        <f t="shared" ref="I56:AH56" si="11">I57+I58+I59+I60+I61+I62+I63</f>
        <v>58</v>
      </c>
      <c r="J56" s="147">
        <f>J57+J58+J59+J60+J61+J62+J63</f>
        <v>538</v>
      </c>
      <c r="K56" s="147">
        <v>468</v>
      </c>
      <c r="L56" s="147">
        <f>L57+L58+L59+L60+L61+L62+L63</f>
        <v>364</v>
      </c>
      <c r="M56" s="147">
        <f>M57+M58+M59+M60+M61+M62+M63</f>
        <v>144</v>
      </c>
      <c r="N56" s="147">
        <f t="shared" si="11"/>
        <v>30</v>
      </c>
      <c r="O56" s="147">
        <f t="shared" si="11"/>
        <v>216</v>
      </c>
      <c r="P56" s="147">
        <f t="shared" si="11"/>
        <v>108</v>
      </c>
      <c r="Q56" s="147">
        <v>11</v>
      </c>
      <c r="R56" s="147">
        <v>10</v>
      </c>
      <c r="S56" s="147">
        <v>30</v>
      </c>
      <c r="T56" s="147">
        <f t="shared" si="11"/>
        <v>0</v>
      </c>
      <c r="U56" s="147">
        <f t="shared" si="11"/>
        <v>0</v>
      </c>
      <c r="V56" s="147">
        <f t="shared" si="11"/>
        <v>0</v>
      </c>
      <c r="W56" s="147">
        <v>12</v>
      </c>
      <c r="X56" s="147">
        <f t="shared" si="11"/>
        <v>116</v>
      </c>
      <c r="Y56" s="147">
        <v>26</v>
      </c>
      <c r="Z56" s="147">
        <f t="shared" si="11"/>
        <v>440</v>
      </c>
      <c r="AA56" s="147">
        <v>4</v>
      </c>
      <c r="AB56" s="147">
        <f>AB57+AB58+AB59+AB60+AB61+AB62+AB63</f>
        <v>52</v>
      </c>
      <c r="AC56" s="147">
        <v>16</v>
      </c>
      <c r="AD56" s="147">
        <f t="shared" si="11"/>
        <v>254</v>
      </c>
      <c r="AE56" s="147"/>
      <c r="AF56" s="147">
        <f t="shared" si="11"/>
        <v>0</v>
      </c>
      <c r="AG56" s="147"/>
      <c r="AH56" s="147">
        <f t="shared" si="11"/>
        <v>0</v>
      </c>
      <c r="AJ56" s="68"/>
    </row>
    <row r="57" spans="1:36" s="41" customFormat="1" ht="30" customHeight="1">
      <c r="A57" s="119" t="s">
        <v>214</v>
      </c>
      <c r="B57" s="150" t="s">
        <v>308</v>
      </c>
      <c r="C57" s="97">
        <v>4</v>
      </c>
      <c r="D57" s="128"/>
      <c r="E57" s="97"/>
      <c r="F57" s="128"/>
      <c r="G57" s="44">
        <v>3</v>
      </c>
      <c r="H57" s="65">
        <v>150</v>
      </c>
      <c r="I57" s="97">
        <v>14</v>
      </c>
      <c r="J57" s="65">
        <f>X57+Z57+AB57+AD57+AF57+AH57</f>
        <v>124</v>
      </c>
      <c r="K57" s="65">
        <v>54</v>
      </c>
      <c r="L57" s="65">
        <f>J57-M57-N57</f>
        <v>70</v>
      </c>
      <c r="M57" s="65">
        <v>54</v>
      </c>
      <c r="N57" s="129"/>
      <c r="O57" s="129"/>
      <c r="P57" s="129"/>
      <c r="Q57" s="129">
        <v>4</v>
      </c>
      <c r="R57" s="129">
        <v>2</v>
      </c>
      <c r="S57" s="129">
        <v>6</v>
      </c>
      <c r="T57" s="129"/>
      <c r="U57" s="129"/>
      <c r="V57" s="129"/>
      <c r="W57" s="129">
        <v>6</v>
      </c>
      <c r="X57" s="129">
        <v>54</v>
      </c>
      <c r="Y57" s="129">
        <v>8</v>
      </c>
      <c r="Z57" s="129">
        <v>70</v>
      </c>
      <c r="AA57" s="129"/>
      <c r="AB57" s="129"/>
      <c r="AC57" s="129"/>
      <c r="AD57" s="65"/>
      <c r="AE57" s="65"/>
      <c r="AF57" s="129"/>
      <c r="AG57" s="129"/>
      <c r="AH57" s="110"/>
    </row>
    <row r="58" spans="1:36" ht="28.5" customHeight="1">
      <c r="A58" s="119" t="s">
        <v>254</v>
      </c>
      <c r="B58" s="150" t="s">
        <v>309</v>
      </c>
      <c r="C58" s="97">
        <v>4</v>
      </c>
      <c r="D58" s="128"/>
      <c r="E58" s="97"/>
      <c r="F58" s="44"/>
      <c r="G58" s="44">
        <v>3</v>
      </c>
      <c r="H58" s="65">
        <v>132</v>
      </c>
      <c r="I58" s="97">
        <v>12</v>
      </c>
      <c r="J58" s="65">
        <f>X58+Z58+AB58+AD58+AF58+AH58</f>
        <v>108</v>
      </c>
      <c r="K58" s="65">
        <v>36</v>
      </c>
      <c r="L58" s="65">
        <f>J58-M58-N58</f>
        <v>72</v>
      </c>
      <c r="M58" s="65">
        <v>36</v>
      </c>
      <c r="N58" s="129"/>
      <c r="O58" s="108"/>
      <c r="P58" s="108"/>
      <c r="Q58" s="108">
        <v>4</v>
      </c>
      <c r="R58" s="108">
        <v>2</v>
      </c>
      <c r="S58" s="129">
        <v>6</v>
      </c>
      <c r="T58" s="129"/>
      <c r="U58" s="129"/>
      <c r="V58" s="129"/>
      <c r="W58" s="129">
        <v>6</v>
      </c>
      <c r="X58" s="129">
        <v>62</v>
      </c>
      <c r="Y58" s="129">
        <v>6</v>
      </c>
      <c r="Z58" s="129">
        <v>46</v>
      </c>
      <c r="AA58" s="129"/>
      <c r="AB58" s="129"/>
      <c r="AC58" s="129"/>
      <c r="AD58" s="65"/>
      <c r="AE58" s="65"/>
      <c r="AF58" s="129"/>
      <c r="AG58" s="129"/>
      <c r="AH58" s="129"/>
    </row>
    <row r="59" spans="1:36" ht="42" customHeight="1">
      <c r="A59" s="119" t="s">
        <v>290</v>
      </c>
      <c r="B59" s="150" t="s">
        <v>310</v>
      </c>
      <c r="C59" s="97">
        <v>6</v>
      </c>
      <c r="D59" s="128"/>
      <c r="E59" s="97"/>
      <c r="F59" s="44">
        <v>6</v>
      </c>
      <c r="G59" s="44">
        <v>4.5</v>
      </c>
      <c r="H59" s="65">
        <v>289</v>
      </c>
      <c r="I59" s="97">
        <v>26</v>
      </c>
      <c r="J59" s="65">
        <f>X59+Z59+AB59+AD59+AF59+AH59</f>
        <v>254</v>
      </c>
      <c r="K59" s="65">
        <v>38</v>
      </c>
      <c r="L59" s="65">
        <f>J59-M59-N59</f>
        <v>186</v>
      </c>
      <c r="M59" s="65">
        <v>38</v>
      </c>
      <c r="N59" s="129">
        <v>30</v>
      </c>
      <c r="O59" s="108"/>
      <c r="P59" s="108"/>
      <c r="Q59" s="108">
        <v>1</v>
      </c>
      <c r="R59" s="108">
        <v>2</v>
      </c>
      <c r="S59" s="129">
        <v>6</v>
      </c>
      <c r="T59" s="129"/>
      <c r="U59" s="129"/>
      <c r="V59" s="129"/>
      <c r="W59" s="129"/>
      <c r="X59" s="129"/>
      <c r="Y59" s="129">
        <v>12</v>
      </c>
      <c r="Z59" s="129">
        <v>108</v>
      </c>
      <c r="AA59" s="129">
        <v>4</v>
      </c>
      <c r="AB59" s="129">
        <v>52</v>
      </c>
      <c r="AC59" s="129">
        <v>10</v>
      </c>
      <c r="AD59" s="65">
        <v>94</v>
      </c>
      <c r="AE59" s="65"/>
      <c r="AF59" s="129"/>
      <c r="AG59" s="129"/>
      <c r="AH59" s="129"/>
    </row>
    <row r="60" spans="1:36" ht="37.5" customHeight="1">
      <c r="A60" s="119" t="s">
        <v>291</v>
      </c>
      <c r="B60" s="152" t="s">
        <v>311</v>
      </c>
      <c r="C60" s="97">
        <v>6</v>
      </c>
      <c r="D60" s="128"/>
      <c r="E60" s="97"/>
      <c r="F60" s="128"/>
      <c r="G60" s="44"/>
      <c r="H60" s="65">
        <v>67</v>
      </c>
      <c r="I60" s="97">
        <v>6</v>
      </c>
      <c r="J60" s="65">
        <f>X60+Z60+AB60+AD60+AF60+AH60</f>
        <v>52</v>
      </c>
      <c r="K60" s="65">
        <v>16</v>
      </c>
      <c r="L60" s="65">
        <f>J60-M60-N60</f>
        <v>36</v>
      </c>
      <c r="M60" s="65">
        <v>16</v>
      </c>
      <c r="N60" s="129"/>
      <c r="O60" s="108"/>
      <c r="P60" s="108"/>
      <c r="Q60" s="108">
        <v>1</v>
      </c>
      <c r="R60" s="108">
        <v>2</v>
      </c>
      <c r="S60" s="129">
        <v>6</v>
      </c>
      <c r="T60" s="129"/>
      <c r="U60" s="129"/>
      <c r="V60" s="129"/>
      <c r="W60" s="129"/>
      <c r="X60" s="129"/>
      <c r="Y60" s="129"/>
      <c r="Z60" s="129"/>
      <c r="AA60" s="129"/>
      <c r="AB60" s="129"/>
      <c r="AC60" s="129">
        <v>6</v>
      </c>
      <c r="AD60" s="65">
        <v>52</v>
      </c>
      <c r="AE60" s="65"/>
      <c r="AF60" s="129"/>
      <c r="AG60" s="129"/>
      <c r="AH60" s="129"/>
    </row>
    <row r="61" spans="1:36" ht="12.75">
      <c r="A61" s="119" t="s">
        <v>215</v>
      </c>
      <c r="B61" s="121" t="s">
        <v>216</v>
      </c>
      <c r="C61" s="44"/>
      <c r="D61" s="44"/>
      <c r="E61" s="97">
        <v>4</v>
      </c>
      <c r="F61" s="44"/>
      <c r="G61" s="44"/>
      <c r="H61" s="129">
        <v>216</v>
      </c>
      <c r="I61" s="129"/>
      <c r="J61" s="129"/>
      <c r="K61" s="129">
        <v>216</v>
      </c>
      <c r="L61" s="129"/>
      <c r="M61" s="129"/>
      <c r="N61" s="129"/>
      <c r="O61" s="129">
        <v>216</v>
      </c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>
        <v>216</v>
      </c>
      <c r="AA61" s="129"/>
      <c r="AB61" s="129"/>
      <c r="AC61" s="129"/>
      <c r="AD61" s="65"/>
      <c r="AE61" s="65"/>
      <c r="AF61" s="129"/>
      <c r="AG61" s="129"/>
      <c r="AH61" s="110"/>
    </row>
    <row r="62" spans="1:36" s="100" customFormat="1" ht="12.75">
      <c r="A62" s="119" t="s">
        <v>217</v>
      </c>
      <c r="B62" s="121" t="s">
        <v>218</v>
      </c>
      <c r="C62" s="44"/>
      <c r="D62" s="44"/>
      <c r="E62" s="97" t="s">
        <v>329</v>
      </c>
      <c r="F62" s="44"/>
      <c r="G62" s="44"/>
      <c r="H62" s="129">
        <v>108</v>
      </c>
      <c r="I62" s="129"/>
      <c r="J62" s="129"/>
      <c r="K62" s="129">
        <v>108</v>
      </c>
      <c r="L62" s="129"/>
      <c r="M62" s="129"/>
      <c r="N62" s="129"/>
      <c r="O62" s="129"/>
      <c r="P62" s="129">
        <v>108</v>
      </c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>
        <v>108</v>
      </c>
      <c r="AE62" s="129"/>
      <c r="AF62" s="129"/>
      <c r="AG62" s="129"/>
      <c r="AH62" s="110"/>
    </row>
    <row r="63" spans="1:36" ht="12.75">
      <c r="A63" s="153" t="s">
        <v>69</v>
      </c>
      <c r="B63" s="153" t="s">
        <v>345</v>
      </c>
      <c r="C63" s="97">
        <v>6</v>
      </c>
      <c r="D63" s="44"/>
      <c r="E63" s="97"/>
      <c r="F63" s="44"/>
      <c r="G63" s="44"/>
      <c r="H63" s="129">
        <v>9</v>
      </c>
      <c r="I63" s="129"/>
      <c r="J63" s="129"/>
      <c r="K63" s="129"/>
      <c r="L63" s="129"/>
      <c r="M63" s="129"/>
      <c r="N63" s="129"/>
      <c r="O63" s="129"/>
      <c r="P63" s="129"/>
      <c r="Q63" s="129">
        <v>1</v>
      </c>
      <c r="R63" s="129">
        <v>2</v>
      </c>
      <c r="S63" s="129">
        <v>6</v>
      </c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08"/>
      <c r="AE63" s="108"/>
      <c r="AF63" s="108"/>
      <c r="AG63" s="108"/>
      <c r="AH63" s="111"/>
    </row>
    <row r="64" spans="1:36" ht="38.25" customHeight="1">
      <c r="A64" s="130" t="s">
        <v>219</v>
      </c>
      <c r="B64" s="159" t="s">
        <v>312</v>
      </c>
      <c r="C64" s="147">
        <v>2</v>
      </c>
      <c r="D64" s="147">
        <v>0</v>
      </c>
      <c r="E64" s="147">
        <v>2</v>
      </c>
      <c r="F64" s="160">
        <v>0</v>
      </c>
      <c r="G64" s="160">
        <v>1</v>
      </c>
      <c r="H64" s="147">
        <f>H65+H66+H67+H68</f>
        <v>350</v>
      </c>
      <c r="I64" s="147">
        <v>18</v>
      </c>
      <c r="J64" s="147">
        <f t="shared" ref="J64:S64" si="12">J65+J66+J67+J68</f>
        <v>230</v>
      </c>
      <c r="K64" s="147">
        <v>162</v>
      </c>
      <c r="L64" s="147">
        <f t="shared" si="12"/>
        <v>140</v>
      </c>
      <c r="M64" s="147">
        <f t="shared" si="12"/>
        <v>90</v>
      </c>
      <c r="N64" s="147">
        <f t="shared" si="12"/>
        <v>0</v>
      </c>
      <c r="O64" s="147">
        <f t="shared" si="12"/>
        <v>0</v>
      </c>
      <c r="P64" s="147">
        <f t="shared" si="12"/>
        <v>72</v>
      </c>
      <c r="Q64" s="147">
        <v>14</v>
      </c>
      <c r="R64" s="147">
        <v>4</v>
      </c>
      <c r="S64" s="147">
        <f t="shared" si="12"/>
        <v>12</v>
      </c>
      <c r="T64" s="131"/>
      <c r="U64" s="131"/>
      <c r="V64" s="131"/>
      <c r="W64" s="131">
        <v>4</v>
      </c>
      <c r="X64" s="147">
        <f t="shared" ref="X64:AH64" si="13">X65+X66+X67+X68</f>
        <v>96</v>
      </c>
      <c r="Y64" s="147">
        <v>6</v>
      </c>
      <c r="Z64" s="147">
        <f t="shared" si="13"/>
        <v>58</v>
      </c>
      <c r="AA64" s="147">
        <v>8</v>
      </c>
      <c r="AB64" s="147">
        <f t="shared" si="13"/>
        <v>148</v>
      </c>
      <c r="AC64" s="147"/>
      <c r="AD64" s="147">
        <f t="shared" si="13"/>
        <v>0</v>
      </c>
      <c r="AE64" s="147"/>
      <c r="AF64" s="147">
        <f t="shared" si="13"/>
        <v>0</v>
      </c>
      <c r="AG64" s="147"/>
      <c r="AH64" s="147">
        <f t="shared" si="13"/>
        <v>0</v>
      </c>
      <c r="AJ64" s="68"/>
    </row>
    <row r="65" spans="1:34" ht="45" customHeight="1">
      <c r="A65" s="119" t="s">
        <v>220</v>
      </c>
      <c r="B65" s="150" t="s">
        <v>313</v>
      </c>
      <c r="C65" s="97">
        <v>4</v>
      </c>
      <c r="D65" s="97"/>
      <c r="E65" s="97"/>
      <c r="F65" s="44"/>
      <c r="G65" s="44">
        <v>3</v>
      </c>
      <c r="H65" s="65">
        <v>176</v>
      </c>
      <c r="I65" s="97">
        <v>10</v>
      </c>
      <c r="J65" s="65">
        <v>154</v>
      </c>
      <c r="K65" s="65">
        <v>80</v>
      </c>
      <c r="L65" s="65">
        <f>J65-M65-N65</f>
        <v>74</v>
      </c>
      <c r="M65" s="65">
        <v>80</v>
      </c>
      <c r="N65" s="65"/>
      <c r="O65" s="129"/>
      <c r="P65" s="129"/>
      <c r="Q65" s="129">
        <v>4</v>
      </c>
      <c r="R65" s="129">
        <v>2</v>
      </c>
      <c r="S65" s="129">
        <v>6</v>
      </c>
      <c r="T65" s="129"/>
      <c r="U65" s="129"/>
      <c r="V65" s="129"/>
      <c r="W65" s="129">
        <v>4</v>
      </c>
      <c r="X65" s="129">
        <v>96</v>
      </c>
      <c r="Y65" s="129">
        <v>6</v>
      </c>
      <c r="Z65" s="129">
        <v>58</v>
      </c>
      <c r="AA65" s="129"/>
      <c r="AB65" s="129"/>
      <c r="AC65" s="129"/>
      <c r="AD65" s="65"/>
      <c r="AE65" s="65"/>
      <c r="AF65" s="65"/>
      <c r="AG65" s="65"/>
      <c r="AH65" s="65"/>
    </row>
    <row r="66" spans="1:34" ht="29.25" customHeight="1">
      <c r="A66" s="119" t="s">
        <v>283</v>
      </c>
      <c r="B66" s="150" t="s">
        <v>314</v>
      </c>
      <c r="C66" s="97"/>
      <c r="D66" s="97"/>
      <c r="E66" s="97">
        <v>5</v>
      </c>
      <c r="F66" s="44"/>
      <c r="G66" s="44"/>
      <c r="H66" s="65">
        <f>I66+J66+S66</f>
        <v>84</v>
      </c>
      <c r="I66" s="97">
        <v>8</v>
      </c>
      <c r="J66" s="65">
        <f>X66+Z66+AB66+AD66+AF66+AH66</f>
        <v>76</v>
      </c>
      <c r="K66" s="65">
        <v>10</v>
      </c>
      <c r="L66" s="65">
        <f>J66-M66-N66</f>
        <v>66</v>
      </c>
      <c r="M66" s="65">
        <v>10</v>
      </c>
      <c r="N66" s="65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>
        <v>8</v>
      </c>
      <c r="AB66" s="129">
        <v>76</v>
      </c>
      <c r="AC66" s="129"/>
      <c r="AD66" s="65"/>
      <c r="AE66" s="65"/>
      <c r="AF66" s="65"/>
      <c r="AG66" s="65"/>
      <c r="AH66" s="65"/>
    </row>
    <row r="67" spans="1:34" ht="12.75">
      <c r="A67" s="119" t="s">
        <v>221</v>
      </c>
      <c r="B67" s="121" t="s">
        <v>218</v>
      </c>
      <c r="C67" s="44"/>
      <c r="D67" s="44"/>
      <c r="E67" s="97">
        <v>5</v>
      </c>
      <c r="F67" s="44"/>
      <c r="G67" s="44"/>
      <c r="H67" s="129">
        <v>72</v>
      </c>
      <c r="I67" s="129"/>
      <c r="J67" s="129"/>
      <c r="K67" s="129">
        <v>72</v>
      </c>
      <c r="L67" s="129"/>
      <c r="M67" s="129"/>
      <c r="N67" s="129"/>
      <c r="O67" s="129"/>
      <c r="P67" s="129">
        <v>72</v>
      </c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>
        <v>72</v>
      </c>
      <c r="AC67" s="129"/>
      <c r="AD67" s="129"/>
      <c r="AE67" s="129"/>
      <c r="AF67" s="65"/>
      <c r="AG67" s="65"/>
      <c r="AH67" s="65"/>
    </row>
    <row r="68" spans="1:34" ht="12.75">
      <c r="A68" s="153" t="s">
        <v>71</v>
      </c>
      <c r="B68" s="153" t="s">
        <v>345</v>
      </c>
      <c r="C68" s="44">
        <v>5</v>
      </c>
      <c r="D68" s="44"/>
      <c r="E68" s="44"/>
      <c r="F68" s="44"/>
      <c r="G68" s="44"/>
      <c r="H68" s="129">
        <v>18</v>
      </c>
      <c r="I68" s="129"/>
      <c r="J68" s="129"/>
      <c r="K68" s="129"/>
      <c r="L68" s="129"/>
      <c r="M68" s="129"/>
      <c r="N68" s="129"/>
      <c r="O68" s="129"/>
      <c r="P68" s="129"/>
      <c r="Q68" s="129">
        <v>10</v>
      </c>
      <c r="R68" s="129">
        <v>2</v>
      </c>
      <c r="S68" s="129">
        <v>6</v>
      </c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10"/>
    </row>
    <row r="69" spans="1:34" ht="48.75" customHeight="1">
      <c r="A69" s="130" t="s">
        <v>222</v>
      </c>
      <c r="B69" s="159" t="s">
        <v>315</v>
      </c>
      <c r="C69" s="147">
        <v>4</v>
      </c>
      <c r="D69" s="147">
        <v>0</v>
      </c>
      <c r="E69" s="147">
        <v>2</v>
      </c>
      <c r="F69" s="160">
        <v>1</v>
      </c>
      <c r="G69" s="160">
        <v>1</v>
      </c>
      <c r="H69" s="147">
        <f>H70+H71+H72+H73+H74+H75</f>
        <v>796</v>
      </c>
      <c r="I69" s="147">
        <f t="shared" ref="I69:AH69" si="14">I70+I71+I72+I73+I74+I75</f>
        <v>34</v>
      </c>
      <c r="J69" s="147">
        <f t="shared" si="14"/>
        <v>312</v>
      </c>
      <c r="K69" s="147">
        <v>486</v>
      </c>
      <c r="L69" s="147">
        <f t="shared" si="14"/>
        <v>198</v>
      </c>
      <c r="M69" s="147">
        <f t="shared" si="14"/>
        <v>90</v>
      </c>
      <c r="N69" s="147">
        <f t="shared" si="14"/>
        <v>24</v>
      </c>
      <c r="O69" s="147">
        <f t="shared" si="14"/>
        <v>144</v>
      </c>
      <c r="P69" s="147">
        <f t="shared" si="14"/>
        <v>252</v>
      </c>
      <c r="Q69" s="147">
        <v>22</v>
      </c>
      <c r="R69" s="147">
        <v>8</v>
      </c>
      <c r="S69" s="147">
        <f>S70+S71+S72+S73+S74+S75</f>
        <v>24</v>
      </c>
      <c r="T69" s="147">
        <f t="shared" si="14"/>
        <v>0</v>
      </c>
      <c r="U69" s="147">
        <f t="shared" si="14"/>
        <v>0</v>
      </c>
      <c r="V69" s="147">
        <f t="shared" si="14"/>
        <v>0</v>
      </c>
      <c r="W69" s="147"/>
      <c r="X69" s="147">
        <f t="shared" si="14"/>
        <v>0</v>
      </c>
      <c r="Y69" s="147"/>
      <c r="Z69" s="147">
        <f t="shared" si="14"/>
        <v>0</v>
      </c>
      <c r="AA69" s="147">
        <v>12</v>
      </c>
      <c r="AB69" s="147">
        <f t="shared" si="14"/>
        <v>100</v>
      </c>
      <c r="AC69" s="147">
        <v>10</v>
      </c>
      <c r="AD69" s="147">
        <f t="shared" si="14"/>
        <v>316</v>
      </c>
      <c r="AE69" s="147">
        <v>12</v>
      </c>
      <c r="AF69" s="147">
        <f t="shared" si="14"/>
        <v>292</v>
      </c>
      <c r="AG69" s="147"/>
      <c r="AH69" s="147">
        <f t="shared" si="14"/>
        <v>0</v>
      </c>
    </row>
    <row r="70" spans="1:34" ht="50.25" customHeight="1">
      <c r="A70" s="119" t="s">
        <v>223</v>
      </c>
      <c r="B70" s="150" t="s">
        <v>316</v>
      </c>
      <c r="C70" s="44">
        <v>5</v>
      </c>
      <c r="D70" s="44"/>
      <c r="E70" s="97"/>
      <c r="F70" s="44"/>
      <c r="G70" s="44"/>
      <c r="H70" s="65">
        <v>130</v>
      </c>
      <c r="I70" s="97">
        <v>12</v>
      </c>
      <c r="J70" s="65">
        <f>X70+Z70+AB70+AD70+AF70+AH70</f>
        <v>100</v>
      </c>
      <c r="K70" s="65">
        <v>30</v>
      </c>
      <c r="L70" s="65">
        <f>J70-M70-N70</f>
        <v>70</v>
      </c>
      <c r="M70" s="65">
        <v>30</v>
      </c>
      <c r="N70" s="65"/>
      <c r="O70" s="129"/>
      <c r="P70" s="129"/>
      <c r="Q70" s="129">
        <v>10</v>
      </c>
      <c r="R70" s="129">
        <v>2</v>
      </c>
      <c r="S70" s="129">
        <v>6</v>
      </c>
      <c r="T70" s="129"/>
      <c r="U70" s="129"/>
      <c r="V70" s="129"/>
      <c r="W70" s="129"/>
      <c r="X70" s="129"/>
      <c r="Y70" s="129"/>
      <c r="Z70" s="129"/>
      <c r="AA70" s="129">
        <v>12</v>
      </c>
      <c r="AB70" s="129">
        <v>100</v>
      </c>
      <c r="AC70" s="129"/>
      <c r="AD70" s="129"/>
      <c r="AE70" s="129"/>
      <c r="AF70" s="65"/>
      <c r="AG70" s="65"/>
      <c r="AH70" s="65"/>
    </row>
    <row r="71" spans="1:34" ht="50.25" customHeight="1">
      <c r="A71" s="119" t="s">
        <v>224</v>
      </c>
      <c r="B71" s="150" t="s">
        <v>317</v>
      </c>
      <c r="C71" s="44">
        <v>7</v>
      </c>
      <c r="D71" s="44"/>
      <c r="E71" s="97"/>
      <c r="F71" s="44">
        <v>7</v>
      </c>
      <c r="G71" s="44">
        <v>6</v>
      </c>
      <c r="H71" s="65">
        <v>180</v>
      </c>
      <c r="I71" s="97">
        <v>16</v>
      </c>
      <c r="J71" s="65">
        <f>X71+Z71+AB71+AD71+AF71+AH71</f>
        <v>152</v>
      </c>
      <c r="K71" s="65">
        <v>40</v>
      </c>
      <c r="L71" s="65">
        <f>J71-M71-N71</f>
        <v>88</v>
      </c>
      <c r="M71" s="65">
        <v>40</v>
      </c>
      <c r="N71" s="65">
        <v>24</v>
      </c>
      <c r="O71" s="129"/>
      <c r="P71" s="129"/>
      <c r="Q71" s="129">
        <v>4</v>
      </c>
      <c r="R71" s="129">
        <v>2</v>
      </c>
      <c r="S71" s="129">
        <v>6</v>
      </c>
      <c r="T71" s="129"/>
      <c r="U71" s="129"/>
      <c r="V71" s="129"/>
      <c r="W71" s="129"/>
      <c r="X71" s="129"/>
      <c r="Y71" s="129"/>
      <c r="Z71" s="129"/>
      <c r="AA71" s="129"/>
      <c r="AB71" s="129"/>
      <c r="AC71" s="129">
        <v>10</v>
      </c>
      <c r="AD71" s="129">
        <v>100</v>
      </c>
      <c r="AE71" s="129">
        <v>6</v>
      </c>
      <c r="AF71" s="65">
        <v>52</v>
      </c>
      <c r="AG71" s="65"/>
      <c r="AH71" s="65"/>
    </row>
    <row r="72" spans="1:34" ht="50.25" customHeight="1">
      <c r="A72" s="119" t="s">
        <v>319</v>
      </c>
      <c r="B72" s="150" t="s">
        <v>318</v>
      </c>
      <c r="C72" s="44">
        <v>7</v>
      </c>
      <c r="D72" s="44"/>
      <c r="E72" s="97"/>
      <c r="F72" s="44"/>
      <c r="G72" s="44"/>
      <c r="H72" s="65">
        <v>78</v>
      </c>
      <c r="I72" s="97">
        <v>6</v>
      </c>
      <c r="J72" s="65">
        <v>60</v>
      </c>
      <c r="K72" s="65">
        <v>20</v>
      </c>
      <c r="L72" s="65">
        <f>J72-M72-N72</f>
        <v>40</v>
      </c>
      <c r="M72" s="65">
        <v>20</v>
      </c>
      <c r="N72" s="65"/>
      <c r="O72" s="129"/>
      <c r="P72" s="129"/>
      <c r="Q72" s="129">
        <v>4</v>
      </c>
      <c r="R72" s="129">
        <v>2</v>
      </c>
      <c r="S72" s="129">
        <v>6</v>
      </c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>
        <v>6</v>
      </c>
      <c r="AF72" s="65">
        <v>60</v>
      </c>
      <c r="AG72" s="65"/>
      <c r="AH72" s="65"/>
    </row>
    <row r="73" spans="1:34" s="100" customFormat="1" ht="12.75">
      <c r="A73" s="119" t="s">
        <v>225</v>
      </c>
      <c r="B73" s="123" t="s">
        <v>216</v>
      </c>
      <c r="C73" s="44"/>
      <c r="D73" s="44"/>
      <c r="E73" s="97">
        <v>6</v>
      </c>
      <c r="F73" s="44"/>
      <c r="G73" s="44"/>
      <c r="H73" s="129">
        <v>144</v>
      </c>
      <c r="I73" s="129"/>
      <c r="J73" s="129"/>
      <c r="K73" s="129">
        <v>144</v>
      </c>
      <c r="L73" s="129"/>
      <c r="M73" s="129"/>
      <c r="N73" s="129"/>
      <c r="O73" s="129">
        <v>144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>
        <v>144</v>
      </c>
      <c r="AE73" s="129"/>
      <c r="AF73" s="65"/>
      <c r="AG73" s="65"/>
      <c r="AH73" s="65"/>
    </row>
    <row r="74" spans="1:34" ht="12.75">
      <c r="A74" s="119" t="s">
        <v>226</v>
      </c>
      <c r="B74" s="121" t="s">
        <v>218</v>
      </c>
      <c r="C74" s="44"/>
      <c r="D74" s="44"/>
      <c r="E74" s="97">
        <v>7</v>
      </c>
      <c r="F74" s="44"/>
      <c r="G74" s="44"/>
      <c r="H74" s="129">
        <v>252</v>
      </c>
      <c r="I74" s="129"/>
      <c r="J74" s="129"/>
      <c r="K74" s="129">
        <v>252</v>
      </c>
      <c r="L74" s="129"/>
      <c r="M74" s="129"/>
      <c r="N74" s="129"/>
      <c r="O74" s="129"/>
      <c r="P74" s="129">
        <v>252</v>
      </c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>
        <v>72</v>
      </c>
      <c r="AE74" s="129"/>
      <c r="AF74" s="129">
        <v>180</v>
      </c>
      <c r="AG74" s="129"/>
      <c r="AH74" s="65"/>
    </row>
    <row r="75" spans="1:34" ht="12.75">
      <c r="A75" s="153" t="s">
        <v>72</v>
      </c>
      <c r="B75" s="153" t="s">
        <v>345</v>
      </c>
      <c r="C75" s="97">
        <v>7</v>
      </c>
      <c r="D75" s="44"/>
      <c r="E75" s="44"/>
      <c r="F75" s="44"/>
      <c r="G75" s="44"/>
      <c r="H75" s="129">
        <v>12</v>
      </c>
      <c r="I75" s="129"/>
      <c r="J75" s="129"/>
      <c r="K75" s="129"/>
      <c r="L75" s="129"/>
      <c r="M75" s="129"/>
      <c r="N75" s="129"/>
      <c r="O75" s="129"/>
      <c r="P75" s="129"/>
      <c r="Q75" s="129">
        <v>4</v>
      </c>
      <c r="R75" s="129">
        <v>2</v>
      </c>
      <c r="S75" s="129">
        <v>6</v>
      </c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10"/>
    </row>
    <row r="76" spans="1:34" ht="48" customHeight="1">
      <c r="A76" s="130" t="s">
        <v>227</v>
      </c>
      <c r="B76" s="159" t="s">
        <v>321</v>
      </c>
      <c r="C76" s="147">
        <v>1</v>
      </c>
      <c r="D76" s="147"/>
      <c r="E76" s="147">
        <v>2</v>
      </c>
      <c r="F76" s="160"/>
      <c r="G76" s="160">
        <v>1</v>
      </c>
      <c r="H76" s="147">
        <f>H77+H78+H79+H80</f>
        <v>266</v>
      </c>
      <c r="I76" s="147">
        <f t="shared" ref="I76:S76" si="15">I77+I78+I79+I80</f>
        <v>14</v>
      </c>
      <c r="J76" s="147">
        <f t="shared" si="15"/>
        <v>132</v>
      </c>
      <c r="K76" s="147">
        <v>118</v>
      </c>
      <c r="L76" s="147">
        <f t="shared" si="15"/>
        <v>122</v>
      </c>
      <c r="M76" s="147">
        <f t="shared" si="15"/>
        <v>10</v>
      </c>
      <c r="N76" s="147">
        <f t="shared" si="15"/>
        <v>0</v>
      </c>
      <c r="O76" s="147">
        <f t="shared" si="15"/>
        <v>0</v>
      </c>
      <c r="P76" s="147">
        <f t="shared" si="15"/>
        <v>108</v>
      </c>
      <c r="Q76" s="147">
        <v>4</v>
      </c>
      <c r="R76" s="147">
        <v>2</v>
      </c>
      <c r="S76" s="147">
        <f t="shared" si="15"/>
        <v>6</v>
      </c>
      <c r="T76" s="131"/>
      <c r="U76" s="131"/>
      <c r="V76" s="131"/>
      <c r="W76" s="131"/>
      <c r="X76" s="147">
        <f t="shared" ref="X76:AH76" si="16">X77+X78+X79+X80</f>
        <v>0</v>
      </c>
      <c r="Y76" s="147"/>
      <c r="Z76" s="147">
        <f t="shared" si="16"/>
        <v>0</v>
      </c>
      <c r="AA76" s="147"/>
      <c r="AB76" s="147">
        <f t="shared" si="16"/>
        <v>0</v>
      </c>
      <c r="AC76" s="147"/>
      <c r="AD76" s="147">
        <f t="shared" si="16"/>
        <v>0</v>
      </c>
      <c r="AE76" s="147">
        <v>6</v>
      </c>
      <c r="AF76" s="147">
        <f t="shared" si="16"/>
        <v>60</v>
      </c>
      <c r="AG76" s="147">
        <v>8</v>
      </c>
      <c r="AH76" s="147">
        <f t="shared" si="16"/>
        <v>180</v>
      </c>
    </row>
    <row r="77" spans="1:34" s="41" customFormat="1" ht="33" customHeight="1">
      <c r="A77" s="119" t="s">
        <v>228</v>
      </c>
      <c r="B77" s="150" t="s">
        <v>320</v>
      </c>
      <c r="C77" s="44"/>
      <c r="D77" s="44"/>
      <c r="E77" s="97">
        <v>8</v>
      </c>
      <c r="F77" s="44"/>
      <c r="G77" s="44">
        <v>7</v>
      </c>
      <c r="H77" s="65">
        <f>I77+J77+S77</f>
        <v>146</v>
      </c>
      <c r="I77" s="97">
        <v>14</v>
      </c>
      <c r="J77" s="65">
        <f>X77+Z77+AB77+AD77+AF77+AH77</f>
        <v>132</v>
      </c>
      <c r="K77" s="65">
        <v>10</v>
      </c>
      <c r="L77" s="65">
        <f>J77-M77-N77</f>
        <v>122</v>
      </c>
      <c r="M77" s="65">
        <v>10</v>
      </c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65"/>
      <c r="AE77" s="65">
        <v>6</v>
      </c>
      <c r="AF77" s="129">
        <v>60</v>
      </c>
      <c r="AG77" s="129">
        <v>8</v>
      </c>
      <c r="AH77" s="129">
        <v>72</v>
      </c>
    </row>
    <row r="78" spans="1:34" ht="0.75" customHeight="1">
      <c r="A78" s="126"/>
      <c r="B78" s="154"/>
      <c r="C78" s="34"/>
      <c r="D78" s="34"/>
      <c r="E78" s="38"/>
      <c r="F78" s="34"/>
      <c r="G78" s="34"/>
      <c r="H78" s="65"/>
      <c r="I78" s="33"/>
      <c r="J78" s="37"/>
      <c r="K78" s="37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7"/>
      <c r="AC78" s="37"/>
      <c r="AD78" s="37"/>
      <c r="AE78" s="37"/>
      <c r="AF78" s="33"/>
      <c r="AG78" s="33"/>
      <c r="AH78" s="112"/>
    </row>
    <row r="79" spans="1:34" ht="12.75">
      <c r="A79" s="126" t="s">
        <v>245</v>
      </c>
      <c r="B79" s="123" t="s">
        <v>31</v>
      </c>
      <c r="C79" s="34"/>
      <c r="D79" s="34"/>
      <c r="E79" s="38">
        <v>8</v>
      </c>
      <c r="F79" s="34"/>
      <c r="G79" s="34"/>
      <c r="H79" s="65">
        <v>108</v>
      </c>
      <c r="I79" s="33"/>
      <c r="J79" s="37"/>
      <c r="K79" s="37">
        <v>108</v>
      </c>
      <c r="L79" s="33"/>
      <c r="M79" s="33"/>
      <c r="N79" s="33"/>
      <c r="O79" s="33"/>
      <c r="P79" s="33">
        <v>108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112">
        <v>108</v>
      </c>
    </row>
    <row r="80" spans="1:34" ht="28.5" customHeight="1">
      <c r="A80" s="155" t="s">
        <v>73</v>
      </c>
      <c r="B80" s="322" t="s">
        <v>384</v>
      </c>
      <c r="C80" s="38">
        <v>8</v>
      </c>
      <c r="D80" s="34"/>
      <c r="E80" s="34"/>
      <c r="F80" s="34"/>
      <c r="G80" s="34"/>
      <c r="H80" s="129">
        <v>12</v>
      </c>
      <c r="I80" s="33"/>
      <c r="J80" s="33"/>
      <c r="K80" s="171"/>
      <c r="L80" s="33"/>
      <c r="M80" s="33"/>
      <c r="N80" s="33"/>
      <c r="O80" s="33"/>
      <c r="P80" s="33"/>
      <c r="Q80" s="33">
        <v>4</v>
      </c>
      <c r="R80" s="33">
        <v>2</v>
      </c>
      <c r="S80" s="33">
        <v>6</v>
      </c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112"/>
    </row>
    <row r="81" spans="1:36" ht="42" customHeight="1">
      <c r="A81" s="130" t="s">
        <v>284</v>
      </c>
      <c r="B81" s="159" t="s">
        <v>383</v>
      </c>
      <c r="C81" s="147">
        <v>1</v>
      </c>
      <c r="D81" s="147">
        <v>0</v>
      </c>
      <c r="E81" s="147">
        <v>2</v>
      </c>
      <c r="F81" s="160"/>
      <c r="G81" s="160">
        <v>1</v>
      </c>
      <c r="H81" s="147">
        <f>H82+H83+H84+H85</f>
        <v>305</v>
      </c>
      <c r="I81" s="147">
        <f t="shared" ref="I81:O81" si="17">I82+I83+I84+I85</f>
        <v>14</v>
      </c>
      <c r="J81" s="147">
        <f t="shared" si="17"/>
        <v>138</v>
      </c>
      <c r="K81" s="147">
        <v>210</v>
      </c>
      <c r="L81" s="147">
        <f t="shared" si="17"/>
        <v>72</v>
      </c>
      <c r="M81" s="147">
        <f t="shared" si="17"/>
        <v>66</v>
      </c>
      <c r="N81" s="147">
        <f t="shared" si="17"/>
        <v>0</v>
      </c>
      <c r="O81" s="147">
        <f t="shared" si="17"/>
        <v>72</v>
      </c>
      <c r="P81" s="147">
        <f>P82+P83+P84+P85</f>
        <v>72</v>
      </c>
      <c r="Q81" s="147">
        <v>1</v>
      </c>
      <c r="R81" s="147">
        <v>2</v>
      </c>
      <c r="S81" s="147">
        <f>S82+S83+S84+S85</f>
        <v>6</v>
      </c>
      <c r="T81" s="131"/>
      <c r="U81" s="131"/>
      <c r="V81" s="131"/>
      <c r="W81" s="131"/>
      <c r="X81" s="147">
        <f t="shared" ref="X81:AH81" si="18">X82+X83+X84+X85</f>
        <v>0</v>
      </c>
      <c r="Y81" s="147"/>
      <c r="Z81" s="147">
        <f t="shared" si="18"/>
        <v>0</v>
      </c>
      <c r="AA81" s="147">
        <v>4</v>
      </c>
      <c r="AB81" s="147">
        <f t="shared" si="18"/>
        <v>116</v>
      </c>
      <c r="AC81" s="147">
        <v>10</v>
      </c>
      <c r="AD81" s="147">
        <f t="shared" si="18"/>
        <v>166</v>
      </c>
      <c r="AE81" s="147"/>
      <c r="AF81" s="147">
        <f t="shared" si="18"/>
        <v>0</v>
      </c>
      <c r="AG81" s="147"/>
      <c r="AH81" s="147">
        <f t="shared" si="18"/>
        <v>0</v>
      </c>
    </row>
    <row r="82" spans="1:36" s="41" customFormat="1" ht="12.75" customHeight="1">
      <c r="A82" s="126" t="s">
        <v>285</v>
      </c>
      <c r="B82" s="150" t="s">
        <v>289</v>
      </c>
      <c r="C82" s="34"/>
      <c r="D82" s="34"/>
      <c r="E82" s="38">
        <v>6</v>
      </c>
      <c r="F82" s="34"/>
      <c r="G82" s="34">
        <v>5</v>
      </c>
      <c r="H82" s="65">
        <f>I82+J82+S82</f>
        <v>152</v>
      </c>
      <c r="I82" s="38">
        <v>14</v>
      </c>
      <c r="J82" s="37">
        <f>X82+Z82+AB82+AD82+AF82+AH82</f>
        <v>138</v>
      </c>
      <c r="K82" s="37">
        <v>66</v>
      </c>
      <c r="L82" s="37">
        <f>J82-M82-N82</f>
        <v>72</v>
      </c>
      <c r="M82" s="37">
        <v>66</v>
      </c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>
        <v>4</v>
      </c>
      <c r="AB82" s="33">
        <v>44</v>
      </c>
      <c r="AC82" s="33">
        <v>10</v>
      </c>
      <c r="AD82" s="37">
        <v>94</v>
      </c>
      <c r="AE82" s="37"/>
      <c r="AF82" s="33"/>
      <c r="AG82" s="33"/>
      <c r="AH82" s="112"/>
    </row>
    <row r="83" spans="1:36" ht="12.75">
      <c r="A83" s="126" t="s">
        <v>286</v>
      </c>
      <c r="B83" s="156" t="s">
        <v>216</v>
      </c>
      <c r="C83" s="34"/>
      <c r="D83" s="34"/>
      <c r="E83" s="38">
        <v>5</v>
      </c>
      <c r="F83" s="34"/>
      <c r="G83" s="34"/>
      <c r="H83" s="37">
        <v>72</v>
      </c>
      <c r="I83" s="33"/>
      <c r="J83" s="37"/>
      <c r="K83" s="37">
        <v>72</v>
      </c>
      <c r="L83" s="33"/>
      <c r="M83" s="33"/>
      <c r="N83" s="33"/>
      <c r="O83" s="33">
        <v>72</v>
      </c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7">
        <v>72</v>
      </c>
      <c r="AC83" s="37"/>
      <c r="AD83" s="37"/>
      <c r="AE83" s="37"/>
      <c r="AF83" s="33"/>
      <c r="AG83" s="33"/>
      <c r="AH83" s="112"/>
    </row>
    <row r="84" spans="1:36" ht="12.75">
      <c r="A84" s="126" t="s">
        <v>287</v>
      </c>
      <c r="B84" s="156" t="s">
        <v>31</v>
      </c>
      <c r="C84" s="34"/>
      <c r="D84" s="34"/>
      <c r="E84" s="38" t="s">
        <v>329</v>
      </c>
      <c r="F84" s="34"/>
      <c r="G84" s="34"/>
      <c r="H84" s="37">
        <v>72</v>
      </c>
      <c r="I84" s="33"/>
      <c r="J84" s="37"/>
      <c r="K84" s="37">
        <v>72</v>
      </c>
      <c r="L84" s="33"/>
      <c r="M84" s="33"/>
      <c r="N84" s="33"/>
      <c r="O84" s="33"/>
      <c r="P84" s="33">
        <v>72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>
        <v>72</v>
      </c>
      <c r="AE84" s="33"/>
      <c r="AF84" s="33"/>
      <c r="AG84" s="33"/>
      <c r="AH84" s="112"/>
    </row>
    <row r="85" spans="1:36" ht="13.5" thickBot="1">
      <c r="A85" s="161" t="s">
        <v>288</v>
      </c>
      <c r="B85" s="161" t="s">
        <v>70</v>
      </c>
      <c r="C85" s="162">
        <v>6</v>
      </c>
      <c r="D85" s="163"/>
      <c r="E85" s="163"/>
      <c r="F85" s="163"/>
      <c r="G85" s="163"/>
      <c r="H85" s="39">
        <v>9</v>
      </c>
      <c r="I85" s="39"/>
      <c r="J85" s="39"/>
      <c r="K85" s="39"/>
      <c r="L85" s="39"/>
      <c r="M85" s="39"/>
      <c r="N85" s="39"/>
      <c r="O85" s="39"/>
      <c r="P85" s="39"/>
      <c r="Q85" s="39">
        <v>1</v>
      </c>
      <c r="R85" s="39">
        <v>2</v>
      </c>
      <c r="S85" s="39">
        <v>6</v>
      </c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164"/>
    </row>
    <row r="86" spans="1:36" ht="26.25" thickBot="1">
      <c r="A86" s="24" t="s">
        <v>229</v>
      </c>
      <c r="B86" s="23" t="s">
        <v>75</v>
      </c>
      <c r="C86" s="165"/>
      <c r="D86" s="165"/>
      <c r="E86" s="165">
        <v>8</v>
      </c>
      <c r="F86" s="166"/>
      <c r="G86" s="166"/>
      <c r="H86" s="19">
        <v>144</v>
      </c>
      <c r="I86" s="19"/>
      <c r="J86" s="19"/>
      <c r="K86" s="19">
        <v>144</v>
      </c>
      <c r="L86" s="19"/>
      <c r="M86" s="19"/>
      <c r="N86" s="19"/>
      <c r="O86" s="19"/>
      <c r="P86" s="19">
        <v>144</v>
      </c>
      <c r="Q86" s="19"/>
      <c r="R86" s="19"/>
      <c r="S86" s="19"/>
      <c r="T86" s="19"/>
      <c r="U86" s="18"/>
      <c r="V86" s="18"/>
      <c r="W86" s="18"/>
      <c r="X86" s="18"/>
      <c r="Y86" s="18"/>
      <c r="Z86" s="18"/>
      <c r="AA86" s="18"/>
      <c r="AB86" s="19"/>
      <c r="AC86" s="19"/>
      <c r="AD86" s="19"/>
      <c r="AE86" s="19"/>
      <c r="AF86" s="19"/>
      <c r="AG86" s="19"/>
      <c r="AH86" s="19">
        <v>144</v>
      </c>
    </row>
    <row r="87" spans="1:36" ht="26.25" thickBot="1">
      <c r="A87" s="167" t="s">
        <v>230</v>
      </c>
      <c r="B87" s="23" t="s">
        <v>382</v>
      </c>
      <c r="C87" s="166"/>
      <c r="D87" s="166"/>
      <c r="E87" s="166"/>
      <c r="F87" s="166"/>
      <c r="G87" s="166"/>
      <c r="H87" s="19">
        <v>216</v>
      </c>
      <c r="I87" s="19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9"/>
      <c r="AC87" s="19"/>
      <c r="AD87" s="19"/>
      <c r="AE87" s="19"/>
      <c r="AF87" s="19"/>
      <c r="AG87" s="19"/>
      <c r="AH87" s="168">
        <v>216</v>
      </c>
    </row>
    <row r="88" spans="1:36" ht="12.75">
      <c r="A88" s="311"/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2"/>
      <c r="O88" s="313" t="s">
        <v>231</v>
      </c>
      <c r="P88" s="314"/>
      <c r="Q88" s="314"/>
      <c r="R88" s="314"/>
      <c r="S88" s="314"/>
      <c r="T88" s="315"/>
      <c r="U88" s="169">
        <f>U13+U30+U36+U40+U57+U58+U59+U60+U65+U66+U70+U71+U72+U77+U82</f>
        <v>612</v>
      </c>
      <c r="V88" s="170">
        <f>V13+V30+V36+V40+V57+V58+V59+V60+V65+V66+V70+V71+V72+V77+V82</f>
        <v>792</v>
      </c>
      <c r="W88" s="265">
        <f>X13+X30+X36+X40+X57+X58+X59+X60+X65+X66+X70+X71+X72+X77+X82</f>
        <v>560</v>
      </c>
      <c r="X88" s="265"/>
      <c r="Y88" s="265">
        <f>Z13+Z30+Z36+Z40+Z57+Z58+Z59+Z60+Z65+Z66+Z70+Z71+Z72+Z77+Z82</f>
        <v>564</v>
      </c>
      <c r="Z88" s="265"/>
      <c r="AA88" s="265">
        <f>AB13+AB30+AB36+AB40+AB57+AB58+AB59+AB60+AB65+AB66+AB70+AB71+AB72+AB77+AB82</f>
        <v>394</v>
      </c>
      <c r="AB88" s="265"/>
      <c r="AC88" s="265">
        <f>AD13+AD30+AD36+AD40+AD57+AD58+AD59+AD60+AD65+AD66+AD70+AD71+AD72+AD77+AD82</f>
        <v>426</v>
      </c>
      <c r="AD88" s="265"/>
      <c r="AE88" s="265">
        <f>AF13+AF30+AF36+AF40+AF57+AF58+AF59+AF60+AF65+AF66+AF70+AF71+AF72+AF77+AF82</f>
        <v>360</v>
      </c>
      <c r="AF88" s="265"/>
      <c r="AG88" s="265">
        <f>AH13+AH30+AH36+AH40+AH57+AH58+AH59+AH60+AH65+AH66+AH70+AH71+AH72+AH77+AH82</f>
        <v>330</v>
      </c>
      <c r="AH88" s="266"/>
    </row>
    <row r="89" spans="1:36" ht="12.75">
      <c r="A89" s="311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2"/>
      <c r="O89" s="316" t="s">
        <v>232</v>
      </c>
      <c r="P89" s="317"/>
      <c r="Q89" s="317"/>
      <c r="R89" s="317"/>
      <c r="S89" s="317"/>
      <c r="T89" s="318"/>
      <c r="U89" s="21"/>
      <c r="V89" s="33">
        <v>72</v>
      </c>
      <c r="W89" s="262">
        <f>-AA97</f>
        <v>0</v>
      </c>
      <c r="X89" s="262"/>
      <c r="Y89" s="262">
        <v>36</v>
      </c>
      <c r="Z89" s="262"/>
      <c r="AA89" s="262">
        <v>36</v>
      </c>
      <c r="AB89" s="262"/>
      <c r="AC89" s="262">
        <v>36</v>
      </c>
      <c r="AD89" s="262"/>
      <c r="AE89" s="262">
        <v>36</v>
      </c>
      <c r="AF89" s="262"/>
      <c r="AG89" s="262">
        <v>36</v>
      </c>
      <c r="AH89" s="263"/>
    </row>
    <row r="90" spans="1:36" ht="12.75">
      <c r="A90" s="311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2"/>
      <c r="O90" s="319" t="s">
        <v>233</v>
      </c>
      <c r="P90" s="320"/>
      <c r="Q90" s="320"/>
      <c r="R90" s="320"/>
      <c r="S90" s="320"/>
      <c r="T90" s="321"/>
      <c r="U90" s="21"/>
      <c r="V90" s="33"/>
      <c r="W90" s="33"/>
      <c r="X90" s="33"/>
      <c r="Y90" s="33"/>
      <c r="Z90" s="33">
        <f>Z61</f>
        <v>216</v>
      </c>
      <c r="AA90" s="33"/>
      <c r="AB90" s="33">
        <f>AB83</f>
        <v>72</v>
      </c>
      <c r="AC90" s="33"/>
      <c r="AD90" s="33">
        <f>AD73</f>
        <v>144</v>
      </c>
      <c r="AE90" s="33"/>
      <c r="AF90" s="33"/>
      <c r="AG90" s="33"/>
      <c r="AH90" s="20"/>
      <c r="AJ90" s="22"/>
    </row>
    <row r="91" spans="1:36" ht="12.75">
      <c r="A91" s="311"/>
      <c r="B91" s="311"/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2"/>
      <c r="O91" s="316" t="s">
        <v>234</v>
      </c>
      <c r="P91" s="317"/>
      <c r="Q91" s="317"/>
      <c r="R91" s="317"/>
      <c r="S91" s="317"/>
      <c r="T91" s="318"/>
      <c r="U91" s="21"/>
      <c r="V91" s="33"/>
      <c r="W91" s="33"/>
      <c r="X91" s="33"/>
      <c r="Y91" s="33"/>
      <c r="Z91" s="33"/>
      <c r="AA91" s="33"/>
      <c r="AB91" s="33">
        <f>AB67</f>
        <v>72</v>
      </c>
      <c r="AC91" s="33"/>
      <c r="AD91" s="33">
        <f>AD62+AD74+AD84</f>
        <v>252</v>
      </c>
      <c r="AE91" s="33"/>
      <c r="AF91" s="33">
        <f>AF74</f>
        <v>180</v>
      </c>
      <c r="AG91" s="33"/>
      <c r="AH91" s="20" t="s">
        <v>330</v>
      </c>
      <c r="AJ91" s="69"/>
    </row>
    <row r="92" spans="1:36" ht="12.75">
      <c r="A92" s="311"/>
      <c r="B92" s="311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2"/>
      <c r="O92" s="319" t="s">
        <v>235</v>
      </c>
      <c r="P92" s="320"/>
      <c r="Q92" s="320"/>
      <c r="R92" s="320"/>
      <c r="S92" s="320"/>
      <c r="T92" s="321"/>
      <c r="U92" s="21"/>
      <c r="V92" s="33">
        <v>4</v>
      </c>
      <c r="W92" s="33"/>
      <c r="X92" s="33"/>
      <c r="Y92" s="262">
        <v>3</v>
      </c>
      <c r="Z92" s="262"/>
      <c r="AA92" s="262">
        <v>2</v>
      </c>
      <c r="AB92" s="262"/>
      <c r="AC92" s="262">
        <v>4</v>
      </c>
      <c r="AD92" s="262"/>
      <c r="AE92" s="262">
        <v>3</v>
      </c>
      <c r="AF92" s="262"/>
      <c r="AG92" s="262">
        <v>3</v>
      </c>
      <c r="AH92" s="263"/>
    </row>
    <row r="93" spans="1:36" ht="12.75">
      <c r="A93" s="311"/>
      <c r="B93" s="311"/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2"/>
      <c r="O93" s="316" t="s">
        <v>236</v>
      </c>
      <c r="P93" s="317"/>
      <c r="Q93" s="317"/>
      <c r="R93" s="317"/>
      <c r="S93" s="317"/>
      <c r="T93" s="318"/>
      <c r="U93" s="21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20"/>
    </row>
    <row r="94" spans="1:36" ht="12.75">
      <c r="A94" s="311"/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2"/>
      <c r="O94" s="316" t="s">
        <v>246</v>
      </c>
      <c r="P94" s="317"/>
      <c r="Q94" s="317"/>
      <c r="R94" s="317"/>
      <c r="S94" s="317"/>
      <c r="T94" s="318"/>
      <c r="U94" s="21"/>
      <c r="V94" s="33">
        <v>8</v>
      </c>
      <c r="W94" s="33"/>
      <c r="X94" s="216">
        <v>4</v>
      </c>
      <c r="Y94" s="216"/>
      <c r="Z94" s="216">
        <v>6</v>
      </c>
      <c r="AA94" s="33"/>
      <c r="AB94" s="33">
        <v>5</v>
      </c>
      <c r="AC94" s="33"/>
      <c r="AD94" s="33">
        <v>5</v>
      </c>
      <c r="AE94" s="33"/>
      <c r="AF94" s="33">
        <v>2</v>
      </c>
      <c r="AG94" s="33"/>
      <c r="AH94" s="20">
        <v>8</v>
      </c>
    </row>
    <row r="95" spans="1:36" ht="13.5" thickBo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307" t="s">
        <v>251</v>
      </c>
      <c r="P95" s="308"/>
      <c r="Q95" s="308"/>
      <c r="R95" s="308"/>
      <c r="S95" s="308"/>
      <c r="T95" s="309"/>
      <c r="U95" s="29">
        <v>2</v>
      </c>
      <c r="V95" s="40"/>
      <c r="W95" s="40"/>
      <c r="X95" s="40">
        <v>6</v>
      </c>
      <c r="Y95" s="40"/>
      <c r="Z95" s="40">
        <v>2</v>
      </c>
      <c r="AA95" s="40"/>
      <c r="AB95" s="40">
        <v>3</v>
      </c>
      <c r="AC95" s="40"/>
      <c r="AD95" s="40">
        <v>1</v>
      </c>
      <c r="AE95" s="40"/>
      <c r="AF95" s="40">
        <v>3</v>
      </c>
      <c r="AG95" s="40"/>
      <c r="AH95" s="28"/>
    </row>
    <row r="97" spans="9:31">
      <c r="I97" s="66"/>
    </row>
    <row r="102" spans="9:31"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9:31" ht="12.75"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</sheetData>
  <mergeCells count="48">
    <mergeCell ref="C14:C15"/>
    <mergeCell ref="A88:N94"/>
    <mergeCell ref="O88:T88"/>
    <mergeCell ref="O89:T89"/>
    <mergeCell ref="O90:T90"/>
    <mergeCell ref="O91:T91"/>
    <mergeCell ref="O92:T92"/>
    <mergeCell ref="O93:T93"/>
    <mergeCell ref="O94:T94"/>
    <mergeCell ref="O95:T95"/>
    <mergeCell ref="AB8:AD8"/>
    <mergeCell ref="W89:X89"/>
    <mergeCell ref="S8:S9"/>
    <mergeCell ref="Y92:Z92"/>
    <mergeCell ref="AA92:AB92"/>
    <mergeCell ref="AC92:AD92"/>
    <mergeCell ref="AA88:AB88"/>
    <mergeCell ref="AC88:AD88"/>
    <mergeCell ref="A1:AH2"/>
    <mergeCell ref="A3:A9"/>
    <mergeCell ref="B3:B9"/>
    <mergeCell ref="C3:G8"/>
    <mergeCell ref="H3:H9"/>
    <mergeCell ref="I3:T3"/>
    <mergeCell ref="AF8:AH8"/>
    <mergeCell ref="T7:T9"/>
    <mergeCell ref="J8:J9"/>
    <mergeCell ref="U3:AH7"/>
    <mergeCell ref="I7:I9"/>
    <mergeCell ref="J7:P7"/>
    <mergeCell ref="L8:N8"/>
    <mergeCell ref="O8:P8"/>
    <mergeCell ref="U8:V8"/>
    <mergeCell ref="X8:Z8"/>
    <mergeCell ref="AE92:AF92"/>
    <mergeCell ref="AG92:AH92"/>
    <mergeCell ref="Q7:S7"/>
    <mergeCell ref="AE88:AF88"/>
    <mergeCell ref="AG88:AH88"/>
    <mergeCell ref="AE89:AF89"/>
    <mergeCell ref="AG89:AH89"/>
    <mergeCell ref="Q8:Q9"/>
    <mergeCell ref="R8:R9"/>
    <mergeCell ref="Y89:Z89"/>
    <mergeCell ref="AA89:AB89"/>
    <mergeCell ref="AC89:AD89"/>
    <mergeCell ref="W88:X88"/>
    <mergeCell ref="Y88:Z88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2020-10-08T09:36:45Z</cp:lastPrinted>
  <dcterms:created xsi:type="dcterms:W3CDTF">2011-05-05T04:03:53Z</dcterms:created>
  <dcterms:modified xsi:type="dcterms:W3CDTF">2026-04-15T12:15:45Z</dcterms:modified>
</cp:coreProperties>
</file>