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УП измен с доп квал 2,3,4\чисто мои по приказу\3 курс\"/>
    </mc:Choice>
  </mc:AlternateContent>
  <xr:revisionPtr revIDLastSave="0" documentId="13_ncr:1_{A35F381E-7800-411E-9849-7482027E546A}" xr6:coauthVersionLast="45" xr6:coauthVersionMax="45" xr10:uidLastSave="{00000000-0000-0000-0000-000000000000}"/>
  <bookViews>
    <workbookView xWindow="225" yWindow="525" windowWidth="28455" windowHeight="14505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0" i="21" l="1"/>
  <c r="R10" i="21"/>
  <c r="Q10" i="21"/>
  <c r="K75" i="21"/>
  <c r="K70" i="21"/>
  <c r="K69" i="21"/>
  <c r="K64" i="21"/>
  <c r="K63" i="21"/>
  <c r="K79" i="21"/>
  <c r="K58" i="21"/>
  <c r="K57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38" i="21"/>
  <c r="K37" i="21"/>
  <c r="K35" i="21"/>
  <c r="K34" i="21"/>
  <c r="K33" i="21"/>
  <c r="K29" i="21"/>
  <c r="K30" i="21"/>
  <c r="K31" i="21"/>
  <c r="K28" i="21"/>
  <c r="K26" i="21" s="1"/>
  <c r="K27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12" i="21"/>
  <c r="K11" i="21"/>
  <c r="K10" i="21" s="1"/>
  <c r="V10" i="21"/>
  <c r="U10" i="21"/>
  <c r="M10" i="21"/>
  <c r="L10" i="21"/>
  <c r="J10" i="21"/>
  <c r="T10" i="21"/>
  <c r="H10" i="21"/>
  <c r="AH68" i="21"/>
  <c r="AH62" i="21"/>
  <c r="AE56" i="21"/>
  <c r="O71" i="21"/>
  <c r="O68" i="21" s="1"/>
  <c r="AH83" i="21"/>
  <c r="AH84" i="21"/>
  <c r="P72" i="21"/>
  <c r="H72" i="21" s="1"/>
  <c r="O65" i="21"/>
  <c r="H65" i="21" s="1"/>
  <c r="AH85" i="21"/>
  <c r="AF84" i="21"/>
  <c r="AF83" i="21"/>
  <c r="AB83" i="21"/>
  <c r="Z83" i="21"/>
  <c r="I57" i="21"/>
  <c r="J64" i="21"/>
  <c r="J63" i="21"/>
  <c r="J58" i="21"/>
  <c r="J57" i="21"/>
  <c r="J75" i="21"/>
  <c r="W26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K65" i="21" l="1"/>
  <c r="K72" i="21"/>
  <c r="K71" i="21"/>
  <c r="K68" i="21"/>
  <c r="K36" i="21"/>
  <c r="K32" i="21"/>
  <c r="O62" i="21"/>
  <c r="H71" i="21"/>
  <c r="H57" i="21"/>
  <c r="I75" i="21"/>
  <c r="H75" i="21" s="1"/>
  <c r="I70" i="21"/>
  <c r="I69" i="21"/>
  <c r="I68" i="21" s="1"/>
  <c r="I64" i="21"/>
  <c r="I63" i="21"/>
  <c r="I58" i="21"/>
  <c r="I53" i="21"/>
  <c r="I51" i="21"/>
  <c r="I47" i="21"/>
  <c r="I37" i="21"/>
  <c r="I52" i="21"/>
  <c r="I50" i="21"/>
  <c r="I49" i="21"/>
  <c r="I48" i="21"/>
  <c r="I46" i="21"/>
  <c r="I45" i="21"/>
  <c r="I44" i="21"/>
  <c r="I43" i="21"/>
  <c r="I42" i="21"/>
  <c r="I41" i="21"/>
  <c r="I40" i="21"/>
  <c r="I39" i="21"/>
  <c r="I38" i="21"/>
  <c r="I35" i="21"/>
  <c r="I34" i="21"/>
  <c r="I33" i="21"/>
  <c r="I32" i="21" s="1"/>
  <c r="I28" i="21"/>
  <c r="I29" i="21"/>
  <c r="I30" i="21"/>
  <c r="I31" i="21"/>
  <c r="I27" i="21"/>
  <c r="I74" i="21"/>
  <c r="M74" i="21"/>
  <c r="N74" i="21"/>
  <c r="Q74" i="21"/>
  <c r="R74" i="21"/>
  <c r="S74" i="21"/>
  <c r="T74" i="21"/>
  <c r="U74" i="21"/>
  <c r="V74" i="21"/>
  <c r="W74" i="21"/>
  <c r="X74" i="21"/>
  <c r="Y74" i="21"/>
  <c r="Z74" i="21"/>
  <c r="AA74" i="21"/>
  <c r="AB74" i="21"/>
  <c r="AC74" i="21"/>
  <c r="AD74" i="21"/>
  <c r="AE74" i="21"/>
  <c r="AF74" i="21"/>
  <c r="AG74" i="21"/>
  <c r="AH74" i="21"/>
  <c r="H78" i="21"/>
  <c r="P77" i="21"/>
  <c r="O76" i="21"/>
  <c r="M68" i="21"/>
  <c r="N68" i="21"/>
  <c r="P68" i="21"/>
  <c r="Q68" i="21"/>
  <c r="R68" i="21"/>
  <c r="S68" i="21"/>
  <c r="T68" i="21"/>
  <c r="U68" i="21"/>
  <c r="V68" i="21"/>
  <c r="W68" i="21"/>
  <c r="X68" i="21"/>
  <c r="Y68" i="21"/>
  <c r="Z68" i="21"/>
  <c r="AA68" i="21"/>
  <c r="AB68" i="21"/>
  <c r="AC68" i="21"/>
  <c r="AD68" i="21"/>
  <c r="AE68" i="21"/>
  <c r="AF68" i="21"/>
  <c r="AG68" i="21"/>
  <c r="H73" i="21"/>
  <c r="J70" i="21"/>
  <c r="L70" i="21" s="1"/>
  <c r="J69" i="21"/>
  <c r="M62" i="21"/>
  <c r="N62" i="21"/>
  <c r="Q62" i="21"/>
  <c r="R62" i="21"/>
  <c r="S62" i="21"/>
  <c r="T62" i="21"/>
  <c r="U62" i="21"/>
  <c r="V62" i="21"/>
  <c r="W62" i="21"/>
  <c r="X62" i="21"/>
  <c r="Y62" i="21"/>
  <c r="Z62" i="21"/>
  <c r="AA62" i="21"/>
  <c r="AB62" i="21"/>
  <c r="AC62" i="21"/>
  <c r="AD62" i="21"/>
  <c r="AE62" i="21"/>
  <c r="AF62" i="21"/>
  <c r="AG62" i="21"/>
  <c r="H67" i="21"/>
  <c r="P66" i="21"/>
  <c r="H64" i="21"/>
  <c r="L64" i="21"/>
  <c r="J62" i="21"/>
  <c r="T56" i="21"/>
  <c r="U56" i="21"/>
  <c r="V56" i="21"/>
  <c r="W56" i="21"/>
  <c r="X56" i="21"/>
  <c r="Y56" i="21"/>
  <c r="Z56" i="21"/>
  <c r="AA56" i="21"/>
  <c r="AA54" i="21" s="1"/>
  <c r="AB56" i="21"/>
  <c r="AC56" i="21"/>
  <c r="AD56" i="21"/>
  <c r="AF56" i="21"/>
  <c r="AG56" i="21"/>
  <c r="AH56" i="21"/>
  <c r="S56" i="21"/>
  <c r="Q56" i="21"/>
  <c r="R56" i="21"/>
  <c r="N56" i="21"/>
  <c r="M56" i="21"/>
  <c r="H61" i="21"/>
  <c r="P60" i="21"/>
  <c r="O59" i="21"/>
  <c r="M36" i="21"/>
  <c r="N36" i="21"/>
  <c r="O36" i="21"/>
  <c r="P36" i="21"/>
  <c r="Q36" i="21"/>
  <c r="R36" i="21"/>
  <c r="S36" i="21"/>
  <c r="T36" i="21"/>
  <c r="U36" i="21"/>
  <c r="V36" i="21"/>
  <c r="W36" i="21"/>
  <c r="W9" i="21" s="1"/>
  <c r="X36" i="21"/>
  <c r="Y36" i="21"/>
  <c r="Z36" i="21"/>
  <c r="AA36" i="21"/>
  <c r="AB36" i="21"/>
  <c r="AC36" i="21"/>
  <c r="AD36" i="21"/>
  <c r="AE36" i="21"/>
  <c r="AF36" i="21"/>
  <c r="AG36" i="21"/>
  <c r="AH36" i="21"/>
  <c r="J38" i="21"/>
  <c r="L38" i="21" s="1"/>
  <c r="J39" i="21"/>
  <c r="L39" i="21" s="1"/>
  <c r="J40" i="21"/>
  <c r="L40" i="21" s="1"/>
  <c r="J41" i="21"/>
  <c r="H41" i="21" s="1"/>
  <c r="J42" i="21"/>
  <c r="L42" i="21" s="1"/>
  <c r="J43" i="21"/>
  <c r="H43" i="21" s="1"/>
  <c r="J44" i="21"/>
  <c r="L44" i="21" s="1"/>
  <c r="J45" i="21"/>
  <c r="J46" i="21"/>
  <c r="L46" i="21" s="1"/>
  <c r="J47" i="21"/>
  <c r="L47" i="21" s="1"/>
  <c r="J48" i="21"/>
  <c r="L48" i="21" s="1"/>
  <c r="J49" i="21"/>
  <c r="H49" i="21" s="1"/>
  <c r="J50" i="21"/>
  <c r="L50" i="21" s="1"/>
  <c r="J51" i="21"/>
  <c r="L51" i="21" s="1"/>
  <c r="J52" i="21"/>
  <c r="L52" i="21" s="1"/>
  <c r="J53" i="21"/>
  <c r="J37" i="21"/>
  <c r="L37" i="21" s="1"/>
  <c r="M26" i="21"/>
  <c r="N26" i="21"/>
  <c r="O26" i="21"/>
  <c r="P26" i="21"/>
  <c r="Q26" i="21"/>
  <c r="R26" i="21"/>
  <c r="S26" i="21"/>
  <c r="T26" i="21"/>
  <c r="U26" i="21"/>
  <c r="V26" i="21"/>
  <c r="X26" i="21"/>
  <c r="Y26" i="21"/>
  <c r="Z26" i="21"/>
  <c r="AA26" i="21"/>
  <c r="AB26" i="21"/>
  <c r="AC26" i="21"/>
  <c r="AD26" i="21"/>
  <c r="AE26" i="21"/>
  <c r="AF26" i="21"/>
  <c r="AG26" i="21"/>
  <c r="AH26" i="21"/>
  <c r="J28" i="21"/>
  <c r="J29" i="21"/>
  <c r="J30" i="21"/>
  <c r="L30" i="21" s="1"/>
  <c r="J31" i="21"/>
  <c r="J27" i="21"/>
  <c r="L27" i="21" s="1"/>
  <c r="AH9" i="21" l="1"/>
  <c r="AH8" i="21"/>
  <c r="Q55" i="21"/>
  <c r="Q8" i="21"/>
  <c r="O8" i="21"/>
  <c r="K59" i="21"/>
  <c r="K56" i="21" s="1"/>
  <c r="Y54" i="21"/>
  <c r="H70" i="21"/>
  <c r="P74" i="21"/>
  <c r="K77" i="21"/>
  <c r="H76" i="21"/>
  <c r="K76" i="21"/>
  <c r="P8" i="21"/>
  <c r="K60" i="21"/>
  <c r="P62" i="21"/>
  <c r="K66" i="21"/>
  <c r="K62" i="21" s="1"/>
  <c r="J68" i="21"/>
  <c r="H37" i="21"/>
  <c r="V54" i="21"/>
  <c r="T54" i="21"/>
  <c r="I62" i="21"/>
  <c r="I54" i="21" s="1"/>
  <c r="AC9" i="21"/>
  <c r="H30" i="21"/>
  <c r="L49" i="21"/>
  <c r="H47" i="21"/>
  <c r="Y9" i="21"/>
  <c r="R54" i="21"/>
  <c r="N54" i="21"/>
  <c r="H31" i="21"/>
  <c r="H29" i="21"/>
  <c r="L41" i="21"/>
  <c r="H60" i="21"/>
  <c r="P56" i="21"/>
  <c r="P54" i="21" s="1"/>
  <c r="Z54" i="21"/>
  <c r="X54" i="21"/>
  <c r="AG54" i="21"/>
  <c r="AG8" i="21" s="1"/>
  <c r="U54" i="21"/>
  <c r="S54" i="21"/>
  <c r="Q54" i="21"/>
  <c r="M54" i="21"/>
  <c r="H77" i="21"/>
  <c r="H40" i="21"/>
  <c r="I36" i="21"/>
  <c r="AE54" i="21"/>
  <c r="AE8" i="21" s="1"/>
  <c r="H48" i="21"/>
  <c r="H66" i="21"/>
  <c r="U55" i="21"/>
  <c r="V55" i="21"/>
  <c r="R55" i="21"/>
  <c r="S55" i="21"/>
  <c r="M55" i="21"/>
  <c r="T55" i="21"/>
  <c r="N55" i="21"/>
  <c r="W55" i="21"/>
  <c r="W54" i="21"/>
  <c r="AD54" i="21"/>
  <c r="AD8" i="21" s="1"/>
  <c r="L63" i="21"/>
  <c r="L62" i="21" s="1"/>
  <c r="AH54" i="21"/>
  <c r="AB55" i="21"/>
  <c r="P55" i="21"/>
  <c r="O74" i="21"/>
  <c r="O56" i="21"/>
  <c r="AF54" i="21"/>
  <c r="AF8" i="21" s="1"/>
  <c r="AC54" i="21"/>
  <c r="AC8" i="21" s="1"/>
  <c r="AH55" i="21"/>
  <c r="AG55" i="21"/>
  <c r="AF55" i="21"/>
  <c r="H69" i="21"/>
  <c r="H68" i="21" s="1"/>
  <c r="AE55" i="21"/>
  <c r="AD55" i="21"/>
  <c r="AB54" i="21"/>
  <c r="AB8" i="21" s="1"/>
  <c r="AC55" i="21"/>
  <c r="H63" i="21"/>
  <c r="H62" i="21" s="1"/>
  <c r="AA8" i="21"/>
  <c r="AA55" i="21"/>
  <c r="Y55" i="21"/>
  <c r="I56" i="21"/>
  <c r="Z8" i="21"/>
  <c r="Z55" i="21"/>
  <c r="O55" i="21"/>
  <c r="H59" i="21"/>
  <c r="Y8" i="21"/>
  <c r="X55" i="21"/>
  <c r="W8" i="21"/>
  <c r="H52" i="21"/>
  <c r="H51" i="21"/>
  <c r="H50" i="21"/>
  <c r="H46" i="21"/>
  <c r="H45" i="21"/>
  <c r="L45" i="21"/>
  <c r="H44" i="21"/>
  <c r="L43" i="21"/>
  <c r="H42" i="21"/>
  <c r="H39" i="21"/>
  <c r="H38" i="21"/>
  <c r="J36" i="21"/>
  <c r="L31" i="21"/>
  <c r="AG9" i="21"/>
  <c r="AH92" i="21" s="1"/>
  <c r="AF9" i="21"/>
  <c r="AE9" i="21"/>
  <c r="AB9" i="21"/>
  <c r="AA9" i="21"/>
  <c r="Z9" i="21"/>
  <c r="L29" i="21"/>
  <c r="I26" i="21"/>
  <c r="H28" i="21"/>
  <c r="L28" i="21"/>
  <c r="H27" i="21"/>
  <c r="J26" i="21"/>
  <c r="L53" i="21"/>
  <c r="H53" i="21"/>
  <c r="AD9" i="21"/>
  <c r="AD92" i="21" s="1"/>
  <c r="L57" i="21"/>
  <c r="K74" i="21" l="1"/>
  <c r="K55" i="21" s="1"/>
  <c r="I9" i="21"/>
  <c r="I55" i="21"/>
  <c r="Z92" i="21"/>
  <c r="AB92" i="21"/>
  <c r="AF92" i="21"/>
  <c r="L36" i="21"/>
  <c r="H26" i="21"/>
  <c r="O54" i="21"/>
  <c r="H36" i="21"/>
  <c r="L26" i="21"/>
  <c r="U9" i="21"/>
  <c r="U81" i="21" s="1"/>
  <c r="S8" i="21"/>
  <c r="R8" i="21"/>
  <c r="K54" i="21" l="1"/>
  <c r="K8" i="21"/>
  <c r="M8" i="21"/>
  <c r="M9" i="21"/>
  <c r="V9" i="21"/>
  <c r="V8" i="21"/>
  <c r="U8" i="21"/>
  <c r="AB84" i="21"/>
  <c r="AD84" i="21" l="1"/>
  <c r="B33" i="19" l="1"/>
  <c r="D33" i="19" s="1"/>
  <c r="H74" i="21" l="1"/>
  <c r="J74" i="21"/>
  <c r="L69" i="21"/>
  <c r="L68" i="21" s="1"/>
  <c r="L75" i="21"/>
  <c r="L74" i="21" s="1"/>
  <c r="J35" i="21" l="1"/>
  <c r="L35" i="21" s="1"/>
  <c r="J34" i="21"/>
  <c r="L34" i="21" s="1"/>
  <c r="X8" i="21" l="1"/>
  <c r="X9" i="21"/>
  <c r="X92" i="21" s="1"/>
  <c r="V81" i="21"/>
  <c r="H35" i="21"/>
  <c r="H34" i="21"/>
  <c r="S36" i="19"/>
  <c r="J33" i="21" l="1"/>
  <c r="J32" i="21" s="1"/>
  <c r="J9" i="21" l="1"/>
  <c r="L58" i="21"/>
  <c r="L56" i="21" s="1"/>
  <c r="H58" i="21"/>
  <c r="H56" i="21" s="1"/>
  <c r="H55" i="21" s="1"/>
  <c r="J56" i="21"/>
  <c r="L33" i="21"/>
  <c r="L32" i="21" s="1"/>
  <c r="H33" i="21"/>
  <c r="H32" i="21" s="1"/>
  <c r="J55" i="21" l="1"/>
  <c r="J54" i="21"/>
  <c r="L55" i="21"/>
  <c r="L54" i="21"/>
  <c r="L8" i="21" s="1"/>
  <c r="H54" i="21"/>
  <c r="H8" i="21" s="1"/>
  <c r="L9" i="21"/>
  <c r="BC36" i="19"/>
  <c r="AZ36" i="19"/>
  <c r="AW36" i="19"/>
  <c r="AP36" i="19"/>
  <c r="AI36" i="19"/>
  <c r="AB36" i="19"/>
  <c r="B34" i="19"/>
  <c r="B35" i="19"/>
  <c r="D35" i="19" s="1"/>
  <c r="B32" i="19"/>
  <c r="BF32" i="19" s="1"/>
  <c r="P33" i="19"/>
  <c r="P34" i="19"/>
  <c r="P35" i="19"/>
  <c r="J33" i="19"/>
  <c r="J34" i="19"/>
  <c r="J35" i="19"/>
  <c r="P32" i="19"/>
  <c r="J32" i="19"/>
  <c r="AF81" i="21" l="1"/>
  <c r="X81" i="21"/>
  <c r="AD81" i="21"/>
  <c r="Z81" i="21"/>
  <c r="AB81" i="21"/>
  <c r="BF34" i="19"/>
  <c r="D34" i="19"/>
  <c r="T8" i="21"/>
  <c r="I8" i="21"/>
  <c r="J8" i="21"/>
  <c r="D32" i="19"/>
  <c r="BF35" i="19"/>
  <c r="BF33" i="19"/>
  <c r="B36" i="19"/>
  <c r="BF36" i="19" l="1"/>
  <c r="D36" i="19"/>
  <c r="AH81" i="21"/>
</calcChain>
</file>

<file path=xl/sharedStrings.xml><?xml version="1.0" encoding="utf-8"?>
<sst xmlns="http://schemas.openxmlformats.org/spreadsheetml/2006/main" count="449" uniqueCount="342">
  <si>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</si>
  <si>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</si>
  <si>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</si>
  <si>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</si>
  <si>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</si>
  <si>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Экологические основы природопользования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</si>
  <si>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</si>
  <si>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</si>
  <si>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</si>
  <si>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</si>
  <si>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</si>
  <si>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</si>
  <si>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</si>
  <si>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</si>
  <si>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</si>
  <si>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</si>
  <si>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</si>
  <si>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</si>
  <si>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</si>
  <si>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</si>
  <si>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</si>
  <si>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</si>
  <si>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</si>
  <si>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</si>
  <si>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</si>
  <si>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</si>
  <si>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</si>
  <si>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</si>
  <si>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</si>
  <si>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</si>
  <si>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</si>
  <si>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</si>
  <si>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</si>
  <si>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</si>
  <si>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</si>
  <si>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</si>
  <si>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</si>
  <si>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</si>
  <si>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</si>
  <si>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</si>
  <si>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</si>
  <si>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</si>
  <si>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</si>
  <si>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</si>
  <si>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</si>
  <si>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</si>
  <si>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</si>
  <si>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</si>
  <si>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</si>
  <si>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</si>
  <si>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</si>
  <si>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</si>
  <si>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</si>
  <si>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</si>
  <si>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</si>
  <si>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</si>
  <si>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</si>
  <si>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</si>
  <si>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</si>
  <si>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</si>
  <si>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</si>
  <si>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</si>
  <si>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</si>
  <si>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</si>
  <si>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</si>
  <si>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</si>
  <si>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</si>
  <si>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</si>
  <si>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</si>
  <si>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</si>
  <si>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</si>
  <si>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</si>
  <si>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</si>
  <si>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</si>
  <si>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</si>
  <si>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</si>
  <si>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</si>
  <si>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</si>
  <si>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</si>
  <si>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</si>
  <si>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</si>
  <si>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</si>
  <si>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</si>
  <si>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</si>
  <si>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</si>
  <si>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</si>
  <si>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</si>
  <si>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</si>
  <si>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</si>
  <si>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</si>
  <si>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</si>
  <si>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</si>
  <si>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</si>
  <si>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</si>
  <si>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</si>
  <si>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</si>
  <si>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</si>
  <si>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</si>
  <si>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</si>
  <si>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</si>
  <si>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</si>
  <si>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</si>
  <si>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</si>
  <si>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</si>
  <si>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</si>
  <si>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</si>
  <si>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</si>
  <si>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</si>
  <si>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</si>
  <si>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</si>
  <si>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</si>
  <si>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</si>
  <si>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</si>
  <si>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</si>
  <si>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</si>
  <si>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</si>
  <si>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</si>
  <si>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</si>
  <si>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</si>
  <si>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</si>
  <si>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</si>
  <si>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</si>
  <si>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</si>
  <si>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</si>
  <si>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</si>
  <si>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∆</t>
  </si>
  <si>
    <t>ОП.11</t>
  </si>
  <si>
    <t>ОП.12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</si>
  <si>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</si>
  <si>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</si>
  <si>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</si>
  <si>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</si>
  <si>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</si>
  <si>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</si>
  <si>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</si>
  <si>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</si>
  <si>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</si>
  <si>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</si>
  <si>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</si>
  <si>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</si>
  <si>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</si>
  <si>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</si>
  <si>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</si>
  <si>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</si>
  <si>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</si>
  <si>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</si>
  <si>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</si>
  <si>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</si>
  <si>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</si>
  <si>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</si>
  <si>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</si>
  <si>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</si>
  <si>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</si>
  <si>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</si>
  <si>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</si>
  <si>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</si>
  <si>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</si>
  <si>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</si>
  <si>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</si>
  <si>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</si>
  <si>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</si>
  <si>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</si>
  <si>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</si>
  <si>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</si>
  <si>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</si>
  <si>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</si>
  <si>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</si>
  <si>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</si>
  <si>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</si>
  <si>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</si>
  <si>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</si>
  <si>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</si>
  <si>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</si>
  <si>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</si>
  <si>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</si>
  <si>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</si>
  <si>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</si>
  <si>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</si>
  <si>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</si>
  <si>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</si>
  <si>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</si>
  <si>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</si>
  <si>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</si>
  <si>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</si>
  <si>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</si>
  <si>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</si>
  <si>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</si>
  <si>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</si>
  <si>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</si>
  <si>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</si>
  <si>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</si>
  <si>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</si>
  <si>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</si>
  <si>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</si>
  <si>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</si>
  <si>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</si>
  <si>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</si>
  <si>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</si>
  <si>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</si>
  <si>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</si>
  <si>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</si>
  <si>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</si>
  <si>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</si>
  <si>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</si>
  <si>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</si>
  <si>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</si>
  <si>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</si>
  <si>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</si>
  <si>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</si>
  <si>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</si>
  <si>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</si>
  <si>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</si>
  <si>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</si>
  <si>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3,4,5,6,7,8</t>
  </si>
  <si>
    <t>ЕН.0.1</t>
  </si>
  <si>
    <t>3,5,7</t>
  </si>
  <si>
    <t>Дифференцированных зачетов</t>
  </si>
  <si>
    <t>Общеобразовательный цикл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</si>
  <si>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</si>
  <si>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</si>
  <si>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</si>
  <si>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</si>
  <si>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4,6,8</t>
  </si>
  <si>
    <t>ЕН.0.3</t>
  </si>
  <si>
    <t xml:space="preserve">Информатика </t>
  </si>
  <si>
    <t>Инженерная графика</t>
  </si>
  <si>
    <t>Техническая механика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</si>
  <si>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</si>
  <si>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</si>
  <si>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</si>
  <si>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</si>
  <si>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</si>
  <si>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</si>
  <si>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</si>
  <si>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</si>
  <si>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</si>
  <si>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</si>
  <si>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</si>
  <si>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</si>
  <si>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</si>
  <si>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</si>
  <si>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</si>
  <si>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</si>
  <si>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</si>
  <si>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</si>
  <si>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</si>
  <si>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</si>
  <si>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</si>
  <si>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Психология общения</t>
  </si>
  <si>
    <t>ОГСЭ.05</t>
  </si>
  <si>
    <t>Основы геодезии</t>
  </si>
  <si>
    <t>Способы поиска работы, рекомендации по трудоустройству, планирование карьеры</t>
  </si>
  <si>
    <t>ПП.04</t>
  </si>
  <si>
    <t>8к</t>
  </si>
  <si>
    <t>08.02.08</t>
  </si>
  <si>
    <t>Монтаж и эксплуатация оборудования и систем газоснабжения</t>
  </si>
  <si>
    <t>1. Календарный  график учебного процесса 08.02.08 Монтаж и эксплуатация оборудования и систем газоснабжения</t>
  </si>
  <si>
    <t>Электротехника и электроника</t>
  </si>
  <si>
    <t>Материалы и изделия</t>
  </si>
  <si>
    <t>Основы строительного производства</t>
  </si>
  <si>
    <t>Основы гидравлики, теплотехники и аэродинамики</t>
  </si>
  <si>
    <t>Правовое обеспечение профессиональной деятельности</t>
  </si>
  <si>
    <t>Экономика организации</t>
  </si>
  <si>
    <t>Менеджмент</t>
  </si>
  <si>
    <t>ОП.13</t>
  </si>
  <si>
    <t>ОП.14</t>
  </si>
  <si>
    <t>Основы предпринимательства, открытие собственного дела</t>
  </si>
  <si>
    <t>ОП.15</t>
  </si>
  <si>
    <t>Участие в проектировании систем газораспределения и газопотребления</t>
  </si>
  <si>
    <t>Особенности проектирования систем газораспределения и газопотребления</t>
  </si>
  <si>
    <t>Реализация проектирования систем газораспределения и газопотребления с использованием компьютерных технологий</t>
  </si>
  <si>
    <t>Организация и выполнение работ по строительству и монтажу систем газораспределения и газопотребления</t>
  </si>
  <si>
    <t>Реализация технологических процессов монтажа систем газораспределения и газопотребления</t>
  </si>
  <si>
    <t>Контроль соответствия качества монтажа систем газораспределения и газопотребления требованиям нормативной и технической документации</t>
  </si>
  <si>
    <t>Организация, проведение и контроль работ по эксплуатации систем газораспределения и газопотребления</t>
  </si>
  <si>
    <t>Организация и контроль работ по эксплуатации систем газораспределения и газопотребления</t>
  </si>
  <si>
    <t>Реализация технологических процессов эксплуатации систем газораспределения и газопотребления</t>
  </si>
  <si>
    <t>МДК.03.02</t>
  </si>
  <si>
    <t>УП.04</t>
  </si>
  <si>
    <t>Спецтехнология по профессии</t>
  </si>
  <si>
    <t>_____________________ Ф. В. Бубич</t>
  </si>
  <si>
    <t>3 сем.           16  недель</t>
  </si>
  <si>
    <t>4 сем.       20/3/0  недели</t>
  </si>
  <si>
    <t>6 сем.          20/0/4 недели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</si>
  <si>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</si>
  <si>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</si>
  <si>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</si>
  <si>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</si>
  <si>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</si>
  <si>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ОУП. 01</t>
  </si>
  <si>
    <t>ОУП .02</t>
  </si>
  <si>
    <t>ОУП. 03</t>
  </si>
  <si>
    <t>ОУП. 05</t>
  </si>
  <si>
    <t>ОУП .06</t>
  </si>
  <si>
    <t>ОУП. 09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</si>
  <si>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</si>
  <si>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</si>
  <si>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</si>
  <si>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</si>
  <si>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</si>
  <si>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</si>
  <si>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</si>
  <si>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Квалификационный экзамен </t>
  </si>
  <si>
    <t>ПМ.4.КЭ</t>
  </si>
  <si>
    <t xml:space="preserve">Государственная итоговая аттестация (с 18.05 по 28.06)  </t>
  </si>
  <si>
    <t>Экзамен по модулю</t>
  </si>
  <si>
    <t>ПМ.2.Э</t>
  </si>
  <si>
    <t>ПМ.1.Э</t>
  </si>
  <si>
    <t>ОП 16</t>
  </si>
  <si>
    <t>Клиентский сервис</t>
  </si>
  <si>
    <t>ОП 17</t>
  </si>
  <si>
    <t>Адаптационная дисциплина ("Социальная адаптация и основы социально-правовых знаний")</t>
  </si>
  <si>
    <t>Основы финансовой грамотности</t>
  </si>
  <si>
    <t>Освоение работ по одной или нескольким профессиям рабочих, должностям служащих</t>
  </si>
  <si>
    <t>5 сем.          12/4/0 недель</t>
  </si>
  <si>
    <t>7 сем.              9/3/4     недель</t>
  </si>
  <si>
    <t>УП.02</t>
  </si>
  <si>
    <t>УП.01</t>
  </si>
  <si>
    <t>УП.03</t>
  </si>
  <si>
    <t xml:space="preserve">8 сем.             6/2/5/4/6       недели </t>
  </si>
  <si>
    <t>«_____»__________________2023  г.</t>
  </si>
  <si>
    <t>2023</t>
  </si>
  <si>
    <t>ОУП. 04</t>
  </si>
  <si>
    <t>Обществознание</t>
  </si>
  <si>
    <t>География</t>
  </si>
  <si>
    <t>ОУД. 07</t>
  </si>
  <si>
    <t>ОУД. 08</t>
  </si>
  <si>
    <t>ОУП.10</t>
  </si>
  <si>
    <t>ОУП.11</t>
  </si>
  <si>
    <t>ОУП .12</t>
  </si>
  <si>
    <t>ОУП .13</t>
  </si>
  <si>
    <t>ОУП .14</t>
  </si>
  <si>
    <t>Введение в специальность</t>
  </si>
  <si>
    <t>Индивидуальный проект*</t>
  </si>
  <si>
    <t>32*</t>
  </si>
  <si>
    <t>32*/80</t>
  </si>
  <si>
    <t>В том числе в форме практической подготовки</t>
  </si>
  <si>
    <t>1*</t>
  </si>
  <si>
    <t>1*/2</t>
  </si>
  <si>
    <t>6329</t>
  </si>
  <si>
    <t>Квалификационный экзамен</t>
  </si>
  <si>
    <t>ПМ.3.КЭ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</si>
</sst>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3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8"/>
      <color indexed="8"/>
      <name val="Tahoma"/>
      <charset val="252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48" fillId="0" borderId="0">
      <alignment vertical="top"/>
    </xf>
  </cellStyleXfs>
  <cellXfs count="754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6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/>
    </xf>
    <xf numFmtId="0" fontId="1" fillId="0" borderId="38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5" fillId="4" borderId="25" xfId="0" applyNumberFormat="1" applyFont="1" applyFill="1" applyBorder="1" applyAlignment="1" applyProtection="1">
      <alignment horizontal="left" vertical="center"/>
    </xf>
    <xf numFmtId="0" fontId="5" fillId="4" borderId="30" xfId="0" applyNumberFormat="1" applyFont="1" applyFill="1" applyBorder="1" applyAlignment="1" applyProtection="1">
      <alignment horizontal="left" vertical="top"/>
    </xf>
    <xf numFmtId="0" fontId="5" fillId="4" borderId="38" xfId="0" applyNumberFormat="1" applyFont="1" applyFill="1" applyBorder="1" applyAlignment="1" applyProtection="1">
      <alignment horizontal="center" vertical="top"/>
    </xf>
    <xf numFmtId="0" fontId="5" fillId="4" borderId="2" xfId="0" applyNumberFormat="1" applyFont="1" applyFill="1" applyBorder="1" applyAlignment="1" applyProtection="1">
      <alignment horizontal="center" vertical="center"/>
    </xf>
    <xf numFmtId="3" fontId="5" fillId="4" borderId="39" xfId="0" applyNumberFormat="1" applyFont="1" applyFill="1" applyBorder="1" applyAlignment="1" applyProtection="1">
      <alignment horizontal="center" vertical="center"/>
    </xf>
    <xf numFmtId="164" fontId="5" fillId="4" borderId="3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37" xfId="0" applyNumberFormat="1" applyFont="1" applyFill="1" applyBorder="1" applyAlignment="1" applyProtection="1">
      <alignment horizontal="center" vertical="center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3" fillId="0" borderId="0" xfId="0" applyFont="1" applyAlignment="1">
      <alignment horizontal="center"/>
    </xf>
    <xf numFmtId="0" fontId="34" fillId="0" borderId="0" xfId="3" applyFont="1"/>
    <xf numFmtId="0" fontId="35" fillId="0" borderId="0" xfId="3" applyFont="1"/>
    <xf numFmtId="0" fontId="35" fillId="0" borderId="0" xfId="0" applyFont="1" applyAlignment="1">
      <alignment horizontal="center"/>
    </xf>
    <xf numFmtId="0" fontId="35" fillId="0" borderId="0" xfId="0" applyFont="1"/>
    <xf numFmtId="0" fontId="18" fillId="0" borderId="0" xfId="0" applyFont="1"/>
    <xf numFmtId="0" fontId="36" fillId="0" borderId="0" xfId="0" applyFont="1"/>
    <xf numFmtId="0" fontId="7" fillId="0" borderId="0" xfId="0" applyFont="1"/>
    <xf numFmtId="0" fontId="32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8" fillId="0" borderId="0" xfId="3" applyFont="1"/>
    <xf numFmtId="0" fontId="40" fillId="0" borderId="0" xfId="3" applyFont="1"/>
    <xf numFmtId="0" fontId="40" fillId="2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26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4" borderId="5" xfId="0" applyNumberFormat="1" applyFont="1" applyFill="1" applyBorder="1" applyAlignment="1" applyProtection="1">
      <alignment horizontal="center" vertical="center"/>
    </xf>
    <xf numFmtId="0" fontId="30" fillId="4" borderId="29" xfId="0" applyFont="1" applyFill="1" applyBorder="1"/>
    <xf numFmtId="0" fontId="30" fillId="4" borderId="0" xfId="0" applyFont="1" applyFill="1" applyBorder="1"/>
    <xf numFmtId="0" fontId="26" fillId="4" borderId="16" xfId="0" applyNumberFormat="1" applyFont="1" applyFill="1" applyBorder="1" applyAlignment="1" applyProtection="1">
      <alignment horizontal="center" textRotation="90" wrapText="1"/>
    </xf>
    <xf numFmtId="0" fontId="26" fillId="4" borderId="1" xfId="0" applyNumberFormat="1" applyFont="1" applyFill="1" applyBorder="1" applyAlignment="1" applyProtection="1">
      <alignment horizontal="center" textRotation="90" wrapText="1"/>
    </xf>
    <xf numFmtId="0" fontId="26" fillId="4" borderId="14" xfId="0" applyNumberFormat="1" applyFont="1" applyFill="1" applyBorder="1" applyAlignment="1" applyProtection="1">
      <alignment horizontal="center" textRotation="90" wrapText="1"/>
    </xf>
    <xf numFmtId="0" fontId="26" fillId="4" borderId="18" xfId="0" applyNumberFormat="1" applyFont="1" applyFill="1" applyBorder="1" applyAlignment="1" applyProtection="1">
      <alignment horizontal="center" textRotation="90" wrapText="1"/>
    </xf>
    <xf numFmtId="0" fontId="15" fillId="4" borderId="13" xfId="0" applyNumberFormat="1" applyFont="1" applyFill="1" applyBorder="1" applyAlignment="1" applyProtection="1">
      <alignment horizontal="center" vertical="center" wrapText="1"/>
    </xf>
    <xf numFmtId="0" fontId="15" fillId="4" borderId="16" xfId="0" applyNumberFormat="1" applyFont="1" applyFill="1" applyBorder="1" applyAlignment="1" applyProtection="1">
      <alignment horizontal="center" vertical="center" wrapText="1"/>
    </xf>
    <xf numFmtId="0" fontId="15" fillId="4" borderId="28" xfId="0" applyNumberFormat="1" applyFont="1" applyFill="1" applyBorder="1" applyAlignment="1" applyProtection="1">
      <alignment horizontal="center" vertical="center"/>
    </xf>
    <xf numFmtId="0" fontId="26" fillId="4" borderId="27" xfId="0" applyNumberFormat="1" applyFont="1" applyFill="1" applyBorder="1" applyAlignment="1" applyProtection="1">
      <alignment horizontal="center" vertical="center"/>
    </xf>
    <xf numFmtId="0" fontId="15" fillId="4" borderId="29" xfId="0" applyNumberFormat="1" applyFont="1" applyFill="1" applyBorder="1" applyAlignment="1" applyProtection="1">
      <alignment horizontal="center" vertical="center"/>
    </xf>
    <xf numFmtId="0" fontId="15" fillId="4" borderId="41" xfId="0" applyNumberFormat="1" applyFont="1" applyFill="1" applyBorder="1" applyAlignment="1" applyProtection="1">
      <alignment horizontal="center" vertical="center"/>
    </xf>
    <xf numFmtId="0" fontId="15" fillId="4" borderId="42" xfId="0" applyNumberFormat="1" applyFont="1" applyFill="1" applyBorder="1" applyAlignment="1" applyProtection="1">
      <alignment horizontal="center" vertical="center"/>
    </xf>
    <xf numFmtId="0" fontId="26" fillId="4" borderId="25" xfId="0" applyNumberFormat="1" applyFont="1" applyFill="1" applyBorder="1" applyAlignment="1" applyProtection="1">
      <alignment horizontal="center" vertical="top"/>
    </xf>
    <xf numFmtId="0" fontId="26" fillId="4" borderId="2" xfId="0" applyNumberFormat="1" applyFont="1" applyFill="1" applyBorder="1" applyAlignment="1" applyProtection="1">
      <alignment horizontal="left" vertical="top" wrapText="1"/>
    </xf>
    <xf numFmtId="0" fontId="26" fillId="4" borderId="26" xfId="0" applyNumberFormat="1" applyFont="1" applyFill="1" applyBorder="1" applyAlignment="1" applyProtection="1">
      <alignment horizontal="center" vertical="center"/>
    </xf>
    <xf numFmtId="0" fontId="26" fillId="4" borderId="2" xfId="0" applyNumberFormat="1" applyFont="1" applyFill="1" applyBorder="1" applyAlignment="1" applyProtection="1">
      <alignment horizontal="center" vertical="center"/>
    </xf>
    <xf numFmtId="0" fontId="26" fillId="4" borderId="33" xfId="0" applyNumberFormat="1" applyFont="1" applyFill="1" applyBorder="1" applyAlignment="1" applyProtection="1">
      <alignment horizontal="center" vertical="center"/>
    </xf>
    <xf numFmtId="164" fontId="26" fillId="4" borderId="30" xfId="0" applyNumberFormat="1" applyFont="1" applyFill="1" applyBorder="1" applyAlignment="1" applyProtection="1">
      <alignment horizontal="center" vertical="center"/>
    </xf>
    <xf numFmtId="0" fontId="26" fillId="4" borderId="31" xfId="0" applyNumberFormat="1" applyFont="1" applyFill="1" applyBorder="1" applyAlignment="1" applyProtection="1">
      <alignment horizontal="center" vertical="center"/>
    </xf>
    <xf numFmtId="3" fontId="26" fillId="4" borderId="26" xfId="0" applyNumberFormat="1" applyFont="1" applyFill="1" applyBorder="1" applyAlignment="1" applyProtection="1">
      <alignment horizontal="center" vertical="center"/>
    </xf>
    <xf numFmtId="0" fontId="26" fillId="4" borderId="38" xfId="0" applyNumberFormat="1" applyFont="1" applyFill="1" applyBorder="1" applyAlignment="1" applyProtection="1">
      <alignment horizontal="center" vertical="center"/>
    </xf>
    <xf numFmtId="164" fontId="26" fillId="4" borderId="2" xfId="0" applyNumberFormat="1" applyFont="1" applyFill="1" applyBorder="1" applyAlignment="1" applyProtection="1">
      <alignment horizontal="center" vertical="center"/>
    </xf>
    <xf numFmtId="0" fontId="26" fillId="4" borderId="39" xfId="0" applyNumberFormat="1" applyFont="1" applyFill="1" applyBorder="1" applyAlignment="1" applyProtection="1">
      <alignment horizontal="center" vertical="center"/>
    </xf>
    <xf numFmtId="164" fontId="30" fillId="4" borderId="0" xfId="0" applyNumberFormat="1" applyFont="1" applyFill="1" applyBorder="1"/>
    <xf numFmtId="3" fontId="30" fillId="4" borderId="0" xfId="0" applyNumberFormat="1" applyFont="1" applyFill="1" applyBorder="1"/>
    <xf numFmtId="0" fontId="26" fillId="4" borderId="8" xfId="0" applyNumberFormat="1" applyFont="1" applyFill="1" applyBorder="1" applyAlignment="1" applyProtection="1">
      <alignment horizontal="center" vertical="top"/>
    </xf>
    <xf numFmtId="0" fontId="26" fillId="4" borderId="6" xfId="0" applyNumberFormat="1" applyFont="1" applyFill="1" applyBorder="1" applyAlignment="1" applyProtection="1">
      <alignment horizontal="left" vertical="top" wrapText="1"/>
    </xf>
    <xf numFmtId="0" fontId="26" fillId="4" borderId="7" xfId="0" applyNumberFormat="1" applyFont="1" applyFill="1" applyBorder="1" applyAlignment="1" applyProtection="1">
      <alignment horizontal="center" vertical="center"/>
    </xf>
    <xf numFmtId="0" fontId="26" fillId="4" borderId="6" xfId="0" applyNumberFormat="1" applyFont="1" applyFill="1" applyBorder="1" applyAlignment="1" applyProtection="1">
      <alignment horizontal="center" vertical="center"/>
    </xf>
    <xf numFmtId="0" fontId="26" fillId="4" borderId="8" xfId="0" applyNumberFormat="1" applyFont="1" applyFill="1" applyBorder="1" applyAlignment="1" applyProtection="1">
      <alignment horizontal="center" vertical="center"/>
    </xf>
    <xf numFmtId="164" fontId="26" fillId="4" borderId="45" xfId="0" applyNumberFormat="1" applyFont="1" applyFill="1" applyBorder="1" applyAlignment="1" applyProtection="1">
      <alignment horizontal="center" vertical="center"/>
    </xf>
    <xf numFmtId="0" fontId="26" fillId="4" borderId="44" xfId="0" applyNumberFormat="1" applyFont="1" applyFill="1" applyBorder="1" applyAlignment="1" applyProtection="1">
      <alignment horizontal="center" vertical="center"/>
    </xf>
    <xf numFmtId="0" fontId="30" fillId="4" borderId="18" xfId="0" applyFont="1" applyFill="1" applyBorder="1"/>
    <xf numFmtId="164" fontId="30" fillId="4" borderId="18" xfId="0" applyNumberFormat="1" applyFont="1" applyFill="1" applyBorder="1"/>
    <xf numFmtId="0" fontId="15" fillId="4" borderId="0" xfId="0" applyFont="1" applyFill="1" applyBorder="1"/>
    <xf numFmtId="0" fontId="28" fillId="4" borderId="0" xfId="0" applyFont="1" applyFill="1" applyBorder="1"/>
    <xf numFmtId="0" fontId="26" fillId="4" borderId="1" xfId="0" applyNumberFormat="1" applyFont="1" applyFill="1" applyBorder="1" applyAlignment="1" applyProtection="1">
      <alignment horizontal="center" vertical="center"/>
    </xf>
    <xf numFmtId="0" fontId="17" fillId="4" borderId="0" xfId="0" applyFont="1" applyFill="1" applyBorder="1"/>
    <xf numFmtId="0" fontId="16" fillId="4" borderId="0" xfId="0" applyFont="1" applyFill="1" applyBorder="1"/>
    <xf numFmtId="0" fontId="16" fillId="4" borderId="0" xfId="0" applyFont="1" applyFill="1" applyBorder="1" applyAlignment="1">
      <alignment horizontal="left"/>
    </xf>
    <xf numFmtId="0" fontId="25" fillId="4" borderId="0" xfId="0" applyFont="1" applyFill="1" applyBorder="1"/>
    <xf numFmtId="0" fontId="16" fillId="4" borderId="0" xfId="0" applyFont="1" applyFill="1" applyBorder="1" applyAlignment="1">
      <alignment vertical="center"/>
    </xf>
    <xf numFmtId="0" fontId="16" fillId="4" borderId="8" xfId="0" applyFont="1" applyFill="1" applyBorder="1"/>
    <xf numFmtId="0" fontId="16" fillId="4" borderId="6" xfId="0" applyFont="1" applyFill="1" applyBorder="1" applyAlignment="1">
      <alignment horizontal="left"/>
    </xf>
    <xf numFmtId="0" fontId="17" fillId="4" borderId="8" xfId="0" applyFont="1" applyFill="1" applyBorder="1"/>
    <xf numFmtId="0" fontId="17" fillId="4" borderId="6" xfId="0" applyFont="1" applyFill="1" applyBorder="1"/>
    <xf numFmtId="0" fontId="16" fillId="4" borderId="8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0" fontId="15" fillId="7" borderId="1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left" vertical="top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3" applyNumberFormat="1" applyFont="1" applyFill="1" applyBorder="1" applyAlignment="1" applyProtection="1">
      <alignment horizontal="center" vertical="center"/>
      <protection locked="0"/>
    </xf>
    <xf numFmtId="164" fontId="26" fillId="4" borderId="38" xfId="0" applyNumberFormat="1" applyFont="1" applyFill="1" applyBorder="1" applyAlignment="1" applyProtection="1">
      <alignment horizontal="center" vertical="center"/>
    </xf>
    <xf numFmtId="164" fontId="26" fillId="4" borderId="39" xfId="0" applyNumberFormat="1" applyFont="1" applyFill="1" applyBorder="1" applyAlignment="1" applyProtection="1">
      <alignment horizontal="center" vertical="center"/>
    </xf>
    <xf numFmtId="0" fontId="15" fillId="8" borderId="1" xfId="0" applyNumberFormat="1" applyFont="1" applyFill="1" applyBorder="1" applyAlignment="1" applyProtection="1">
      <alignment horizontal="center" vertical="center"/>
    </xf>
    <xf numFmtId="0" fontId="15" fillId="9" borderId="1" xfId="0" applyNumberFormat="1" applyFont="1" applyFill="1" applyBorder="1" applyAlignment="1" applyProtection="1">
      <alignment horizontal="center" vertical="center" wrapText="1"/>
    </xf>
    <xf numFmtId="0" fontId="15" fillId="11" borderId="1" xfId="0" applyNumberFormat="1" applyFont="1" applyFill="1" applyBorder="1" applyAlignment="1" applyProtection="1">
      <alignment horizontal="center" vertical="center" wrapText="1"/>
    </xf>
    <xf numFmtId="0" fontId="15" fillId="11" borderId="1" xfId="0" applyNumberFormat="1" applyFont="1" applyFill="1" applyBorder="1" applyAlignment="1" applyProtection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26" fillId="4" borderId="8" xfId="0" applyNumberFormat="1" applyFont="1" applyFill="1" applyBorder="1" applyAlignment="1" applyProtection="1">
      <alignment horizontal="center" textRotation="90" wrapText="1"/>
    </xf>
    <xf numFmtId="0" fontId="26" fillId="4" borderId="3" xfId="0" applyNumberFormat="1" applyFont="1" applyFill="1" applyBorder="1" applyAlignment="1" applyProtection="1">
      <alignment horizontal="center" textRotation="90" wrapText="1"/>
    </xf>
    <xf numFmtId="0" fontId="5" fillId="4" borderId="2" xfId="0" applyNumberFormat="1" applyFont="1" applyFill="1" applyBorder="1" applyAlignment="1" applyProtection="1">
      <alignment horizontal="center" vertical="top"/>
    </xf>
    <xf numFmtId="0" fontId="5" fillId="4" borderId="33" xfId="0" applyNumberFormat="1" applyFont="1" applyFill="1" applyBorder="1" applyAlignment="1" applyProtection="1">
      <alignment horizontal="center" vertical="center"/>
    </xf>
    <xf numFmtId="3" fontId="5" fillId="4" borderId="30" xfId="0" applyNumberFormat="1" applyFont="1" applyFill="1" applyBorder="1" applyAlignment="1" applyProtection="1">
      <alignment horizontal="center" vertical="center"/>
    </xf>
    <xf numFmtId="3" fontId="5" fillId="4" borderId="31" xfId="0" applyNumberFormat="1" applyFont="1" applyFill="1" applyBorder="1" applyAlignment="1" applyProtection="1">
      <alignment horizontal="center" vertical="center"/>
    </xf>
    <xf numFmtId="3" fontId="5" fillId="4" borderId="38" xfId="0" applyNumberFormat="1" applyFont="1" applyFill="1" applyBorder="1" applyAlignment="1" applyProtection="1">
      <alignment horizontal="center" vertical="center"/>
    </xf>
    <xf numFmtId="3" fontId="5" fillId="4" borderId="2" xfId="0" applyNumberFormat="1" applyFont="1" applyFill="1" applyBorder="1" applyAlignment="1" applyProtection="1">
      <alignment horizontal="center" vertical="center"/>
    </xf>
    <xf numFmtId="3" fontId="5" fillId="4" borderId="33" xfId="0" applyNumberFormat="1" applyFont="1" applyFill="1" applyBorder="1" applyAlignment="1" applyProtection="1">
      <alignment horizontal="center" vertical="center"/>
    </xf>
    <xf numFmtId="3" fontId="5" fillId="12" borderId="30" xfId="0" applyNumberFormat="1" applyFont="1" applyFill="1" applyBorder="1" applyAlignment="1" applyProtection="1">
      <alignment horizontal="center" vertical="center"/>
    </xf>
    <xf numFmtId="3" fontId="5" fillId="12" borderId="31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5" fillId="4" borderId="31" xfId="0" applyNumberFormat="1" applyFont="1" applyFill="1" applyBorder="1" applyAlignment="1" applyProtection="1">
      <alignment horizontal="center" vertical="center"/>
    </xf>
    <xf numFmtId="0" fontId="5" fillId="4" borderId="39" xfId="0" applyNumberFormat="1" applyFont="1" applyFill="1" applyBorder="1" applyAlignment="1" applyProtection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9" xfId="0" applyNumberFormat="1" applyFont="1" applyFill="1" applyBorder="1" applyAlignment="1" applyProtection="1">
      <alignment horizontal="center" vertical="center"/>
    </xf>
    <xf numFmtId="0" fontId="32" fillId="0" borderId="0" xfId="0" applyFont="1"/>
    <xf numFmtId="164" fontId="6" fillId="4" borderId="36" xfId="3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6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/>
    </xf>
    <xf numFmtId="0" fontId="6" fillId="4" borderId="15" xfId="0" applyNumberFormat="1" applyFont="1" applyFill="1" applyBorder="1" applyAlignment="1" applyProtection="1">
      <alignment horizontal="center" vertical="center"/>
    </xf>
    <xf numFmtId="0" fontId="6" fillId="4" borderId="18" xfId="0" applyNumberFormat="1" applyFont="1" applyFill="1" applyBorder="1" applyAlignment="1" applyProtection="1">
      <alignment horizontal="center" vertical="center"/>
    </xf>
    <xf numFmtId="164" fontId="6" fillId="4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32" fillId="0" borderId="0" xfId="0" applyFont="1" applyBorder="1"/>
    <xf numFmtId="164" fontId="6" fillId="5" borderId="13" xfId="3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41" fillId="0" borderId="0" xfId="0" applyFont="1"/>
    <xf numFmtId="0" fontId="41" fillId="0" borderId="0" xfId="0" applyFont="1" applyBorder="1"/>
    <xf numFmtId="164" fontId="5" fillId="4" borderId="13" xfId="0" applyNumberFormat="1" applyFont="1" applyFill="1" applyBorder="1" applyAlignment="1" applyProtection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/>
    </xf>
    <xf numFmtId="0" fontId="28" fillId="4" borderId="1" xfId="0" applyFont="1" applyFill="1" applyBorder="1"/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</xf>
    <xf numFmtId="0" fontId="30" fillId="4" borderId="1" xfId="0" applyFont="1" applyFill="1" applyBorder="1"/>
    <xf numFmtId="0" fontId="28" fillId="4" borderId="1" xfId="0" applyFont="1" applyFill="1" applyBorder="1" applyAlignment="1">
      <alignment wrapText="1"/>
    </xf>
    <xf numFmtId="0" fontId="27" fillId="4" borderId="1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15" fillId="0" borderId="1" xfId="3" applyNumberFormat="1" applyFont="1" applyFill="1" applyBorder="1" applyAlignment="1" applyProtection="1">
      <alignment horizontal="center" vertical="center"/>
      <protection locked="0"/>
    </xf>
    <xf numFmtId="0" fontId="15" fillId="4" borderId="1" xfId="0" applyNumberFormat="1" applyFont="1" applyFill="1" applyBorder="1" applyAlignment="1" applyProtection="1">
      <alignment horizontal="left" vertical="top"/>
    </xf>
    <xf numFmtId="0" fontId="30" fillId="0" borderId="1" xfId="0" applyFont="1" applyFill="1" applyBorder="1" applyAlignment="1">
      <alignment horizontal="left" vertical="center" wrapText="1"/>
    </xf>
    <xf numFmtId="0" fontId="15" fillId="4" borderId="1" xfId="0" applyNumberFormat="1" applyFont="1" applyFill="1" applyBorder="1" applyAlignment="1" applyProtection="1">
      <alignment horizontal="left" vertical="center"/>
    </xf>
    <xf numFmtId="0" fontId="15" fillId="4" borderId="1" xfId="0" applyFont="1" applyFill="1" applyBorder="1"/>
    <xf numFmtId="0" fontId="15" fillId="0" borderId="1" xfId="0" applyNumberFormat="1" applyFont="1" applyFill="1" applyBorder="1" applyAlignment="1" applyProtection="1">
      <alignment horizontal="left" vertical="top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15" fillId="7" borderId="1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27" fillId="4" borderId="0" xfId="0" applyFont="1" applyFill="1" applyBorder="1"/>
    <xf numFmtId="0" fontId="27" fillId="4" borderId="1" xfId="0" applyFont="1" applyFill="1" applyBorder="1"/>
    <xf numFmtId="164" fontId="26" fillId="4" borderId="5" xfId="0" applyNumberFormat="1" applyFont="1" applyFill="1" applyBorder="1" applyAlignment="1" applyProtection="1">
      <alignment horizontal="center" vertical="center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6" xfId="0" applyNumberFormat="1" applyFont="1" applyFill="1" applyBorder="1" applyAlignment="1" applyProtection="1">
      <alignment horizontal="center" vertical="center"/>
    </xf>
    <xf numFmtId="0" fontId="15" fillId="4" borderId="13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>
      <alignment wrapText="1"/>
    </xf>
    <xf numFmtId="0" fontId="15" fillId="4" borderId="12" xfId="0" applyFont="1" applyFill="1" applyBorder="1" applyAlignment="1">
      <alignment horizontal="left" vertical="center" wrapText="1"/>
    </xf>
    <xf numFmtId="0" fontId="26" fillId="0" borderId="12" xfId="0" applyNumberFormat="1" applyFont="1" applyFill="1" applyBorder="1" applyAlignment="1" applyProtection="1">
      <alignment horizontal="center" vertical="center"/>
    </xf>
    <xf numFmtId="0" fontId="15" fillId="11" borderId="12" xfId="0" applyNumberFormat="1" applyFont="1" applyFill="1" applyBorder="1" applyAlignment="1" applyProtection="1">
      <alignment horizontal="center" vertical="center"/>
    </xf>
    <xf numFmtId="0" fontId="26" fillId="4" borderId="12" xfId="0" applyNumberFormat="1" applyFont="1" applyFill="1" applyBorder="1" applyAlignment="1" applyProtection="1">
      <alignment horizontal="center" vertical="center"/>
    </xf>
    <xf numFmtId="0" fontId="26" fillId="4" borderId="12" xfId="3" applyNumberFormat="1" applyFont="1" applyFill="1" applyBorder="1" applyAlignment="1" applyProtection="1">
      <alignment horizontal="center" vertical="center"/>
      <protection locked="0"/>
    </xf>
    <xf numFmtId="0" fontId="15" fillId="4" borderId="12" xfId="3" applyNumberFormat="1" applyFont="1" applyFill="1" applyBorder="1" applyAlignment="1" applyProtection="1">
      <alignment horizontal="center" vertical="center"/>
      <protection locked="0"/>
    </xf>
    <xf numFmtId="0" fontId="27" fillId="4" borderId="38" xfId="0" applyNumberFormat="1" applyFont="1" applyFill="1" applyBorder="1" applyAlignment="1" applyProtection="1">
      <alignment horizontal="left" vertical="top"/>
    </xf>
    <xf numFmtId="0" fontId="27" fillId="4" borderId="2" xfId="0" applyNumberFormat="1" applyFont="1" applyFill="1" applyBorder="1" applyAlignment="1" applyProtection="1">
      <alignment horizontal="left" vertical="top" wrapText="1"/>
    </xf>
    <xf numFmtId="0" fontId="26" fillId="4" borderId="2" xfId="3" applyNumberFormat="1" applyFont="1" applyFill="1" applyBorder="1" applyAlignment="1" applyProtection="1">
      <alignment horizontal="center" vertical="center"/>
      <protection locked="0"/>
    </xf>
    <xf numFmtId="0" fontId="26" fillId="4" borderId="39" xfId="3" applyNumberFormat="1" applyFont="1" applyFill="1" applyBorder="1" applyAlignment="1" applyProtection="1">
      <alignment horizontal="center" vertical="center"/>
      <protection locked="0"/>
    </xf>
    <xf numFmtId="0" fontId="28" fillId="4" borderId="5" xfId="0" applyFont="1" applyFill="1" applyBorder="1" applyAlignment="1">
      <alignment wrapText="1"/>
    </xf>
    <xf numFmtId="0" fontId="15" fillId="4" borderId="5" xfId="0" applyFont="1" applyFill="1" applyBorder="1" applyAlignment="1">
      <alignment horizontal="left" vertical="center" wrapText="1"/>
    </xf>
    <xf numFmtId="0" fontId="26" fillId="0" borderId="5" xfId="0" applyNumberFormat="1" applyFont="1" applyFill="1" applyBorder="1" applyAlignment="1" applyProtection="1">
      <alignment horizontal="center" vertical="center"/>
    </xf>
    <xf numFmtId="0" fontId="15" fillId="10" borderId="5" xfId="0" applyNumberFormat="1" applyFont="1" applyFill="1" applyBorder="1" applyAlignment="1" applyProtection="1">
      <alignment horizontal="center" vertical="center"/>
    </xf>
    <xf numFmtId="0" fontId="26" fillId="4" borderId="5" xfId="0" applyNumberFormat="1" applyFont="1" applyFill="1" applyBorder="1" applyAlignment="1" applyProtection="1">
      <alignment horizontal="center" vertical="center"/>
    </xf>
    <xf numFmtId="0" fontId="15" fillId="4" borderId="5" xfId="3" applyNumberFormat="1" applyFont="1" applyFill="1" applyBorder="1" applyAlignment="1" applyProtection="1">
      <alignment horizontal="center" vertical="center"/>
      <protection locked="0"/>
    </xf>
    <xf numFmtId="0" fontId="27" fillId="4" borderId="5" xfId="0" applyNumberFormat="1" applyFont="1" applyFill="1" applyBorder="1" applyAlignment="1" applyProtection="1">
      <alignment horizontal="center" vertical="center"/>
    </xf>
    <xf numFmtId="0" fontId="15" fillId="4" borderId="12" xfId="0" applyNumberFormat="1" applyFont="1" applyFill="1" applyBorder="1" applyAlignment="1" applyProtection="1">
      <alignment vertical="center" wrapText="1"/>
    </xf>
    <xf numFmtId="0" fontId="30" fillId="4" borderId="12" xfId="0" applyFont="1" applyFill="1" applyBorder="1" applyAlignment="1">
      <alignment horizontal="left" vertical="center" wrapText="1"/>
    </xf>
    <xf numFmtId="0" fontId="29" fillId="0" borderId="12" xfId="0" applyNumberFormat="1" applyFont="1" applyFill="1" applyBorder="1" applyAlignment="1" applyProtection="1">
      <alignment horizontal="center" vertical="center"/>
    </xf>
    <xf numFmtId="0" fontId="15" fillId="0" borderId="12" xfId="3" applyNumberFormat="1" applyFont="1" applyFill="1" applyBorder="1" applyAlignment="1" applyProtection="1">
      <alignment horizontal="center" vertical="center"/>
      <protection locked="0"/>
    </xf>
    <xf numFmtId="0" fontId="15" fillId="8" borderId="12" xfId="0" applyNumberFormat="1" applyFont="1" applyFill="1" applyBorder="1" applyAlignment="1" applyProtection="1">
      <alignment horizontal="center" vertical="center"/>
    </xf>
    <xf numFmtId="0" fontId="15" fillId="4" borderId="12" xfId="0" applyNumberFormat="1" applyFont="1" applyFill="1" applyBorder="1" applyAlignment="1" applyProtection="1">
      <alignment horizontal="center" vertical="center"/>
    </xf>
    <xf numFmtId="0" fontId="27" fillId="4" borderId="38" xfId="0" applyNumberFormat="1" applyFont="1" applyFill="1" applyBorder="1" applyAlignment="1" applyProtection="1">
      <alignment vertical="center" wrapText="1"/>
    </xf>
    <xf numFmtId="0" fontId="27" fillId="4" borderId="2" xfId="0" applyNumberFormat="1" applyFont="1" applyFill="1" applyBorder="1" applyAlignment="1" applyProtection="1">
      <alignment horizontal="left" vertical="center" wrapText="1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6" fillId="0" borderId="2" xfId="3" applyNumberFormat="1" applyFont="1" applyFill="1" applyBorder="1" applyAlignment="1" applyProtection="1">
      <alignment horizontal="center" vertical="center"/>
      <protection locked="0"/>
    </xf>
    <xf numFmtId="0" fontId="15" fillId="4" borderId="5" xfId="0" applyNumberFormat="1" applyFont="1" applyFill="1" applyBorder="1" applyAlignment="1" applyProtection="1">
      <alignment vertical="center" wrapText="1"/>
    </xf>
    <xf numFmtId="0" fontId="30" fillId="4" borderId="5" xfId="0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/>
      <protection locked="0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15" fillId="4" borderId="12" xfId="0" applyNumberFormat="1" applyFont="1" applyFill="1" applyBorder="1" applyAlignment="1" applyProtection="1">
      <alignment horizontal="left" vertical="top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27" fillId="4" borderId="38" xfId="0" applyNumberFormat="1" applyFont="1" applyFill="1" applyBorder="1" applyAlignment="1" applyProtection="1">
      <alignment horizontal="left" vertical="center"/>
    </xf>
    <xf numFmtId="0" fontId="26" fillId="4" borderId="6" xfId="0" applyNumberFormat="1" applyFont="1" applyFill="1" applyBorder="1" applyAlignment="1" applyProtection="1">
      <alignment horizontal="left" vertical="center"/>
    </xf>
    <xf numFmtId="0" fontId="26" fillId="4" borderId="6" xfId="0" applyNumberFormat="1" applyFont="1" applyFill="1" applyBorder="1" applyAlignment="1" applyProtection="1">
      <alignment horizontal="left" vertical="top"/>
    </xf>
    <xf numFmtId="0" fontId="26" fillId="4" borderId="6" xfId="0" applyNumberFormat="1" applyFont="1" applyFill="1" applyBorder="1" applyAlignment="1" applyProtection="1">
      <alignment horizontal="center" vertical="center" wrapText="1"/>
    </xf>
    <xf numFmtId="0" fontId="26" fillId="4" borderId="6" xfId="3" applyNumberFormat="1" applyFont="1" applyFill="1" applyBorder="1" applyAlignment="1" applyProtection="1">
      <alignment horizontal="center" vertical="center"/>
      <protection locked="0"/>
    </xf>
    <xf numFmtId="0" fontId="15" fillId="0" borderId="12" xfId="0" applyNumberFormat="1" applyFont="1" applyFill="1" applyBorder="1" applyAlignment="1" applyProtection="1">
      <alignment horizontal="left" vertical="top" wrapText="1"/>
    </xf>
    <xf numFmtId="0" fontId="26" fillId="0" borderId="12" xfId="3" applyNumberFormat="1" applyFont="1" applyFill="1" applyBorder="1" applyAlignment="1" applyProtection="1">
      <alignment horizontal="center" vertical="center"/>
      <protection locked="0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26" fillId="4" borderId="2" xfId="0" applyNumberFormat="1" applyFont="1" applyFill="1" applyBorder="1" applyAlignment="1" applyProtection="1">
      <alignment horizontal="center" vertical="center" wrapText="1"/>
    </xf>
    <xf numFmtId="0" fontId="15" fillId="4" borderId="5" xfId="0" applyNumberFormat="1" applyFont="1" applyFill="1" applyBorder="1" applyAlignment="1" applyProtection="1">
      <alignment horizontal="left" vertical="top"/>
    </xf>
    <xf numFmtId="0" fontId="15" fillId="0" borderId="5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15" fillId="4" borderId="12" xfId="0" applyNumberFormat="1" applyFont="1" applyFill="1" applyBorder="1" applyAlignment="1" applyProtection="1">
      <alignment horizontal="left" vertical="top" wrapText="1"/>
    </xf>
    <xf numFmtId="0" fontId="15" fillId="4" borderId="5" xfId="0" applyNumberFormat="1" applyFont="1" applyFill="1" applyBorder="1" applyAlignment="1" applyProtection="1">
      <alignment horizontal="left" vertical="top" wrapText="1"/>
    </xf>
    <xf numFmtId="0" fontId="15" fillId="11" borderId="5" xfId="0" applyNumberFormat="1" applyFont="1" applyFill="1" applyBorder="1" applyAlignment="1" applyProtection="1">
      <alignment horizontal="center" vertical="center" wrapText="1"/>
    </xf>
    <xf numFmtId="0" fontId="27" fillId="0" borderId="2" xfId="0" applyNumberFormat="1" applyFont="1" applyFill="1" applyBorder="1" applyAlignment="1" applyProtection="1">
      <alignment horizontal="left" vertical="top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15" fillId="10" borderId="5" xfId="0" applyNumberFormat="1" applyFont="1" applyFill="1" applyBorder="1" applyAlignment="1" applyProtection="1">
      <alignment horizontal="center" vertical="center" wrapText="1"/>
    </xf>
    <xf numFmtId="0" fontId="26" fillId="4" borderId="5" xfId="3" applyNumberFormat="1" applyFont="1" applyFill="1" applyBorder="1" applyAlignment="1" applyProtection="1">
      <alignment horizontal="center" vertical="center"/>
      <protection locked="0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4" borderId="2" xfId="0" applyNumberFormat="1" applyFont="1" applyFill="1" applyBorder="1" applyAlignment="1" applyProtection="1">
      <alignment horizontal="center" vertical="center" wrapText="1"/>
    </xf>
    <xf numFmtId="0" fontId="26" fillId="10" borderId="2" xfId="0" applyNumberFormat="1" applyFont="1" applyFill="1" applyBorder="1" applyAlignment="1" applyProtection="1">
      <alignment horizontal="center" vertical="center" wrapText="1"/>
    </xf>
    <xf numFmtId="0" fontId="27" fillId="4" borderId="2" xfId="0" applyNumberFormat="1" applyFont="1" applyFill="1" applyBorder="1" applyAlignment="1" applyProtection="1">
      <alignment horizontal="center" vertical="center"/>
    </xf>
    <xf numFmtId="0" fontId="28" fillId="4" borderId="2" xfId="0" applyNumberFormat="1" applyFont="1" applyFill="1" applyBorder="1" applyAlignment="1" applyProtection="1">
      <alignment horizontal="center" vertical="center"/>
    </xf>
    <xf numFmtId="0" fontId="15" fillId="4" borderId="2" xfId="0" applyNumberFormat="1" applyFont="1" applyFill="1" applyBorder="1" applyAlignment="1" applyProtection="1">
      <alignment horizontal="center" vertical="center"/>
    </xf>
    <xf numFmtId="0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6" fillId="4" borderId="3" xfId="0" applyNumberFormat="1" applyFont="1" applyFill="1" applyBorder="1" applyAlignment="1" applyProtection="1">
      <alignment horizontal="center" vertical="center"/>
    </xf>
    <xf numFmtId="0" fontId="26" fillId="4" borderId="14" xfId="0" applyNumberFormat="1" applyFont="1" applyFill="1" applyBorder="1" applyAlignment="1" applyProtection="1">
      <alignment horizontal="center" vertical="center"/>
    </xf>
    <xf numFmtId="0" fontId="27" fillId="4" borderId="14" xfId="0" applyNumberFormat="1" applyFont="1" applyFill="1" applyBorder="1" applyAlignment="1" applyProtection="1">
      <alignment horizontal="center" vertical="center"/>
    </xf>
    <xf numFmtId="0" fontId="27" fillId="4" borderId="28" xfId="0" applyNumberFormat="1" applyFont="1" applyFill="1" applyBorder="1" applyAlignment="1" applyProtection="1">
      <alignment horizontal="center" vertical="center"/>
    </xf>
    <xf numFmtId="0" fontId="15" fillId="4" borderId="3" xfId="0" applyNumberFormat="1" applyFont="1" applyFill="1" applyBorder="1" applyAlignment="1" applyProtection="1">
      <alignment horizontal="center" vertical="center"/>
    </xf>
    <xf numFmtId="0" fontId="26" fillId="4" borderId="28" xfId="0" applyNumberFormat="1" applyFont="1" applyFill="1" applyBorder="1" applyAlignment="1" applyProtection="1">
      <alignment horizontal="center" vertical="center"/>
    </xf>
    <xf numFmtId="0" fontId="28" fillId="4" borderId="33" xfId="0" applyNumberFormat="1" applyFont="1" applyFill="1" applyBorder="1" applyAlignment="1" applyProtection="1">
      <alignment horizontal="center" vertical="center"/>
    </xf>
    <xf numFmtId="0" fontId="26" fillId="4" borderId="26" xfId="3" applyNumberFormat="1" applyFont="1" applyFill="1" applyBorder="1" applyAlignment="1" applyProtection="1">
      <alignment horizontal="center" vertical="center"/>
      <protection locked="0"/>
    </xf>
    <xf numFmtId="0" fontId="15" fillId="4" borderId="4" xfId="3" applyNumberFormat="1" applyFont="1" applyFill="1" applyBorder="1" applyAlignment="1" applyProtection="1">
      <alignment horizontal="center" vertical="center"/>
      <protection locked="0"/>
    </xf>
    <xf numFmtId="0" fontId="15" fillId="4" borderId="27" xfId="0" applyNumberFormat="1" applyFont="1" applyFill="1" applyBorder="1" applyAlignment="1" applyProtection="1">
      <alignment horizontal="center" vertical="center"/>
    </xf>
    <xf numFmtId="0" fontId="15" fillId="4" borderId="4" xfId="0" applyNumberFormat="1" applyFont="1" applyFill="1" applyBorder="1" applyAlignment="1" applyProtection="1">
      <alignment horizontal="center" vertical="center"/>
    </xf>
    <xf numFmtId="0" fontId="26" fillId="4" borderId="16" xfId="0" applyNumberFormat="1" applyFont="1" applyFill="1" applyBorder="1" applyAlignment="1" applyProtection="1">
      <alignment horizontal="center" vertical="center"/>
    </xf>
    <xf numFmtId="0" fontId="15" fillId="4" borderId="26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5" fillId="4" borderId="15" xfId="0" applyNumberFormat="1" applyFont="1" applyFill="1" applyBorder="1" applyAlignment="1" applyProtection="1">
      <alignment horizontal="center" vertical="center"/>
    </xf>
    <xf numFmtId="0" fontId="26" fillId="4" borderId="38" xfId="3" applyNumberFormat="1" applyFont="1" applyFill="1" applyBorder="1" applyAlignment="1" applyProtection="1">
      <alignment horizontal="center" vertical="center"/>
      <protection locked="0"/>
    </xf>
    <xf numFmtId="0" fontId="26" fillId="4" borderId="36" xfId="0" applyNumberFormat="1" applyFont="1" applyFill="1" applyBorder="1" applyAlignment="1" applyProtection="1">
      <alignment horizontal="center" vertical="center"/>
    </xf>
    <xf numFmtId="0" fontId="15" fillId="4" borderId="37" xfId="3" applyNumberFormat="1" applyFont="1" applyFill="1" applyBorder="1" applyAlignment="1" applyProtection="1">
      <alignment horizontal="center" vertical="center"/>
      <protection locked="0"/>
    </xf>
    <xf numFmtId="0" fontId="26" fillId="4" borderId="13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center" vertical="center"/>
    </xf>
    <xf numFmtId="0" fontId="27" fillId="4" borderId="13" xfId="0" applyNumberFormat="1" applyFont="1" applyFill="1" applyBorder="1" applyAlignment="1" applyProtection="1">
      <alignment horizontal="center" vertical="center"/>
    </xf>
    <xf numFmtId="0" fontId="27" fillId="4" borderId="35" xfId="0" applyNumberFormat="1" applyFont="1" applyFill="1" applyBorder="1" applyAlignment="1" applyProtection="1">
      <alignment horizontal="center" vertical="center"/>
    </xf>
    <xf numFmtId="0" fontId="15" fillId="4" borderId="43" xfId="0" applyNumberFormat="1" applyFont="1" applyFill="1" applyBorder="1" applyAlignment="1" applyProtection="1">
      <alignment horizontal="center" vertical="center"/>
    </xf>
    <xf numFmtId="0" fontId="15" fillId="4" borderId="36" xfId="0" applyNumberFormat="1" applyFont="1" applyFill="1" applyBorder="1" applyAlignment="1" applyProtection="1">
      <alignment horizontal="center" vertical="center"/>
    </xf>
    <xf numFmtId="0" fontId="15" fillId="4" borderId="37" xfId="0" applyNumberFormat="1" applyFont="1" applyFill="1" applyBorder="1" applyAlignment="1" applyProtection="1">
      <alignment horizontal="center" vertical="center"/>
    </xf>
    <xf numFmtId="0" fontId="15" fillId="4" borderId="35" xfId="0" applyNumberFormat="1" applyFont="1" applyFill="1" applyBorder="1" applyAlignment="1" applyProtection="1">
      <alignment horizontal="center" vertical="center"/>
    </xf>
    <xf numFmtId="0" fontId="26" fillId="4" borderId="35" xfId="0" applyNumberFormat="1" applyFont="1" applyFill="1" applyBorder="1" applyAlignment="1" applyProtection="1">
      <alignment horizontal="center" vertical="center"/>
    </xf>
    <xf numFmtId="0" fontId="26" fillId="4" borderId="15" xfId="0" applyNumberFormat="1" applyFont="1" applyFill="1" applyBorder="1" applyAlignment="1" applyProtection="1">
      <alignment horizontal="center" vertical="center"/>
    </xf>
    <xf numFmtId="0" fontId="28" fillId="4" borderId="38" xfId="0" applyNumberFormat="1" applyFont="1" applyFill="1" applyBorder="1" applyAlignment="1" applyProtection="1">
      <alignment horizontal="center" vertical="center"/>
    </xf>
    <xf numFmtId="0" fontId="15" fillId="4" borderId="39" xfId="0" applyNumberFormat="1" applyFont="1" applyFill="1" applyBorder="1" applyAlignment="1" applyProtection="1">
      <alignment horizontal="center" vertical="center"/>
    </xf>
    <xf numFmtId="164" fontId="26" fillId="4" borderId="35" xfId="0" applyNumberFormat="1" applyFont="1" applyFill="1" applyBorder="1" applyAlignment="1" applyProtection="1">
      <alignment horizontal="center" vertical="center"/>
    </xf>
    <xf numFmtId="164" fontId="26" fillId="4" borderId="43" xfId="0" applyNumberFormat="1" applyFont="1" applyFill="1" applyBorder="1" applyAlignment="1" applyProtection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5" fillId="4" borderId="49" xfId="0" applyNumberFormat="1" applyFont="1" applyFill="1" applyBorder="1" applyAlignment="1" applyProtection="1">
      <alignment horizontal="center" vertical="center"/>
    </xf>
    <xf numFmtId="0" fontId="15" fillId="4" borderId="36" xfId="3" applyNumberFormat="1" applyFont="1" applyFill="1" applyBorder="1" applyAlignment="1" applyProtection="1">
      <alignment horizontal="center" vertical="center"/>
      <protection locked="0"/>
    </xf>
    <xf numFmtId="0" fontId="15" fillId="4" borderId="37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26" fillId="4" borderId="43" xfId="0" applyNumberFormat="1" applyFont="1" applyFill="1" applyBorder="1" applyAlignment="1" applyProtection="1">
      <alignment horizontal="center" vertical="center"/>
    </xf>
    <xf numFmtId="0" fontId="15" fillId="4" borderId="38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 wrapText="1"/>
    </xf>
    <xf numFmtId="0" fontId="15" fillId="11" borderId="15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11" borderId="13" xfId="0" applyNumberFormat="1" applyFont="1" applyFill="1" applyBorder="1" applyAlignment="1" applyProtection="1">
      <alignment horizontal="center" vertical="center" wrapText="1"/>
    </xf>
    <xf numFmtId="0" fontId="15" fillId="10" borderId="15" xfId="0" applyNumberFormat="1" applyFont="1" applyFill="1" applyBorder="1" applyAlignment="1" applyProtection="1">
      <alignment horizontal="center" vertical="center" wrapText="1"/>
    </xf>
    <xf numFmtId="0" fontId="27" fillId="4" borderId="33" xfId="0" applyNumberFormat="1" applyFont="1" applyFill="1" applyBorder="1" applyAlignment="1" applyProtection="1">
      <alignment horizontal="center" vertical="center"/>
    </xf>
    <xf numFmtId="0" fontId="26" fillId="4" borderId="37" xfId="0" applyNumberFormat="1" applyFont="1" applyFill="1" applyBorder="1" applyAlignment="1" applyProtection="1">
      <alignment horizontal="center" vertical="center"/>
    </xf>
    <xf numFmtId="0" fontId="27" fillId="4" borderId="15" xfId="0" applyNumberFormat="1" applyFont="1" applyFill="1" applyBorder="1" applyAlignment="1" applyProtection="1">
      <alignment horizontal="center" vertical="center"/>
    </xf>
    <xf numFmtId="0" fontId="27" fillId="4" borderId="43" xfId="0" applyNumberFormat="1" applyFont="1" applyFill="1" applyBorder="1" applyAlignment="1" applyProtection="1">
      <alignment horizontal="center" vertical="center"/>
    </xf>
    <xf numFmtId="0" fontId="28" fillId="4" borderId="39" xfId="0" applyNumberFormat="1" applyFont="1" applyFill="1" applyBorder="1" applyAlignment="1" applyProtection="1">
      <alignment horizontal="center" vertical="center"/>
    </xf>
    <xf numFmtId="0" fontId="26" fillId="0" borderId="33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26" fillId="0" borderId="28" xfId="0" applyNumberFormat="1" applyFont="1" applyFill="1" applyBorder="1" applyAlignment="1" applyProtection="1">
      <alignment horizontal="center" vertical="center"/>
    </xf>
    <xf numFmtId="0" fontId="26" fillId="0" borderId="33" xfId="0" applyNumberFormat="1" applyFont="1" applyFill="1" applyBorder="1" applyAlignment="1" applyProtection="1">
      <alignment horizontal="center" vertical="center" wrapText="1"/>
    </xf>
    <xf numFmtId="0" fontId="26" fillId="4" borderId="33" xfId="0" applyNumberFormat="1" applyFont="1" applyFill="1" applyBorder="1" applyAlignment="1" applyProtection="1">
      <alignment horizontal="center" vertical="center" wrapText="1"/>
    </xf>
    <xf numFmtId="0" fontId="15" fillId="4" borderId="16" xfId="3" applyNumberFormat="1" applyFont="1" applyFill="1" applyBorder="1" applyAlignment="1" applyProtection="1">
      <alignment horizontal="center" vertical="center"/>
      <protection locked="0"/>
    </xf>
    <xf numFmtId="0" fontId="15" fillId="4" borderId="27" xfId="3" applyNumberFormat="1" applyFont="1" applyFill="1" applyBorder="1" applyAlignment="1" applyProtection="1">
      <alignment horizontal="center" vertical="center"/>
      <protection locked="0"/>
    </xf>
    <xf numFmtId="0" fontId="27" fillId="4" borderId="26" xfId="0" applyNumberFormat="1" applyFont="1" applyFill="1" applyBorder="1" applyAlignment="1" applyProtection="1">
      <alignment horizontal="center" vertical="center"/>
    </xf>
    <xf numFmtId="0" fontId="26" fillId="4" borderId="30" xfId="3" applyNumberFormat="1" applyFont="1" applyFill="1" applyBorder="1" applyAlignment="1" applyProtection="1">
      <alignment horizontal="center" vertical="center"/>
      <protection locked="0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26" fillId="4" borderId="30" xfId="0" applyNumberFormat="1" applyFont="1" applyFill="1" applyBorder="1" applyAlignment="1" applyProtection="1">
      <alignment horizontal="center" vertical="center"/>
    </xf>
    <xf numFmtId="0" fontId="15" fillId="4" borderId="34" xfId="0" applyNumberFormat="1" applyFont="1" applyFill="1" applyBorder="1" applyAlignment="1" applyProtection="1">
      <alignment horizontal="center" vertical="center"/>
    </xf>
    <xf numFmtId="0" fontId="15" fillId="4" borderId="46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Fill="1" applyBorder="1" applyAlignment="1" applyProtection="1">
      <alignment horizontal="center" vertical="center"/>
    </xf>
    <xf numFmtId="0" fontId="15" fillId="0" borderId="46" xfId="0" applyNumberFormat="1" applyFont="1" applyFill="1" applyBorder="1" applyAlignment="1" applyProtection="1">
      <alignment horizontal="center" vertical="center"/>
    </xf>
    <xf numFmtId="0" fontId="26" fillId="0" borderId="30" xfId="0" applyNumberFormat="1" applyFont="1" applyFill="1" applyBorder="1" applyAlignment="1" applyProtection="1">
      <alignment horizontal="center" vertical="center"/>
    </xf>
    <xf numFmtId="0" fontId="15" fillId="4" borderId="32" xfId="0" applyNumberFormat="1" applyFont="1" applyFill="1" applyBorder="1" applyAlignment="1" applyProtection="1">
      <alignment horizontal="center" vertical="center"/>
    </xf>
    <xf numFmtId="0" fontId="26" fillId="4" borderId="19" xfId="3" applyNumberFormat="1" applyFont="1" applyFill="1" applyBorder="1" applyAlignment="1" applyProtection="1">
      <alignment horizontal="center" vertical="center"/>
      <protection locked="0"/>
    </xf>
    <xf numFmtId="0" fontId="31" fillId="4" borderId="18" xfId="3" applyNumberFormat="1" applyFont="1" applyFill="1" applyBorder="1" applyAlignment="1" applyProtection="1">
      <alignment horizontal="center" vertical="center"/>
      <protection locked="0"/>
    </xf>
    <xf numFmtId="0" fontId="31" fillId="4" borderId="29" xfId="3" applyNumberFormat="1" applyFont="1" applyFill="1" applyBorder="1" applyAlignment="1" applyProtection="1">
      <alignment horizontal="center" vertical="center"/>
      <protection locked="0"/>
    </xf>
    <xf numFmtId="0" fontId="31" fillId="0" borderId="18" xfId="3" applyNumberFormat="1" applyFont="1" applyFill="1" applyBorder="1" applyAlignment="1" applyProtection="1">
      <alignment horizontal="center" vertical="center"/>
      <protection locked="0"/>
    </xf>
    <xf numFmtId="0" fontId="26" fillId="0" borderId="18" xfId="3" applyNumberFormat="1" applyFont="1" applyFill="1" applyBorder="1" applyAlignment="1" applyProtection="1">
      <alignment horizontal="center" vertical="center"/>
      <protection locked="0"/>
    </xf>
    <xf numFmtId="0" fontId="26" fillId="0" borderId="29" xfId="3" applyNumberFormat="1" applyFont="1" applyFill="1" applyBorder="1" applyAlignment="1" applyProtection="1">
      <alignment horizontal="center" vertical="center"/>
      <protection locked="0"/>
    </xf>
    <xf numFmtId="0" fontId="27" fillId="0" borderId="31" xfId="0" applyNumberFormat="1" applyFont="1" applyFill="1" applyBorder="1" applyAlignment="1" applyProtection="1">
      <alignment horizontal="center" vertical="center"/>
    </xf>
    <xf numFmtId="0" fontId="27" fillId="4" borderId="31" xfId="0" applyNumberFormat="1" applyFont="1" applyFill="1" applyBorder="1" applyAlignment="1" applyProtection="1">
      <alignment horizontal="center" vertical="center"/>
    </xf>
    <xf numFmtId="0" fontId="15" fillId="0" borderId="27" xfId="0" applyNumberFormat="1" applyFont="1" applyFill="1" applyBorder="1" applyAlignment="1" applyProtection="1">
      <alignment horizontal="center" vertical="center"/>
    </xf>
    <xf numFmtId="0" fontId="26" fillId="0" borderId="26" xfId="0" applyNumberFormat="1" applyFont="1" applyFill="1" applyBorder="1" applyAlignment="1" applyProtection="1">
      <alignment horizontal="center" vertical="center"/>
    </xf>
    <xf numFmtId="0" fontId="15" fillId="0" borderId="28" xfId="0" applyNumberFormat="1" applyFont="1" applyFill="1" applyBorder="1" applyAlignment="1" applyProtection="1">
      <alignment horizontal="center" vertical="center"/>
    </xf>
    <xf numFmtId="0" fontId="27" fillId="0" borderId="33" xfId="0" applyNumberFormat="1" applyFont="1" applyFill="1" applyBorder="1" applyAlignment="1" applyProtection="1">
      <alignment horizontal="center" vertical="center"/>
    </xf>
    <xf numFmtId="3" fontId="5" fillId="12" borderId="51" xfId="0" applyNumberFormat="1" applyFont="1" applyFill="1" applyBorder="1" applyAlignment="1" applyProtection="1">
      <alignment horizontal="center" vertical="center"/>
    </xf>
    <xf numFmtId="0" fontId="26" fillId="4" borderId="4" xfId="0" applyNumberFormat="1" applyFont="1" applyFill="1" applyBorder="1" applyAlignment="1" applyProtection="1">
      <alignment horizontal="center" vertical="center"/>
    </xf>
    <xf numFmtId="0" fontId="27" fillId="4" borderId="16" xfId="0" applyNumberFormat="1" applyFont="1" applyFill="1" applyBorder="1" applyAlignment="1" applyProtection="1">
      <alignment horizontal="center" vertical="center"/>
    </xf>
    <xf numFmtId="0" fontId="27" fillId="4" borderId="27" xfId="0" applyNumberFormat="1" applyFont="1" applyFill="1" applyBorder="1" applyAlignment="1" applyProtection="1">
      <alignment horizontal="center" vertical="center"/>
    </xf>
    <xf numFmtId="0" fontId="15" fillId="8" borderId="16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28" fillId="4" borderId="26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Fill="1" applyBorder="1" applyAlignment="1" applyProtection="1">
      <alignment horizontal="center" vertical="center"/>
    </xf>
    <xf numFmtId="0" fontId="15" fillId="0" borderId="43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 vertical="center"/>
    </xf>
    <xf numFmtId="0" fontId="26" fillId="0" borderId="39" xfId="0" applyNumberFormat="1" applyFont="1" applyFill="1" applyBorder="1" applyAlignment="1" applyProtection="1">
      <alignment horizontal="center" vertical="center"/>
    </xf>
    <xf numFmtId="0" fontId="15" fillId="8" borderId="14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26" fillId="4" borderId="32" xfId="0" applyNumberFormat="1" applyFont="1" applyFill="1" applyBorder="1" applyAlignment="1" applyProtection="1">
      <alignment horizontal="center" vertical="center"/>
    </xf>
    <xf numFmtId="0" fontId="26" fillId="4" borderId="34" xfId="0" applyNumberFormat="1" applyFont="1" applyFill="1" applyBorder="1" applyAlignment="1" applyProtection="1">
      <alignment horizontal="center" vertical="center"/>
    </xf>
    <xf numFmtId="0" fontId="27" fillId="4" borderId="34" xfId="0" applyNumberFormat="1" applyFont="1" applyFill="1" applyBorder="1" applyAlignment="1" applyProtection="1">
      <alignment horizontal="center" vertical="center"/>
    </xf>
    <xf numFmtId="0" fontId="27" fillId="4" borderId="46" xfId="0" applyNumberFormat="1" applyFont="1" applyFill="1" applyBorder="1" applyAlignment="1" applyProtection="1">
      <alignment horizontal="center" vertical="center"/>
    </xf>
    <xf numFmtId="0" fontId="27" fillId="4" borderId="30" xfId="0" applyNumberFormat="1" applyFont="1" applyFill="1" applyBorder="1" applyAlignment="1" applyProtection="1">
      <alignment horizontal="center" vertical="center"/>
    </xf>
    <xf numFmtId="0" fontId="28" fillId="4" borderId="30" xfId="0" applyNumberFormat="1" applyFont="1" applyFill="1" applyBorder="1" applyAlignment="1" applyProtection="1">
      <alignment horizontal="center" vertical="center"/>
    </xf>
    <xf numFmtId="0" fontId="15" fillId="4" borderId="16" xfId="0" applyNumberFormat="1" applyFont="1" applyFill="1" applyBorder="1" applyAlignment="1" applyProtection="1">
      <alignment horizontal="center" vertical="center" textRotation="90" wrapText="1"/>
    </xf>
    <xf numFmtId="0" fontId="15" fillId="4" borderId="1" xfId="0" applyNumberFormat="1" applyFont="1" applyFill="1" applyBorder="1" applyAlignment="1" applyProtection="1">
      <alignment horizontal="center" vertical="center" textRotation="90" wrapText="1"/>
    </xf>
    <xf numFmtId="0" fontId="15" fillId="4" borderId="14" xfId="0" applyNumberFormat="1" applyFont="1" applyFill="1" applyBorder="1" applyAlignment="1" applyProtection="1">
      <alignment horizontal="center" vertical="center" textRotation="90" wrapText="1"/>
    </xf>
    <xf numFmtId="0" fontId="31" fillId="0" borderId="29" xfId="3" applyNumberFormat="1" applyFont="1" applyFill="1" applyBorder="1" applyAlignment="1" applyProtection="1">
      <alignment horizontal="center" vertical="center"/>
      <protection locked="0"/>
    </xf>
    <xf numFmtId="0" fontId="15" fillId="6" borderId="27" xfId="0" applyNumberFormat="1" applyFont="1" applyFill="1" applyBorder="1" applyAlignment="1" applyProtection="1">
      <alignment horizontal="center" vertical="center" wrapText="1"/>
    </xf>
    <xf numFmtId="0" fontId="15" fillId="6" borderId="5" xfId="0" applyNumberFormat="1" applyFont="1" applyFill="1" applyBorder="1" applyAlignment="1" applyProtection="1">
      <alignment horizontal="center" vertical="center" wrapText="1"/>
    </xf>
    <xf numFmtId="0" fontId="15" fillId="6" borderId="28" xfId="0" applyNumberFormat="1" applyFont="1" applyFill="1" applyBorder="1" applyAlignment="1" applyProtection="1">
      <alignment horizontal="center" vertical="center" wrapText="1"/>
    </xf>
    <xf numFmtId="0" fontId="28" fillId="4" borderId="12" xfId="0" applyNumberFormat="1" applyFont="1" applyFill="1" applyBorder="1" applyAlignment="1" applyProtection="1">
      <alignment horizontal="left" vertical="top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>
      <alignment horizontal="center" vertical="center" wrapText="1"/>
    </xf>
    <xf numFmtId="0" fontId="15" fillId="0" borderId="4" xfId="3" applyNumberFormat="1" applyFont="1" applyFill="1" applyBorder="1" applyAlignment="1" applyProtection="1">
      <alignment horizontal="center" vertical="center"/>
      <protection locked="0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37" xfId="0" applyNumberFormat="1" applyFont="1" applyFill="1" applyBorder="1" applyAlignment="1" applyProtection="1">
      <alignment horizontal="center" vertical="center"/>
    </xf>
    <xf numFmtId="0" fontId="26" fillId="0" borderId="31" xfId="0" applyNumberFormat="1" applyFont="1" applyFill="1" applyBorder="1" applyAlignment="1" applyProtection="1">
      <alignment horizontal="center" vertical="center"/>
    </xf>
    <xf numFmtId="0" fontId="26" fillId="0" borderId="38" xfId="0" applyNumberFormat="1" applyFont="1" applyFill="1" applyBorder="1" applyAlignment="1" applyProtection="1">
      <alignment horizontal="center" vertical="center"/>
    </xf>
    <xf numFmtId="0" fontId="26" fillId="4" borderId="56" xfId="0" applyNumberFormat="1" applyFont="1" applyFill="1" applyBorder="1" applyAlignment="1" applyProtection="1">
      <alignment horizontal="left" vertical="center"/>
    </xf>
    <xf numFmtId="0" fontId="26" fillId="4" borderId="57" xfId="0" applyNumberFormat="1" applyFont="1" applyFill="1" applyBorder="1" applyAlignment="1" applyProtection="1">
      <alignment horizontal="left" vertical="top" wrapText="1"/>
    </xf>
    <xf numFmtId="0" fontId="26" fillId="0" borderId="57" xfId="0" applyNumberFormat="1" applyFont="1" applyFill="1" applyBorder="1" applyAlignment="1" applyProtection="1">
      <alignment horizontal="center" vertical="center"/>
    </xf>
    <xf numFmtId="0" fontId="26" fillId="0" borderId="57" xfId="3" applyNumberFormat="1" applyFont="1" applyFill="1" applyBorder="1" applyAlignment="1" applyProtection="1">
      <alignment horizontal="center" vertical="center"/>
      <protection locked="0"/>
    </xf>
    <xf numFmtId="0" fontId="26" fillId="0" borderId="58" xfId="0" applyNumberFormat="1" applyFont="1" applyFill="1" applyBorder="1" applyAlignment="1" applyProtection="1">
      <alignment horizontal="center" vertical="center"/>
    </xf>
    <xf numFmtId="0" fontId="26" fillId="4" borderId="59" xfId="3" applyNumberFormat="1" applyFont="1" applyFill="1" applyBorder="1" applyAlignment="1" applyProtection="1">
      <alignment horizontal="center" vertical="center"/>
      <protection locked="0"/>
    </xf>
    <xf numFmtId="0" fontId="15" fillId="4" borderId="13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15" fillId="4" borderId="54" xfId="0" applyNumberFormat="1" applyFont="1" applyFill="1" applyBorder="1" applyAlignment="1" applyProtection="1">
      <alignment horizontal="center" vertical="center"/>
    </xf>
    <xf numFmtId="0" fontId="26" fillId="4" borderId="25" xfId="0" applyNumberFormat="1" applyFont="1" applyFill="1" applyBorder="1" applyAlignment="1" applyProtection="1">
      <alignment horizontal="center" vertical="center"/>
    </xf>
    <xf numFmtId="0" fontId="26" fillId="0" borderId="25" xfId="0" applyNumberFormat="1" applyFont="1" applyFill="1" applyBorder="1" applyAlignment="1" applyProtection="1">
      <alignment horizontal="center" vertical="center"/>
    </xf>
    <xf numFmtId="0" fontId="26" fillId="4" borderId="45" xfId="0" applyNumberFormat="1" applyFont="1" applyFill="1" applyBorder="1" applyAlignment="1" applyProtection="1">
      <alignment horizontal="center" vertical="center"/>
    </xf>
    <xf numFmtId="0" fontId="26" fillId="4" borderId="60" xfId="0" applyNumberFormat="1" applyFont="1" applyFill="1" applyBorder="1" applyAlignment="1" applyProtection="1">
      <alignment horizontal="center" vertical="center"/>
    </xf>
    <xf numFmtId="0" fontId="26" fillId="4" borderId="57" xfId="0" applyNumberFormat="1" applyFont="1" applyFill="1" applyBorder="1" applyAlignment="1" applyProtection="1">
      <alignment horizontal="center" vertical="center"/>
    </xf>
    <xf numFmtId="0" fontId="26" fillId="4" borderId="58" xfId="0" applyNumberFormat="1" applyFont="1" applyFill="1" applyBorder="1" applyAlignment="1" applyProtection="1">
      <alignment horizontal="center" vertical="center"/>
    </xf>
    <xf numFmtId="0" fontId="26" fillId="4" borderId="56" xfId="0" applyNumberFormat="1" applyFont="1" applyFill="1" applyBorder="1" applyAlignment="1" applyProtection="1">
      <alignment horizontal="center" vertical="center"/>
    </xf>
    <xf numFmtId="0" fontId="26" fillId="4" borderId="59" xfId="0" applyNumberFormat="1" applyFont="1" applyFill="1" applyBorder="1" applyAlignment="1" applyProtection="1">
      <alignment horizontal="center" vertical="center"/>
    </xf>
    <xf numFmtId="0" fontId="26" fillId="4" borderId="25" xfId="3" applyNumberFormat="1" applyFont="1" applyFill="1" applyBorder="1" applyAlignment="1" applyProtection="1">
      <alignment horizontal="center" vertical="center"/>
      <protection locked="0"/>
    </xf>
    <xf numFmtId="0" fontId="26" fillId="4" borderId="61" xfId="3" applyNumberFormat="1" applyFont="1" applyFill="1" applyBorder="1" applyAlignment="1" applyProtection="1">
      <alignment horizontal="center" vertical="center"/>
      <protection locked="0"/>
    </xf>
    <xf numFmtId="0" fontId="26" fillId="4" borderId="20" xfId="3" applyNumberFormat="1" applyFont="1" applyFill="1" applyBorder="1" applyAlignment="1" applyProtection="1">
      <alignment horizontal="center" vertical="center"/>
      <protection locked="0"/>
    </xf>
    <xf numFmtId="0" fontId="26" fillId="4" borderId="56" xfId="3" applyNumberFormat="1" applyFont="1" applyFill="1" applyBorder="1" applyAlignment="1" applyProtection="1">
      <alignment horizontal="center" vertical="center"/>
      <protection locked="0"/>
    </xf>
    <xf numFmtId="0" fontId="26" fillId="4" borderId="57" xfId="3" applyNumberFormat="1" applyFont="1" applyFill="1" applyBorder="1" applyAlignment="1" applyProtection="1">
      <alignment horizontal="center" vertical="center"/>
      <protection locked="0"/>
    </xf>
    <xf numFmtId="0" fontId="26" fillId="4" borderId="60" xfId="3" applyNumberFormat="1" applyFont="1" applyFill="1" applyBorder="1" applyAlignment="1" applyProtection="1">
      <alignment horizontal="center" vertical="center"/>
      <protection locked="0"/>
    </xf>
    <xf numFmtId="0" fontId="26" fillId="4" borderId="58" xfId="3" applyNumberFormat="1" applyFont="1" applyFill="1" applyBorder="1" applyAlignment="1" applyProtection="1">
      <alignment horizontal="center" vertical="center"/>
      <protection locked="0"/>
    </xf>
    <xf numFmtId="3" fontId="5" fillId="4" borderId="56" xfId="0" applyNumberFormat="1" applyFont="1" applyFill="1" applyBorder="1" applyAlignment="1" applyProtection="1">
      <alignment horizontal="center" vertical="center"/>
    </xf>
    <xf numFmtId="3" fontId="5" fillId="4" borderId="59" xfId="0" applyNumberFormat="1" applyFont="1" applyFill="1" applyBorder="1" applyAlignment="1" applyProtection="1">
      <alignment horizontal="center" vertical="center"/>
    </xf>
    <xf numFmtId="0" fontId="5" fillId="0" borderId="60" xfId="0" applyNumberFormat="1" applyFont="1" applyFill="1" applyBorder="1" applyAlignment="1" applyProtection="1">
      <alignment horizontal="center" vertical="center"/>
    </xf>
    <xf numFmtId="0" fontId="5" fillId="4" borderId="20" xfId="0" applyNumberFormat="1" applyFont="1" applyFill="1" applyBorder="1" applyAlignment="1" applyProtection="1">
      <alignment horizontal="center" vertical="center"/>
    </xf>
    <xf numFmtId="0" fontId="5" fillId="4" borderId="59" xfId="0" applyNumberFormat="1" applyFont="1" applyFill="1" applyBorder="1" applyAlignment="1" applyProtection="1">
      <alignment horizontal="center" vertical="center"/>
    </xf>
    <xf numFmtId="0" fontId="5" fillId="0" borderId="56" xfId="0" applyNumberFormat="1" applyFont="1" applyFill="1" applyBorder="1" applyAlignment="1" applyProtection="1">
      <alignment horizontal="center" vertical="center"/>
    </xf>
    <xf numFmtId="0" fontId="5" fillId="0" borderId="57" xfId="0" applyNumberFormat="1" applyFont="1" applyFill="1" applyBorder="1" applyAlignment="1" applyProtection="1">
      <alignment horizontal="center" vertical="center"/>
    </xf>
    <xf numFmtId="0" fontId="5" fillId="0" borderId="59" xfId="0" applyNumberFormat="1" applyFont="1" applyFill="1" applyBorder="1" applyAlignment="1" applyProtection="1">
      <alignment horizontal="center" vertical="center"/>
    </xf>
    <xf numFmtId="164" fontId="26" fillId="4" borderId="56" xfId="0" applyNumberFormat="1" applyFont="1" applyFill="1" applyBorder="1" applyAlignment="1" applyProtection="1">
      <alignment horizontal="center" vertical="center"/>
    </xf>
    <xf numFmtId="164" fontId="26" fillId="4" borderId="58" xfId="0" applyNumberFormat="1" applyFont="1" applyFill="1" applyBorder="1" applyAlignment="1" applyProtection="1">
      <alignment horizontal="center" vertical="center"/>
    </xf>
    <xf numFmtId="164" fontId="26" fillId="4" borderId="57" xfId="0" applyNumberFormat="1" applyFont="1" applyFill="1" applyBorder="1" applyAlignment="1" applyProtection="1">
      <alignment horizontal="center" vertical="center"/>
    </xf>
    <xf numFmtId="164" fontId="26" fillId="4" borderId="59" xfId="0" applyNumberFormat="1" applyFont="1" applyFill="1" applyBorder="1" applyAlignment="1" applyProtection="1">
      <alignment horizontal="center" vertical="center"/>
    </xf>
    <xf numFmtId="164" fontId="26" fillId="4" borderId="60" xfId="0" applyNumberFormat="1" applyFont="1" applyFill="1" applyBorder="1" applyAlignment="1" applyProtection="1">
      <alignment horizontal="center" vertical="center"/>
    </xf>
    <xf numFmtId="3" fontId="26" fillId="4" borderId="38" xfId="0" applyNumberFormat="1" applyFont="1" applyFill="1" applyBorder="1" applyAlignment="1" applyProtection="1">
      <alignment horizontal="center" vertical="center"/>
    </xf>
    <xf numFmtId="3" fontId="26" fillId="4" borderId="2" xfId="0" applyNumberFormat="1" applyFont="1" applyFill="1" applyBorder="1" applyAlignment="1" applyProtection="1">
      <alignment horizontal="center" vertical="center"/>
    </xf>
    <xf numFmtId="3" fontId="26" fillId="4" borderId="39" xfId="0" applyNumberFormat="1" applyFont="1" applyFill="1" applyBorder="1" applyAlignment="1" applyProtection="1">
      <alignment horizontal="center" vertical="center"/>
    </xf>
    <xf numFmtId="3" fontId="26" fillId="4" borderId="33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15" fillId="0" borderId="37" xfId="0" applyNumberFormat="1" applyFont="1" applyFill="1" applyBorder="1" applyAlignment="1" applyProtection="1">
      <alignment horizontal="center" vertical="center"/>
    </xf>
    <xf numFmtId="0" fontId="43" fillId="4" borderId="1" xfId="0" applyNumberFormat="1" applyFont="1" applyFill="1" applyBorder="1" applyAlignment="1" applyProtection="1">
      <alignment horizontal="left" vertical="top"/>
    </xf>
    <xf numFmtId="0" fontId="44" fillId="4" borderId="1" xfId="0" applyFont="1" applyFill="1" applyBorder="1" applyAlignment="1">
      <alignment horizontal="left" vertical="center" wrapText="1"/>
    </xf>
    <xf numFmtId="0" fontId="43" fillId="4" borderId="1" xfId="0" applyNumberFormat="1" applyFont="1" applyFill="1" applyBorder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43" fillId="8" borderId="1" xfId="0" applyNumberFormat="1" applyFont="1" applyFill="1" applyBorder="1" applyAlignment="1" applyProtection="1">
      <alignment horizontal="center" vertical="center"/>
    </xf>
    <xf numFmtId="0" fontId="43" fillId="4" borderId="14" xfId="0" applyNumberFormat="1" applyFont="1" applyFill="1" applyBorder="1" applyAlignment="1" applyProtection="1">
      <alignment horizontal="center" vertical="center"/>
    </xf>
    <xf numFmtId="0" fontId="43" fillId="4" borderId="32" xfId="0" applyFont="1" applyFill="1" applyBorder="1" applyAlignment="1">
      <alignment horizontal="center" vertical="center" wrapText="1"/>
    </xf>
    <xf numFmtId="0" fontId="45" fillId="4" borderId="19" xfId="3" applyNumberFormat="1" applyFont="1" applyFill="1" applyBorder="1" applyAlignment="1" applyProtection="1">
      <alignment horizontal="center" vertical="center"/>
      <protection locked="0"/>
    </xf>
    <xf numFmtId="0" fontId="43" fillId="4" borderId="4" xfId="3" applyNumberFormat="1" applyFont="1" applyFill="1" applyBorder="1" applyAlignment="1" applyProtection="1">
      <alignment horizontal="center" vertical="center"/>
      <protection locked="0"/>
    </xf>
    <xf numFmtId="0" fontId="43" fillId="4" borderId="13" xfId="0" applyNumberFormat="1" applyFont="1" applyFill="1" applyBorder="1" applyAlignment="1" applyProtection="1">
      <alignment horizontal="center" vertical="center"/>
    </xf>
    <xf numFmtId="0" fontId="43" fillId="4" borderId="15" xfId="0" applyNumberFormat="1" applyFont="1" applyFill="1" applyBorder="1" applyAlignment="1" applyProtection="1">
      <alignment horizontal="center" vertical="center"/>
    </xf>
    <xf numFmtId="0" fontId="43" fillId="0" borderId="16" xfId="0" applyNumberFormat="1" applyFont="1" applyFill="1" applyBorder="1" applyAlignment="1" applyProtection="1">
      <alignment horizontal="center" vertical="center"/>
    </xf>
    <xf numFmtId="0" fontId="43" fillId="0" borderId="14" xfId="0" applyNumberFormat="1" applyFont="1" applyFill="1" applyBorder="1" applyAlignment="1" applyProtection="1">
      <alignment horizontal="center" vertical="center"/>
    </xf>
    <xf numFmtId="0" fontId="43" fillId="4" borderId="34" xfId="0" applyNumberFormat="1" applyFont="1" applyFill="1" applyBorder="1" applyAlignment="1" applyProtection="1">
      <alignment horizontal="center" vertical="center"/>
    </xf>
    <xf numFmtId="0" fontId="43" fillId="4" borderId="1" xfId="0" applyNumberFormat="1" applyFont="1" applyFill="1" applyBorder="1" applyAlignment="1" applyProtection="1">
      <alignment horizontal="left" vertical="center"/>
    </xf>
    <xf numFmtId="0" fontId="45" fillId="4" borderId="1" xfId="0" applyNumberFormat="1" applyFont="1" applyFill="1" applyBorder="1" applyAlignment="1" applyProtection="1">
      <alignment horizontal="center" vertical="center"/>
    </xf>
    <xf numFmtId="0" fontId="43" fillId="0" borderId="13" xfId="0" applyNumberFormat="1" applyFont="1" applyFill="1" applyBorder="1" applyAlignment="1" applyProtection="1">
      <alignment horizontal="center" vertical="center"/>
    </xf>
    <xf numFmtId="0" fontId="43" fillId="4" borderId="17" xfId="0" applyNumberFormat="1" applyFont="1" applyFill="1" applyBorder="1" applyAlignment="1" applyProtection="1">
      <alignment horizontal="center" vertical="center"/>
    </xf>
    <xf numFmtId="0" fontId="43" fillId="4" borderId="16" xfId="0" applyNumberFormat="1" applyFont="1" applyFill="1" applyBorder="1" applyAlignment="1" applyProtection="1">
      <alignment horizontal="center" vertical="center"/>
    </xf>
    <xf numFmtId="0" fontId="43" fillId="9" borderId="1" xfId="0" applyNumberFormat="1" applyFont="1" applyFill="1" applyBorder="1" applyAlignment="1" applyProtection="1">
      <alignment horizontal="center" vertical="center"/>
    </xf>
    <xf numFmtId="0" fontId="43" fillId="4" borderId="5" xfId="0" applyNumberFormat="1" applyFont="1" applyFill="1" applyBorder="1" applyAlignment="1" applyProtection="1">
      <alignment horizontal="center" vertical="center"/>
    </xf>
    <xf numFmtId="0" fontId="43" fillId="4" borderId="28" xfId="0" applyNumberFormat="1" applyFont="1" applyFill="1" applyBorder="1" applyAlignment="1" applyProtection="1">
      <alignment horizontal="center" vertical="center"/>
    </xf>
    <xf numFmtId="0" fontId="43" fillId="4" borderId="35" xfId="0" applyNumberFormat="1" applyFont="1" applyFill="1" applyBorder="1" applyAlignment="1" applyProtection="1">
      <alignment horizontal="center" vertical="center"/>
    </xf>
    <xf numFmtId="0" fontId="43" fillId="4" borderId="57" xfId="0" applyNumberFormat="1" applyFont="1" applyFill="1" applyBorder="1" applyAlignment="1" applyProtection="1">
      <alignment horizontal="left" vertical="center"/>
    </xf>
    <xf numFmtId="0" fontId="44" fillId="4" borderId="57" xfId="0" applyFont="1" applyFill="1" applyBorder="1" applyAlignment="1">
      <alignment horizontal="left" vertical="center" wrapText="1"/>
    </xf>
    <xf numFmtId="0" fontId="45" fillId="4" borderId="6" xfId="0" applyNumberFormat="1" applyFont="1" applyFill="1" applyBorder="1" applyAlignment="1" applyProtection="1">
      <alignment horizontal="center" vertical="center"/>
    </xf>
    <xf numFmtId="0" fontId="43" fillId="0" borderId="57" xfId="0" applyNumberFormat="1" applyFont="1" applyFill="1" applyBorder="1" applyAlignment="1" applyProtection="1">
      <alignment horizontal="center" vertical="center"/>
    </xf>
    <xf numFmtId="0" fontId="43" fillId="11" borderId="1" xfId="0" applyNumberFormat="1" applyFont="1" applyFill="1" applyBorder="1" applyAlignment="1" applyProtection="1">
      <alignment horizontal="center" vertical="center"/>
    </xf>
    <xf numFmtId="0" fontId="43" fillId="4" borderId="6" xfId="0" applyNumberFormat="1" applyFont="1" applyFill="1" applyBorder="1" applyAlignment="1" applyProtection="1">
      <alignment horizontal="center" vertical="center"/>
    </xf>
    <xf numFmtId="0" fontId="43" fillId="4" borderId="59" xfId="0" applyNumberFormat="1" applyFont="1" applyFill="1" applyBorder="1" applyAlignment="1" applyProtection="1">
      <alignment horizontal="center" vertical="center"/>
    </xf>
    <xf numFmtId="0" fontId="43" fillId="4" borderId="50" xfId="0" applyFont="1" applyFill="1" applyBorder="1" applyAlignment="1">
      <alignment horizontal="center" vertical="center" wrapText="1"/>
    </xf>
    <xf numFmtId="0" fontId="43" fillId="4" borderId="7" xfId="3" applyNumberFormat="1" applyFont="1" applyFill="1" applyBorder="1" applyAlignment="1" applyProtection="1">
      <alignment horizontal="center" vertical="center"/>
      <protection locked="0"/>
    </xf>
    <xf numFmtId="0" fontId="43" fillId="4" borderId="8" xfId="0" applyNumberFormat="1" applyFont="1" applyFill="1" applyBorder="1" applyAlignment="1" applyProtection="1">
      <alignment horizontal="center" vertical="center"/>
    </xf>
    <xf numFmtId="0" fontId="43" fillId="4" borderId="44" xfId="0" applyNumberFormat="1" applyFont="1" applyFill="1" applyBorder="1" applyAlignment="1" applyProtection="1">
      <alignment horizontal="center" vertical="center"/>
    </xf>
    <xf numFmtId="0" fontId="43" fillId="4" borderId="48" xfId="0" applyNumberFormat="1" applyFont="1" applyFill="1" applyBorder="1" applyAlignment="1" applyProtection="1">
      <alignment horizontal="center" vertical="center"/>
    </xf>
    <xf numFmtId="0" fontId="43" fillId="0" borderId="44" xfId="0" applyNumberFormat="1" applyFont="1" applyFill="1" applyBorder="1" applyAlignment="1" applyProtection="1">
      <alignment horizontal="center" vertical="center"/>
    </xf>
    <xf numFmtId="0" fontId="43" fillId="0" borderId="6" xfId="0" applyNumberFormat="1" applyFont="1" applyFill="1" applyBorder="1" applyAlignment="1" applyProtection="1">
      <alignment horizontal="center" vertical="center"/>
    </xf>
    <xf numFmtId="0" fontId="43" fillId="0" borderId="8" xfId="0" applyNumberFormat="1" applyFont="1" applyFill="1" applyBorder="1" applyAlignment="1" applyProtection="1">
      <alignment horizontal="center" vertical="center"/>
    </xf>
    <xf numFmtId="0" fontId="43" fillId="4" borderId="50" xfId="0" applyNumberFormat="1" applyFont="1" applyFill="1" applyBorder="1" applyAlignment="1" applyProtection="1">
      <alignment horizontal="center" vertical="center"/>
    </xf>
    <xf numFmtId="0" fontId="43" fillId="4" borderId="7" xfId="0" applyNumberFormat="1" applyFont="1" applyFill="1" applyBorder="1" applyAlignment="1" applyProtection="1">
      <alignment horizontal="center" vertical="center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6" xfId="0" applyNumberFormat="1" applyFont="1" applyFill="1" applyBorder="1" applyAlignment="1" applyProtection="1">
      <alignment horizontal="center" vertical="center"/>
    </xf>
    <xf numFmtId="0" fontId="15" fillId="4" borderId="13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3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 wrapText="1"/>
    </xf>
    <xf numFmtId="0" fontId="15" fillId="9" borderId="12" xfId="0" applyNumberFormat="1" applyFont="1" applyFill="1" applyBorder="1" applyAlignment="1" applyProtection="1">
      <alignment horizontal="center" vertical="center" wrapText="1"/>
    </xf>
    <xf numFmtId="0" fontId="43" fillId="10" borderId="1" xfId="0" applyNumberFormat="1" applyFont="1" applyFill="1" applyBorder="1" applyAlignment="1" applyProtection="1">
      <alignment horizontal="center" vertical="center"/>
    </xf>
    <xf numFmtId="0" fontId="26" fillId="0" borderId="19" xfId="3" applyNumberFormat="1" applyFont="1" applyFill="1" applyBorder="1" applyAlignment="1" applyProtection="1">
      <alignment horizontal="center" vertical="center"/>
      <protection locked="0"/>
    </xf>
    <xf numFmtId="0" fontId="15" fillId="13" borderId="4" xfId="0" applyNumberFormat="1" applyFont="1" applyFill="1" applyBorder="1" applyAlignment="1" applyProtection="1">
      <alignment horizontal="center" vertical="center"/>
    </xf>
    <xf numFmtId="0" fontId="15" fillId="13" borderId="12" xfId="0" applyNumberFormat="1" applyFont="1" applyFill="1" applyBorder="1" applyAlignment="1" applyProtection="1">
      <alignment horizontal="center" vertical="center"/>
    </xf>
    <xf numFmtId="0" fontId="15" fillId="13" borderId="3" xfId="0" applyNumberFormat="1" applyFont="1" applyFill="1" applyBorder="1" applyAlignment="1" applyProtection="1">
      <alignment horizontal="center" vertical="center"/>
    </xf>
    <xf numFmtId="0" fontId="15" fillId="0" borderId="19" xfId="3" applyNumberFormat="1" applyFont="1" applyFill="1" applyBorder="1" applyAlignment="1" applyProtection="1">
      <alignment horizontal="center" vertical="center"/>
      <protection locked="0"/>
    </xf>
    <xf numFmtId="0" fontId="15" fillId="14" borderId="27" xfId="0" applyNumberFormat="1" applyFont="1" applyFill="1" applyBorder="1" applyAlignment="1" applyProtection="1">
      <alignment horizontal="center" vertical="center" wrapText="1"/>
    </xf>
    <xf numFmtId="0" fontId="15" fillId="14" borderId="5" xfId="0" applyNumberFormat="1" applyFont="1" applyFill="1" applyBorder="1" applyAlignment="1" applyProtection="1">
      <alignment horizontal="center" vertical="center" wrapText="1"/>
    </xf>
    <xf numFmtId="0" fontId="15" fillId="14" borderId="28" xfId="0" applyNumberFormat="1" applyFont="1" applyFill="1" applyBorder="1" applyAlignment="1" applyProtection="1">
      <alignment horizontal="center" vertical="center" wrapText="1"/>
    </xf>
    <xf numFmtId="0" fontId="15" fillId="14" borderId="4" xfId="0" applyNumberFormat="1" applyFont="1" applyFill="1" applyBorder="1" applyAlignment="1" applyProtection="1">
      <alignment horizontal="center" vertical="center" wrapText="1"/>
    </xf>
    <xf numFmtId="0" fontId="15" fillId="14" borderId="12" xfId="0" applyNumberFormat="1" applyFont="1" applyFill="1" applyBorder="1" applyAlignment="1" applyProtection="1">
      <alignment horizontal="center" vertical="center" wrapText="1"/>
    </xf>
    <xf numFmtId="0" fontId="15" fillId="14" borderId="3" xfId="0" applyNumberFormat="1" applyFont="1" applyFill="1" applyBorder="1" applyAlignment="1" applyProtection="1">
      <alignment horizontal="center" vertical="center" wrapText="1"/>
    </xf>
    <xf numFmtId="0" fontId="15" fillId="7" borderId="27" xfId="0" applyNumberFormat="1" applyFont="1" applyFill="1" applyBorder="1" applyAlignment="1" applyProtection="1">
      <alignment horizontal="center" vertical="center"/>
    </xf>
    <xf numFmtId="0" fontId="15" fillId="7" borderId="5" xfId="0" applyNumberFormat="1" applyFont="1" applyFill="1" applyBorder="1" applyAlignment="1" applyProtection="1">
      <alignment horizontal="center" vertical="center"/>
    </xf>
    <xf numFmtId="0" fontId="15" fillId="7" borderId="28" xfId="0" applyNumberFormat="1" applyFont="1" applyFill="1" applyBorder="1" applyAlignment="1" applyProtection="1">
      <alignment horizontal="center" vertical="center"/>
    </xf>
    <xf numFmtId="0" fontId="15" fillId="7" borderId="16" xfId="0" applyNumberFormat="1" applyFont="1" applyFill="1" applyBorder="1" applyAlignment="1" applyProtection="1">
      <alignment horizontal="center" vertical="center"/>
    </xf>
    <xf numFmtId="0" fontId="15" fillId="7" borderId="14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5" fillId="6" borderId="16" xfId="0" applyNumberFormat="1" applyFont="1" applyFill="1" applyBorder="1" applyAlignment="1" applyProtection="1">
      <alignment horizontal="center" vertical="center" wrapText="1"/>
    </xf>
    <xf numFmtId="0" fontId="15" fillId="6" borderId="14" xfId="0" applyNumberFormat="1" applyFont="1" applyFill="1" applyBorder="1" applyAlignment="1" applyProtection="1">
      <alignment horizontal="center" vertical="center" wrapText="1"/>
    </xf>
    <xf numFmtId="0" fontId="45" fillId="0" borderId="19" xfId="3" applyNumberFormat="1" applyFont="1" applyFill="1" applyBorder="1" applyAlignment="1" applyProtection="1">
      <alignment horizontal="center" vertical="center"/>
      <protection locked="0"/>
    </xf>
    <xf numFmtId="0" fontId="26" fillId="0" borderId="30" xfId="3" applyNumberFormat="1" applyFont="1" applyFill="1" applyBorder="1" applyAlignment="1" applyProtection="1">
      <alignment horizontal="center" vertical="center"/>
      <protection locked="0"/>
    </xf>
    <xf numFmtId="0" fontId="26" fillId="0" borderId="45" xfId="3" applyNumberFormat="1" applyFont="1" applyFill="1" applyBorder="1" applyAlignment="1" applyProtection="1">
      <alignment horizontal="center" vertical="center"/>
      <protection locked="0"/>
    </xf>
    <xf numFmtId="0" fontId="26" fillId="0" borderId="20" xfId="0" applyNumberFormat="1" applyFont="1" applyFill="1" applyBorder="1" applyAlignment="1" applyProtection="1">
      <alignment horizontal="center" vertical="center"/>
    </xf>
    <xf numFmtId="0" fontId="29" fillId="0" borderId="32" xfId="0" applyFont="1" applyFill="1" applyBorder="1" applyAlignment="1">
      <alignment horizontal="center" vertical="center" wrapText="1"/>
    </xf>
    <xf numFmtId="0" fontId="46" fillId="0" borderId="32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3" fontId="26" fillId="4" borderId="31" xfId="0" applyNumberFormat="1" applyFont="1" applyFill="1" applyBorder="1" applyAlignment="1" applyProtection="1">
      <alignment horizontal="center" vertical="center"/>
    </xf>
    <xf numFmtId="0" fontId="6" fillId="0" borderId="32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6" fillId="0" borderId="55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 wrapText="1"/>
    </xf>
    <xf numFmtId="0" fontId="50" fillId="4" borderId="12" xfId="0" applyNumberFormat="1" applyFont="1" applyFill="1" applyBorder="1" applyAlignment="1" applyProtection="1">
      <alignment horizontal="center" vertical="center"/>
    </xf>
    <xf numFmtId="0" fontId="50" fillId="4" borderId="19" xfId="0" applyNumberFormat="1" applyFont="1" applyFill="1" applyBorder="1" applyAlignment="1" applyProtection="1">
      <alignment horizontal="center" vertical="center"/>
    </xf>
    <xf numFmtId="0" fontId="50" fillId="4" borderId="1" xfId="0" applyNumberFormat="1" applyFont="1" applyFill="1" applyBorder="1" applyAlignment="1" applyProtection="1">
      <alignment horizontal="center" vertical="center"/>
    </xf>
    <xf numFmtId="0" fontId="50" fillId="4" borderId="18" xfId="0" applyNumberFormat="1" applyFont="1" applyFill="1" applyBorder="1" applyAlignment="1" applyProtection="1">
      <alignment horizontal="center" vertical="center"/>
    </xf>
    <xf numFmtId="0" fontId="50" fillId="4" borderId="12" xfId="0" applyNumberFormat="1" applyFont="1" applyFill="1" applyBorder="1" applyAlignment="1" applyProtection="1">
      <alignment horizontal="center" vertical="top"/>
    </xf>
    <xf numFmtId="164" fontId="50" fillId="4" borderId="19" xfId="0" applyNumberFormat="1" applyFont="1" applyFill="1" applyBorder="1" applyAlignment="1" applyProtection="1">
      <alignment horizontal="center" vertical="center"/>
    </xf>
    <xf numFmtId="164" fontId="51" fillId="4" borderId="19" xfId="0" applyNumberFormat="1" applyFont="1" applyFill="1" applyBorder="1" applyAlignment="1" applyProtection="1">
      <alignment horizontal="center" vertical="center"/>
    </xf>
    <xf numFmtId="0" fontId="52" fillId="0" borderId="1" xfId="0" applyNumberFormat="1" applyFont="1" applyFill="1" applyBorder="1" applyAlignment="1" applyProtection="1">
      <alignment horizontal="center" vertical="center"/>
    </xf>
    <xf numFmtId="0" fontId="52" fillId="0" borderId="18" xfId="0" applyNumberFormat="1" applyFont="1" applyFill="1" applyBorder="1" applyAlignment="1" applyProtection="1">
      <alignment horizontal="center" vertical="center"/>
    </xf>
    <xf numFmtId="0" fontId="6" fillId="0" borderId="53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32" xfId="0" applyNumberFormat="1" applyFont="1" applyFill="1" applyBorder="1" applyAlignment="1" applyProtection="1">
      <alignment horizontal="left" vertical="center" wrapText="1"/>
    </xf>
    <xf numFmtId="0" fontId="6" fillId="4" borderId="13" xfId="9" applyFont="1" applyFill="1" applyBorder="1" applyAlignment="1" applyProtection="1">
      <alignment horizontal="center" vertical="center"/>
    </xf>
    <xf numFmtId="0" fontId="6" fillId="4" borderId="36" xfId="9" applyFont="1" applyFill="1" applyBorder="1" applyAlignment="1" applyProtection="1">
      <alignment horizontal="center" vertical="center"/>
    </xf>
    <xf numFmtId="0" fontId="5" fillId="4" borderId="36" xfId="9" applyFont="1" applyFill="1" applyBorder="1" applyAlignment="1" applyProtection="1">
      <alignment horizontal="center" vertical="center"/>
    </xf>
    <xf numFmtId="0" fontId="42" fillId="4" borderId="44" xfId="9" applyFont="1" applyFill="1" applyBorder="1" applyAlignment="1" applyProtection="1">
      <alignment horizontal="center" vertical="center"/>
    </xf>
    <xf numFmtId="0" fontId="6" fillId="4" borderId="1" xfId="9" applyFont="1" applyFill="1" applyBorder="1" applyAlignment="1" applyProtection="1">
      <alignment horizontal="center" vertical="center"/>
    </xf>
    <xf numFmtId="0" fontId="6" fillId="4" borderId="4" xfId="9" applyFont="1" applyFill="1" applyBorder="1" applyAlignment="1" applyProtection="1">
      <alignment horizontal="center" vertical="center"/>
    </xf>
    <xf numFmtId="0" fontId="6" fillId="4" borderId="16" xfId="9" applyFont="1" applyFill="1" applyBorder="1" applyAlignment="1" applyProtection="1">
      <alignment horizontal="center" vertical="center"/>
    </xf>
    <xf numFmtId="0" fontId="50" fillId="4" borderId="12" xfId="9" applyFont="1" applyFill="1" applyBorder="1" applyAlignment="1" applyProtection="1">
      <alignment horizontal="center" vertical="center"/>
    </xf>
    <xf numFmtId="0" fontId="42" fillId="4" borderId="7" xfId="9" applyFont="1" applyFill="1" applyBorder="1" applyAlignment="1" applyProtection="1">
      <alignment horizontal="center" vertical="center"/>
    </xf>
    <xf numFmtId="0" fontId="5" fillId="4" borderId="12" xfId="9" applyFont="1" applyFill="1" applyBorder="1" applyAlignment="1" applyProtection="1">
      <alignment horizontal="center" vertical="center"/>
    </xf>
    <xf numFmtId="0" fontId="6" fillId="4" borderId="15" xfId="9" applyFont="1" applyFill="1" applyBorder="1" applyAlignment="1" applyProtection="1">
      <alignment horizontal="center" vertical="center"/>
    </xf>
    <xf numFmtId="0" fontId="6" fillId="4" borderId="52" xfId="9" applyFont="1" applyFill="1" applyBorder="1" applyAlignment="1" applyProtection="1">
      <alignment horizontal="center" vertical="center"/>
    </xf>
    <xf numFmtId="0" fontId="6" fillId="4" borderId="47" xfId="9" applyFont="1" applyFill="1" applyBorder="1" applyAlignment="1" applyProtection="1">
      <alignment horizontal="center" vertical="center"/>
    </xf>
    <xf numFmtId="0" fontId="5" fillId="4" borderId="37" xfId="9" applyFont="1" applyFill="1" applyBorder="1" applyAlignment="1" applyProtection="1">
      <alignment horizontal="center" vertical="center"/>
    </xf>
    <xf numFmtId="0" fontId="42" fillId="4" borderId="64" xfId="9" applyFont="1" applyFill="1" applyBorder="1" applyAlignment="1" applyProtection="1">
      <alignment horizontal="center" vertical="center"/>
    </xf>
    <xf numFmtId="3" fontId="6" fillId="4" borderId="32" xfId="0" applyNumberFormat="1" applyFont="1" applyFill="1" applyBorder="1" applyAlignment="1" applyProtection="1">
      <alignment horizontal="center" vertical="center"/>
    </xf>
    <xf numFmtId="0" fontId="52" fillId="0" borderId="12" xfId="0" applyNumberFormat="1" applyFont="1" applyFill="1" applyBorder="1" applyAlignment="1" applyProtection="1">
      <alignment horizontal="center" vertical="center"/>
    </xf>
    <xf numFmtId="0" fontId="52" fillId="0" borderId="19" xfId="0" applyNumberFormat="1" applyFont="1" applyFill="1" applyBorder="1" applyAlignment="1" applyProtection="1">
      <alignment horizontal="center" vertical="center"/>
    </xf>
    <xf numFmtId="0" fontId="32" fillId="0" borderId="1" xfId="0" applyFont="1" applyBorder="1"/>
    <xf numFmtId="3" fontId="42" fillId="4" borderId="50" xfId="0" applyNumberFormat="1" applyFont="1" applyFill="1" applyBorder="1" applyAlignment="1" applyProtection="1">
      <alignment horizontal="center" vertical="center"/>
    </xf>
    <xf numFmtId="0" fontId="6" fillId="0" borderId="63" xfId="0" applyNumberFormat="1" applyFont="1" applyFill="1" applyBorder="1" applyAlignment="1" applyProtection="1">
      <alignment horizontal="left" vertical="center"/>
    </xf>
    <xf numFmtId="0" fontId="6" fillId="0" borderId="19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42" fillId="0" borderId="45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32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164" fontId="6" fillId="0" borderId="15" xfId="3" applyNumberFormat="1" applyFont="1" applyFill="1" applyBorder="1" applyAlignment="1" applyProtection="1">
      <alignment horizontal="center" vertical="center"/>
      <protection locked="0"/>
    </xf>
    <xf numFmtId="0" fontId="6" fillId="0" borderId="53" xfId="0" applyNumberFormat="1" applyFont="1" applyFill="1" applyBorder="1" applyAlignment="1" applyProtection="1">
      <alignment horizontal="center" vertical="center"/>
    </xf>
    <xf numFmtId="164" fontId="50" fillId="4" borderId="32" xfId="0" applyNumberFormat="1" applyFont="1" applyFill="1" applyBorder="1" applyAlignment="1" applyProtection="1">
      <alignment horizontal="center" vertical="center"/>
    </xf>
    <xf numFmtId="164" fontId="50" fillId="4" borderId="53" xfId="0" applyNumberFormat="1" applyFont="1" applyFill="1" applyBorder="1" applyAlignment="1" applyProtection="1">
      <alignment horizontal="center" vertical="center"/>
    </xf>
    <xf numFmtId="0" fontId="50" fillId="4" borderId="36" xfId="0" applyNumberFormat="1" applyFont="1" applyFill="1" applyBorder="1" applyAlignment="1" applyProtection="1">
      <alignment horizontal="center" vertical="center"/>
    </xf>
    <xf numFmtId="0" fontId="50" fillId="4" borderId="37" xfId="0" applyNumberFormat="1" applyFont="1" applyFill="1" applyBorder="1" applyAlignment="1" applyProtection="1">
      <alignment horizontal="center" vertical="center"/>
    </xf>
    <xf numFmtId="0" fontId="50" fillId="4" borderId="32" xfId="0" applyNumberFormat="1" applyFont="1" applyFill="1" applyBorder="1" applyAlignment="1" applyProtection="1">
      <alignment horizontal="center" vertical="center"/>
    </xf>
    <xf numFmtId="0" fontId="50" fillId="4" borderId="13" xfId="0" applyNumberFormat="1" applyFont="1" applyFill="1" applyBorder="1" applyAlignment="1" applyProtection="1">
      <alignment horizontal="center" vertical="center"/>
    </xf>
    <xf numFmtId="0" fontId="50" fillId="4" borderId="15" xfId="0" applyNumberFormat="1" applyFont="1" applyFill="1" applyBorder="1" applyAlignment="1" applyProtection="1">
      <alignment horizontal="center" vertical="center"/>
    </xf>
    <xf numFmtId="0" fontId="50" fillId="4" borderId="34" xfId="0" applyNumberFormat="1" applyFont="1" applyFill="1" applyBorder="1" applyAlignment="1" applyProtection="1">
      <alignment horizontal="center" vertical="center"/>
    </xf>
    <xf numFmtId="164" fontId="50" fillId="4" borderId="37" xfId="0" applyNumberFormat="1" applyFont="1" applyFill="1" applyBorder="1" applyAlignment="1" applyProtection="1">
      <alignment horizontal="center" vertical="center"/>
    </xf>
    <xf numFmtId="0" fontId="50" fillId="4" borderId="17" xfId="0" applyNumberFormat="1" applyFont="1" applyFill="1" applyBorder="1" applyAlignment="1" applyProtection="1">
      <alignment horizontal="center" vertical="center"/>
    </xf>
    <xf numFmtId="164" fontId="51" fillId="4" borderId="32" xfId="0" applyNumberFormat="1" applyFont="1" applyFill="1" applyBorder="1" applyAlignment="1" applyProtection="1">
      <alignment horizontal="center" vertical="center"/>
    </xf>
    <xf numFmtId="164" fontId="51" fillId="4" borderId="53" xfId="0" applyNumberFormat="1" applyFont="1" applyFill="1" applyBorder="1" applyAlignment="1" applyProtection="1">
      <alignment horizontal="center" vertical="center"/>
    </xf>
    <xf numFmtId="164" fontId="51" fillId="4" borderId="37" xfId="0" applyNumberFormat="1" applyFont="1" applyFill="1" applyBorder="1" applyAlignment="1" applyProtection="1">
      <alignment horizontal="center" vertical="center"/>
    </xf>
    <xf numFmtId="0" fontId="52" fillId="0" borderId="17" xfId="0" applyNumberFormat="1" applyFont="1" applyFill="1" applyBorder="1" applyAlignment="1" applyProtection="1">
      <alignment horizontal="center" vertical="center"/>
    </xf>
    <xf numFmtId="0" fontId="52" fillId="0" borderId="15" xfId="0" applyNumberFormat="1" applyFont="1" applyFill="1" applyBorder="1" applyAlignment="1" applyProtection="1">
      <alignment horizontal="center" vertical="center"/>
    </xf>
    <xf numFmtId="0" fontId="52" fillId="0" borderId="34" xfId="0" applyNumberFormat="1" applyFont="1" applyFill="1" applyBorder="1" applyAlignment="1" applyProtection="1">
      <alignment horizontal="center" vertical="center"/>
    </xf>
    <xf numFmtId="0" fontId="6" fillId="0" borderId="40" xfId="0" applyNumberFormat="1" applyFont="1" applyFill="1" applyBorder="1" applyAlignment="1" applyProtection="1">
      <alignment horizontal="center" vertical="center"/>
    </xf>
    <xf numFmtId="0" fontId="6" fillId="6" borderId="53" xfId="0" applyNumberFormat="1" applyFont="1" applyFill="1" applyBorder="1" applyAlignment="1" applyProtection="1">
      <alignment horizontal="center" vertical="center"/>
    </xf>
    <xf numFmtId="0" fontId="6" fillId="4" borderId="32" xfId="0" applyNumberFormat="1" applyFont="1" applyFill="1" applyBorder="1" applyAlignment="1" applyProtection="1">
      <alignment horizontal="center" vertical="center"/>
    </xf>
    <xf numFmtId="0" fontId="6" fillId="6" borderId="32" xfId="0" applyNumberFormat="1" applyFont="1" applyFill="1" applyBorder="1" applyAlignment="1" applyProtection="1">
      <alignment horizontal="center" vertical="center"/>
    </xf>
    <xf numFmtId="0" fontId="42" fillId="4" borderId="19" xfId="0" applyNumberFormat="1" applyFont="1" applyFill="1" applyBorder="1" applyAlignment="1" applyProtection="1">
      <alignment horizontal="right" vertical="center"/>
    </xf>
    <xf numFmtId="0" fontId="42" fillId="15" borderId="32" xfId="0" applyNumberFormat="1" applyFont="1" applyFill="1" applyBorder="1" applyAlignment="1" applyProtection="1">
      <alignment horizontal="right" vertical="center"/>
    </xf>
    <xf numFmtId="0" fontId="42" fillId="4" borderId="32" xfId="0" applyNumberFormat="1" applyFont="1" applyFill="1" applyBorder="1" applyAlignment="1" applyProtection="1">
      <alignment horizontal="right" vertical="center"/>
    </xf>
    <xf numFmtId="0" fontId="42" fillId="15" borderId="50" xfId="0" applyNumberFormat="1" applyFont="1" applyFill="1" applyBorder="1" applyAlignment="1" applyProtection="1">
      <alignment horizontal="right" vertical="center"/>
    </xf>
    <xf numFmtId="0" fontId="6" fillId="6" borderId="19" xfId="0" applyNumberFormat="1" applyFont="1" applyFill="1" applyBorder="1" applyAlignment="1" applyProtection="1">
      <alignment horizontal="center" vertical="center"/>
    </xf>
    <xf numFmtId="0" fontId="6" fillId="6" borderId="34" xfId="0" applyNumberFormat="1" applyFont="1" applyFill="1" applyBorder="1" applyAlignment="1" applyProtection="1">
      <alignment horizontal="center" vertical="center"/>
    </xf>
    <xf numFmtId="0" fontId="6" fillId="6" borderId="18" xfId="0" applyNumberFormat="1" applyFont="1" applyFill="1" applyBorder="1" applyAlignment="1" applyProtection="1">
      <alignment horizontal="center" vertical="center"/>
    </xf>
    <xf numFmtId="0" fontId="6" fillId="6" borderId="17" xfId="0" applyNumberFormat="1" applyFont="1" applyFill="1" applyBorder="1" applyAlignment="1" applyProtection="1">
      <alignment horizontal="center" vertical="center"/>
    </xf>
    <xf numFmtId="0" fontId="6" fillId="4" borderId="67" xfId="9" applyFont="1" applyFill="1" applyBorder="1" applyAlignment="1" applyProtection="1">
      <alignment horizontal="center" vertical="center"/>
    </xf>
    <xf numFmtId="0" fontId="5" fillId="4" borderId="3" xfId="9" applyFont="1" applyFill="1" applyBorder="1" applyAlignment="1" applyProtection="1">
      <alignment horizontal="center" vertical="center"/>
    </xf>
    <xf numFmtId="0" fontId="5" fillId="4" borderId="14" xfId="9" applyFont="1" applyFill="1" applyBorder="1" applyAlignment="1" applyProtection="1">
      <alignment horizontal="center" vertical="center"/>
    </xf>
    <xf numFmtId="0" fontId="5" fillId="4" borderId="12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19" xfId="9" applyFont="1" applyFill="1" applyBorder="1" applyAlignment="1" applyProtection="1">
      <alignment horizontal="center" vertical="center"/>
    </xf>
    <xf numFmtId="0" fontId="42" fillId="4" borderId="68" xfId="0" applyFont="1" applyFill="1" applyBorder="1" applyAlignment="1" applyProtection="1">
      <alignment horizontal="center" vertical="center"/>
    </xf>
    <xf numFmtId="3" fontId="5" fillId="16" borderId="30" xfId="0" applyNumberFormat="1" applyFont="1" applyFill="1" applyBorder="1" applyAlignment="1" applyProtection="1">
      <alignment horizontal="center" vertical="center"/>
    </xf>
    <xf numFmtId="0" fontId="52" fillId="0" borderId="53" xfId="0" applyNumberFormat="1" applyFont="1" applyFill="1" applyBorder="1" applyAlignment="1" applyProtection="1">
      <alignment horizontal="center" vertical="center"/>
    </xf>
    <xf numFmtId="0" fontId="52" fillId="0" borderId="37" xfId="0" applyNumberFormat="1" applyFont="1" applyFill="1" applyBorder="1" applyAlignment="1" applyProtection="1">
      <alignment horizontal="center" vertical="center"/>
    </xf>
    <xf numFmtId="0" fontId="52" fillId="0" borderId="45" xfId="0" applyNumberFormat="1" applyFont="1" applyFill="1" applyBorder="1" applyAlignment="1" applyProtection="1">
      <alignment horizontal="center" vertical="center"/>
    </xf>
    <xf numFmtId="0" fontId="49" fillId="4" borderId="0" xfId="9" applyFont="1" applyFill="1" applyBorder="1" applyAlignment="1" applyProtection="1">
      <alignment horizontal="center" vertical="center"/>
    </xf>
    <xf numFmtId="164" fontId="6" fillId="0" borderId="37" xfId="3" applyNumberFormat="1" applyFont="1" applyFill="1" applyBorder="1" applyAlignment="1" applyProtection="1">
      <alignment horizontal="center" vertical="center"/>
      <protection locked="0"/>
    </xf>
    <xf numFmtId="0" fontId="6" fillId="0" borderId="70" xfId="0" applyNumberFormat="1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0" borderId="7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3" xfId="0" applyFont="1" applyFill="1" applyBorder="1" applyAlignment="1" applyProtection="1">
      <alignment horizontal="center" vertical="center"/>
    </xf>
    <xf numFmtId="3" fontId="26" fillId="4" borderId="25" xfId="0" applyNumberFormat="1" applyFont="1" applyFill="1" applyBorder="1" applyAlignment="1" applyProtection="1">
      <alignment horizontal="center" vertical="center"/>
    </xf>
    <xf numFmtId="164" fontId="26" fillId="4" borderId="61" xfId="0" applyNumberFormat="1" applyFont="1" applyFill="1" applyBorder="1" applyAlignment="1" applyProtection="1">
      <alignment horizontal="center" vertical="center"/>
    </xf>
    <xf numFmtId="3" fontId="6" fillId="4" borderId="74" xfId="0" applyNumberFormat="1" applyFont="1" applyFill="1" applyBorder="1" applyAlignment="1" applyProtection="1">
      <alignment horizontal="center" vertical="center"/>
    </xf>
    <xf numFmtId="0" fontId="42" fillId="4" borderId="61" xfId="0" applyFont="1" applyFill="1" applyBorder="1" applyAlignment="1" applyProtection="1">
      <alignment horizontal="center" vertical="center"/>
    </xf>
    <xf numFmtId="0" fontId="15" fillId="4" borderId="5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54" xfId="0" applyFont="1" applyFill="1" applyBorder="1" applyAlignment="1">
      <alignment horizontal="center" vertical="center" wrapText="1"/>
    </xf>
    <xf numFmtId="0" fontId="43" fillId="4" borderId="53" xfId="0" applyFont="1" applyFill="1" applyBorder="1" applyAlignment="1">
      <alignment horizontal="center" vertical="center" wrapText="1"/>
    </xf>
    <xf numFmtId="0" fontId="43" fillId="4" borderId="62" xfId="0" applyFont="1" applyFill="1" applyBorder="1" applyAlignment="1">
      <alignment horizontal="center" vertical="center" wrapText="1"/>
    </xf>
    <xf numFmtId="0" fontId="26" fillId="4" borderId="31" xfId="3" applyNumberFormat="1" applyFont="1" applyFill="1" applyBorder="1" applyAlignment="1" applyProtection="1">
      <alignment horizontal="center" vertical="center"/>
      <protection locked="0"/>
    </xf>
    <xf numFmtId="0" fontId="26" fillId="4" borderId="61" xfId="0" applyNumberFormat="1" applyFont="1" applyFill="1" applyBorder="1" applyAlignment="1" applyProtection="1">
      <alignment horizontal="center" vertical="center"/>
    </xf>
    <xf numFmtId="0" fontId="15" fillId="4" borderId="17" xfId="0" applyNumberFormat="1" applyFont="1" applyFill="1" applyBorder="1" applyAlignment="1" applyProtection="1">
      <alignment horizontal="center" vertical="center"/>
    </xf>
    <xf numFmtId="0" fontId="15" fillId="0" borderId="17" xfId="0" applyNumberFormat="1" applyFont="1" applyFill="1" applyBorder="1" applyAlignment="1" applyProtection="1">
      <alignment horizontal="center" vertical="center"/>
    </xf>
    <xf numFmtId="0" fontId="15" fillId="0" borderId="54" xfId="0" applyNumberFormat="1" applyFont="1" applyFill="1" applyBorder="1" applyAlignment="1" applyProtection="1">
      <alignment horizontal="center" vertical="center"/>
    </xf>
    <xf numFmtId="0" fontId="15" fillId="0" borderId="53" xfId="0" applyFont="1" applyFill="1" applyBorder="1" applyAlignment="1">
      <alignment horizontal="center" vertical="center" wrapText="1"/>
    </xf>
    <xf numFmtId="3" fontId="5" fillId="4" borderId="26" xfId="0" applyNumberFormat="1" applyFont="1" applyFill="1" applyBorder="1" applyAlignment="1" applyProtection="1">
      <alignment horizontal="center" vertical="center"/>
    </xf>
    <xf numFmtId="3" fontId="6" fillId="4" borderId="75" xfId="0" applyNumberFormat="1" applyFont="1" applyFill="1" applyBorder="1" applyAlignment="1" applyProtection="1">
      <alignment horizontal="center" vertical="center"/>
    </xf>
    <xf numFmtId="0" fontId="26" fillId="4" borderId="51" xfId="3" applyNumberFormat="1" applyFont="1" applyFill="1" applyBorder="1" applyAlignment="1" applyProtection="1">
      <alignment horizontal="center" vertical="center"/>
      <protection locked="0"/>
    </xf>
    <xf numFmtId="0" fontId="26" fillId="16" borderId="55" xfId="0" applyNumberFormat="1" applyFont="1" applyFill="1" applyBorder="1" applyAlignment="1" applyProtection="1">
      <alignment horizontal="center" textRotation="90" wrapText="1"/>
    </xf>
    <xf numFmtId="0" fontId="15" fillId="16" borderId="46" xfId="0" applyNumberFormat="1" applyFont="1" applyFill="1" applyBorder="1" applyAlignment="1" applyProtection="1">
      <alignment horizontal="center" vertical="center"/>
    </xf>
    <xf numFmtId="3" fontId="26" fillId="16" borderId="30" xfId="0" applyNumberFormat="1" applyFont="1" applyFill="1" applyBorder="1" applyAlignment="1" applyProtection="1">
      <alignment horizontal="center" vertical="center"/>
    </xf>
    <xf numFmtId="164" fontId="26" fillId="16" borderId="45" xfId="0" applyNumberFormat="1" applyFont="1" applyFill="1" applyBorder="1" applyAlignment="1" applyProtection="1">
      <alignment horizontal="center" vertical="center"/>
    </xf>
    <xf numFmtId="3" fontId="6" fillId="16" borderId="66" xfId="0" applyNumberFormat="1" applyFont="1" applyFill="1" applyBorder="1" applyAlignment="1" applyProtection="1">
      <alignment horizontal="center" vertical="center"/>
    </xf>
    <xf numFmtId="0" fontId="26" fillId="16" borderId="30" xfId="3" applyNumberFormat="1" applyFont="1" applyFill="1" applyBorder="1" applyAlignment="1" applyProtection="1">
      <alignment horizontal="center" vertical="center"/>
      <protection locked="0"/>
    </xf>
    <xf numFmtId="0" fontId="15" fillId="16" borderId="32" xfId="0" applyFont="1" applyFill="1" applyBorder="1" applyAlignment="1">
      <alignment horizontal="center" vertical="center" wrapText="1"/>
    </xf>
    <xf numFmtId="0" fontId="15" fillId="16" borderId="34" xfId="0" applyFont="1" applyFill="1" applyBorder="1" applyAlignment="1">
      <alignment horizontal="center" vertical="center" wrapText="1"/>
    </xf>
    <xf numFmtId="0" fontId="26" fillId="16" borderId="30" xfId="0" applyNumberFormat="1" applyFont="1" applyFill="1" applyBorder="1" applyAlignment="1" applyProtection="1">
      <alignment horizontal="center" vertical="center"/>
    </xf>
    <xf numFmtId="0" fontId="26" fillId="16" borderId="45" xfId="3" applyNumberFormat="1" applyFont="1" applyFill="1" applyBorder="1" applyAlignment="1" applyProtection="1">
      <alignment horizontal="center" vertical="center"/>
      <protection locked="0"/>
    </xf>
    <xf numFmtId="0" fontId="26" fillId="16" borderId="45" xfId="0" applyNumberFormat="1" applyFont="1" applyFill="1" applyBorder="1" applyAlignment="1" applyProtection="1">
      <alignment horizontal="center" vertical="center"/>
    </xf>
    <xf numFmtId="0" fontId="15" fillId="16" borderId="34" xfId="0" applyNumberFormat="1" applyFont="1" applyFill="1" applyBorder="1" applyAlignment="1" applyProtection="1">
      <alignment horizontal="center" vertical="center"/>
    </xf>
    <xf numFmtId="164" fontId="26" fillId="4" borderId="20" xfId="0" applyNumberFormat="1" applyFont="1" applyFill="1" applyBorder="1" applyAlignment="1" applyProtection="1">
      <alignment horizontal="center" vertical="center"/>
    </xf>
    <xf numFmtId="0" fontId="6" fillId="0" borderId="63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54" xfId="0" applyNumberFormat="1" applyFont="1" applyFill="1" applyBorder="1" applyAlignment="1" applyProtection="1">
      <alignment horizontal="center" vertical="center"/>
    </xf>
    <xf numFmtId="164" fontId="6" fillId="0" borderId="17" xfId="3" applyNumberFormat="1" applyFont="1" applyFill="1" applyBorder="1" applyAlignment="1" applyProtection="1">
      <alignment horizontal="center" vertical="center"/>
      <protection locked="0"/>
    </xf>
    <xf numFmtId="0" fontId="42" fillId="4" borderId="61" xfId="0" applyNumberFormat="1" applyFont="1" applyFill="1" applyBorder="1" applyAlignment="1" applyProtection="1">
      <alignment horizontal="center" vertical="center"/>
    </xf>
    <xf numFmtId="0" fontId="42" fillId="4" borderId="59" xfId="0" applyNumberFormat="1" applyFont="1" applyFill="1" applyBorder="1" applyAlignment="1" applyProtection="1">
      <alignment horizontal="center" vertical="center"/>
    </xf>
    <xf numFmtId="0" fontId="26" fillId="4" borderId="28" xfId="0" applyNumberFormat="1" applyFont="1" applyFill="1" applyBorder="1" applyAlignment="1" applyProtection="1">
      <alignment horizontal="center" vertical="top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4" xfId="0" applyNumberFormat="1" applyFont="1" applyFill="1" applyBorder="1" applyAlignment="1" applyProtection="1">
      <alignment horizontal="center" vertical="center" wrapText="1"/>
    </xf>
    <xf numFmtId="0" fontId="5" fillId="0" borderId="58" xfId="0" applyNumberFormat="1" applyFont="1" applyFill="1" applyBorder="1" applyAlignment="1" applyProtection="1">
      <alignment horizontal="center" vertical="top"/>
    </xf>
    <xf numFmtId="0" fontId="5" fillId="0" borderId="33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center" vertical="top"/>
    </xf>
    <xf numFmtId="0" fontId="26" fillId="4" borderId="3" xfId="3" applyNumberFormat="1" applyFont="1" applyFill="1" applyBorder="1" applyAlignment="1" applyProtection="1">
      <alignment horizontal="center" vertical="center"/>
      <protection locked="0"/>
    </xf>
    <xf numFmtId="0" fontId="15" fillId="4" borderId="14" xfId="0" applyNumberFormat="1" applyFont="1" applyFill="1" applyBorder="1" applyAlignment="1" applyProtection="1">
      <alignment horizontal="center" vertical="top"/>
    </xf>
    <xf numFmtId="0" fontId="15" fillId="4" borderId="3" xfId="0" applyNumberFormat="1" applyFont="1" applyFill="1" applyBorder="1" applyAlignment="1" applyProtection="1">
      <alignment horizontal="center" vertical="top"/>
    </xf>
    <xf numFmtId="0" fontId="15" fillId="4" borderId="28" xfId="0" applyNumberFormat="1" applyFont="1" applyFill="1" applyBorder="1" applyAlignment="1" applyProtection="1">
      <alignment horizontal="center" vertical="top"/>
    </xf>
    <xf numFmtId="0" fontId="43" fillId="4" borderId="14" xfId="0" applyNumberFormat="1" applyFont="1" applyFill="1" applyBorder="1" applyAlignment="1" applyProtection="1">
      <alignment horizontal="center" vertical="top"/>
    </xf>
    <xf numFmtId="0" fontId="46" fillId="0" borderId="14" xfId="0" applyNumberFormat="1" applyFont="1" applyFill="1" applyBorder="1" applyAlignment="1" applyProtection="1">
      <alignment horizontal="center" vertical="center"/>
    </xf>
    <xf numFmtId="0" fontId="43" fillId="4" borderId="28" xfId="0" applyNumberFormat="1" applyFont="1" applyFill="1" applyBorder="1" applyAlignment="1" applyProtection="1">
      <alignment horizontal="center" vertical="top"/>
    </xf>
    <xf numFmtId="0" fontId="26" fillId="4" borderId="3" xfId="0" applyNumberFormat="1" applyFont="1" applyFill="1" applyBorder="1" applyAlignment="1" applyProtection="1">
      <alignment horizontal="center" vertical="top"/>
    </xf>
    <xf numFmtId="0" fontId="26" fillId="4" borderId="14" xfId="0" applyNumberFormat="1" applyFont="1" applyFill="1" applyBorder="1" applyAlignment="1" applyProtection="1">
      <alignment horizontal="center" vertical="top"/>
    </xf>
    <xf numFmtId="0" fontId="29" fillId="4" borderId="14" xfId="0" applyNumberFormat="1" applyFont="1" applyFill="1" applyBorder="1" applyAlignment="1" applyProtection="1">
      <alignment horizontal="center" vertical="top"/>
    </xf>
    <xf numFmtId="0" fontId="30" fillId="4" borderId="8" xfId="0" applyFont="1" applyFill="1" applyBorder="1"/>
    <xf numFmtId="0" fontId="32" fillId="0" borderId="8" xfId="0" applyFont="1" applyBorder="1"/>
    <xf numFmtId="0" fontId="41" fillId="0" borderId="8" xfId="0" applyFont="1" applyBorder="1"/>
    <xf numFmtId="0" fontId="28" fillId="4" borderId="8" xfId="0" applyFont="1" applyFill="1" applyBorder="1"/>
    <xf numFmtId="0" fontId="27" fillId="4" borderId="8" xfId="0" applyFont="1" applyFill="1" applyBorder="1"/>
    <xf numFmtId="0" fontId="15" fillId="4" borderId="8" xfId="0" applyFont="1" applyFill="1" applyBorder="1"/>
    <xf numFmtId="0" fontId="37" fillId="2" borderId="0" xfId="3" applyFont="1" applyFill="1" applyBorder="1" applyAlignment="1" applyProtection="1">
      <alignment horizontal="center" vertical="top"/>
      <protection locked="0"/>
    </xf>
    <xf numFmtId="0" fontId="35" fillId="0" borderId="0" xfId="3" applyFont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9" fillId="2" borderId="0" xfId="3" applyFont="1" applyFill="1" applyBorder="1" applyAlignment="1" applyProtection="1">
      <alignment horizontal="left" vertical="center"/>
      <protection locked="0"/>
    </xf>
    <xf numFmtId="49" fontId="33" fillId="2" borderId="19" xfId="3" applyNumberFormat="1" applyFont="1" applyFill="1" applyBorder="1" applyAlignment="1" applyProtection="1">
      <alignment horizontal="left" vertical="center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26" fillId="4" borderId="12" xfId="0" applyNumberFormat="1" applyFont="1" applyFill="1" applyBorder="1" applyAlignment="1" applyProtection="1">
      <alignment horizontal="left" vertical="top" wrapText="1"/>
    </xf>
    <xf numFmtId="0" fontId="26" fillId="4" borderId="3" xfId="0" applyNumberFormat="1" applyFont="1" applyFill="1" applyBorder="1" applyAlignment="1" applyProtection="1">
      <alignment horizontal="left" vertical="top" wrapText="1"/>
    </xf>
    <xf numFmtId="0" fontId="26" fillId="4" borderId="1" xfId="0" applyNumberFormat="1" applyFont="1" applyFill="1" applyBorder="1" applyAlignment="1" applyProtection="1">
      <alignment horizontal="left" vertical="top" wrapText="1"/>
    </xf>
    <xf numFmtId="0" fontId="26" fillId="4" borderId="14" xfId="0" applyNumberFormat="1" applyFont="1" applyFill="1" applyBorder="1" applyAlignment="1" applyProtection="1">
      <alignment horizontal="left" vertical="top" wrapText="1"/>
    </xf>
    <xf numFmtId="0" fontId="26" fillId="4" borderId="1" xfId="0" applyNumberFormat="1" applyFont="1" applyFill="1" applyBorder="1" applyAlignment="1" applyProtection="1">
      <alignment horizontal="left" vertical="center" wrapText="1"/>
    </xf>
    <xf numFmtId="0" fontId="26" fillId="4" borderId="14" xfId="0" applyNumberFormat="1" applyFont="1" applyFill="1" applyBorder="1" applyAlignment="1" applyProtection="1">
      <alignment horizontal="left" vertical="center" wrapText="1"/>
    </xf>
    <xf numFmtId="0" fontId="26" fillId="4" borderId="28" xfId="0" applyNumberFormat="1" applyFont="1" applyFill="1" applyBorder="1" applyAlignment="1" applyProtection="1">
      <alignment horizontal="center" vertical="center" wrapText="1"/>
    </xf>
    <xf numFmtId="0" fontId="26" fillId="4" borderId="18" xfId="0" applyNumberFormat="1" applyFont="1" applyFill="1" applyBorder="1" applyAlignment="1" applyProtection="1">
      <alignment horizontal="center" vertical="center" wrapText="1"/>
    </xf>
    <xf numFmtId="0" fontId="26" fillId="4" borderId="16" xfId="0" applyNumberFormat="1" applyFont="1" applyFill="1" applyBorder="1" applyAlignment="1" applyProtection="1">
      <alignment horizontal="center" vertical="center" wrapText="1"/>
    </xf>
    <xf numFmtId="0" fontId="26" fillId="4" borderId="28" xfId="0" applyNumberFormat="1" applyFont="1" applyFill="1" applyBorder="1" applyAlignment="1" applyProtection="1">
      <alignment horizontal="center" vertical="top"/>
    </xf>
    <xf numFmtId="0" fontId="26" fillId="4" borderId="29" xfId="0" applyNumberFormat="1" applyFont="1" applyFill="1" applyBorder="1" applyAlignment="1" applyProtection="1">
      <alignment horizontal="center" vertical="top"/>
    </xf>
    <xf numFmtId="0" fontId="26" fillId="4" borderId="8" xfId="0" applyNumberFormat="1" applyFont="1" applyFill="1" applyBorder="1" applyAlignment="1" applyProtection="1">
      <alignment horizontal="center" vertical="top"/>
    </xf>
    <xf numFmtId="0" fontId="26" fillId="4" borderId="0" xfId="0" applyNumberFormat="1" applyFont="1" applyFill="1" applyBorder="1" applyAlignment="1" applyProtection="1">
      <alignment horizontal="center" vertical="top"/>
    </xf>
    <xf numFmtId="0" fontId="26" fillId="4" borderId="14" xfId="0" applyNumberFormat="1" applyFont="1" applyFill="1" applyBorder="1" applyAlignment="1" applyProtection="1">
      <alignment horizontal="center" vertical="center" textRotation="90"/>
    </xf>
    <xf numFmtId="0" fontId="26" fillId="4" borderId="14" xfId="0" applyNumberFormat="1" applyFont="1" applyFill="1" applyBorder="1" applyAlignment="1" applyProtection="1">
      <alignment horizontal="center" textRotation="90" wrapText="1"/>
    </xf>
    <xf numFmtId="0" fontId="26" fillId="4" borderId="10" xfId="0" applyNumberFormat="1" applyFont="1" applyFill="1" applyBorder="1" applyAlignment="1" applyProtection="1">
      <alignment horizontal="center" vertical="center" wrapText="1"/>
    </xf>
    <xf numFmtId="0" fontId="26" fillId="4" borderId="9" xfId="0" applyNumberFormat="1" applyFont="1" applyFill="1" applyBorder="1" applyAlignment="1" applyProtection="1">
      <alignment horizontal="center" vertical="center" wrapText="1"/>
    </xf>
    <xf numFmtId="0" fontId="26" fillId="4" borderId="11" xfId="0" applyNumberFormat="1" applyFont="1" applyFill="1" applyBorder="1" applyAlignment="1" applyProtection="1">
      <alignment horizontal="center" vertical="center" wrapText="1"/>
    </xf>
    <xf numFmtId="0" fontId="26" fillId="4" borderId="40" xfId="0" applyNumberFormat="1" applyFont="1" applyFill="1" applyBorder="1" applyAlignment="1" applyProtection="1">
      <alignment horizontal="center" vertical="center" wrapText="1"/>
    </xf>
    <xf numFmtId="0" fontId="26" fillId="4" borderId="13" xfId="0" applyNumberFormat="1" applyFont="1" applyFill="1" applyBorder="1" applyAlignment="1" applyProtection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26" fillId="4" borderId="14" xfId="0" applyNumberFormat="1" applyFont="1" applyFill="1" applyBorder="1" applyAlignment="1" applyProtection="1">
      <alignment horizontal="center" vertical="center" wrapText="1"/>
    </xf>
    <xf numFmtId="0" fontId="26" fillId="4" borderId="15" xfId="0" applyNumberFormat="1" applyFont="1" applyFill="1" applyBorder="1" applyAlignment="1" applyProtection="1">
      <alignment horizontal="center" vertical="center" wrapText="1"/>
    </xf>
    <xf numFmtId="0" fontId="15" fillId="4" borderId="13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26" fillId="4" borderId="6" xfId="0" applyNumberFormat="1" applyFont="1" applyFill="1" applyBorder="1" applyAlignment="1" applyProtection="1">
      <alignment horizontal="left" vertical="center" wrapText="1"/>
    </xf>
    <xf numFmtId="0" fontId="26" fillId="4" borderId="5" xfId="0" applyNumberFormat="1" applyFont="1" applyFill="1" applyBorder="1" applyAlignment="1" applyProtection="1">
      <alignment horizontal="left" vertical="center" wrapText="1"/>
    </xf>
    <xf numFmtId="0" fontId="26" fillId="4" borderId="8" xfId="0" applyNumberFormat="1" applyFont="1" applyFill="1" applyBorder="1" applyAlignment="1" applyProtection="1">
      <alignment horizontal="left" vertical="center" wrapText="1"/>
    </xf>
    <xf numFmtId="0" fontId="26" fillId="4" borderId="18" xfId="0" applyNumberFormat="1" applyFont="1" applyFill="1" applyBorder="1" applyAlignment="1" applyProtection="1">
      <alignment horizontal="left" vertical="center" wrapText="1"/>
    </xf>
    <xf numFmtId="0" fontId="26" fillId="4" borderId="47" xfId="0" applyNumberFormat="1" applyFont="1" applyFill="1" applyBorder="1" applyAlignment="1" applyProtection="1">
      <alignment horizontal="left" vertical="center" wrapText="1"/>
    </xf>
    <xf numFmtId="0" fontId="26" fillId="4" borderId="5" xfId="0" applyNumberFormat="1" applyFont="1" applyFill="1" applyBorder="1" applyAlignment="1" applyProtection="1">
      <alignment horizontal="center" textRotation="90" wrapText="1"/>
    </xf>
    <xf numFmtId="0" fontId="26" fillId="4" borderId="12" xfId="0" applyNumberFormat="1" applyFont="1" applyFill="1" applyBorder="1" applyAlignment="1" applyProtection="1">
      <alignment horizontal="center" textRotation="90" wrapText="1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8" xfId="0" applyNumberFormat="1" applyFont="1" applyFill="1" applyBorder="1" applyAlignment="1" applyProtection="1">
      <alignment horizontal="center" vertical="center"/>
    </xf>
    <xf numFmtId="0" fontId="15" fillId="4" borderId="16" xfId="0" applyNumberFormat="1" applyFont="1" applyFill="1" applyBorder="1" applyAlignment="1" applyProtection="1">
      <alignment horizontal="center" vertical="center"/>
    </xf>
    <xf numFmtId="0" fontId="15" fillId="4" borderId="47" xfId="0" applyNumberFormat="1" applyFont="1" applyFill="1" applyBorder="1" applyAlignment="1" applyProtection="1">
      <alignment horizontal="center" vertical="center"/>
    </xf>
    <xf numFmtId="0" fontId="26" fillId="4" borderId="1" xfId="0" applyNumberFormat="1" applyFont="1" applyFill="1" applyBorder="1" applyAlignment="1" applyProtection="1">
      <alignment horizontal="center" textRotation="90" wrapText="1"/>
    </xf>
    <xf numFmtId="0" fontId="26" fillId="4" borderId="1" xfId="0" applyNumberFormat="1" applyFont="1" applyFill="1" applyBorder="1" applyAlignment="1" applyProtection="1">
      <alignment horizontal="center" wrapText="1"/>
    </xf>
    <xf numFmtId="0" fontId="26" fillId="4" borderId="14" xfId="0" applyNumberFormat="1" applyFont="1" applyFill="1" applyBorder="1" applyAlignment="1" applyProtection="1">
      <alignment horizontal="center" wrapText="1"/>
    </xf>
    <xf numFmtId="0" fontId="26" fillId="4" borderId="18" xfId="0" applyNumberFormat="1" applyFont="1" applyFill="1" applyBorder="1" applyAlignment="1" applyProtection="1">
      <alignment horizontal="center" wrapText="1"/>
    </xf>
    <xf numFmtId="0" fontId="26" fillId="4" borderId="16" xfId="0" applyNumberFormat="1" applyFont="1" applyFill="1" applyBorder="1" applyAlignment="1" applyProtection="1">
      <alignment horizontal="center" wrapText="1"/>
    </xf>
    <xf numFmtId="0" fontId="15" fillId="7" borderId="5" xfId="0" applyNumberFormat="1" applyFont="1" applyFill="1" applyBorder="1" applyAlignment="1" applyProtection="1">
      <alignment horizontal="left" vertical="top"/>
    </xf>
    <xf numFmtId="0" fontId="15" fillId="7" borderId="5" xfId="0" applyNumberFormat="1" applyFont="1" applyFill="1" applyBorder="1" applyAlignment="1" applyProtection="1">
      <alignment horizontal="left" vertical="top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topLeftCell="A5" zoomScale="90" zoomScaleNormal="70" zoomScaleSheetLayoutView="90" workbookViewId="0">
      <selection activeCell="AN28" sqref="AN28:AR28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2"/>
      <c r="T1" s="52"/>
      <c r="U1" s="52"/>
      <c r="V1" s="52"/>
      <c r="W1" s="52"/>
      <c r="X1" s="52"/>
      <c r="Y1" s="52"/>
      <c r="Z1" s="53" t="s">
        <v>231</v>
      </c>
      <c r="AA1" s="52"/>
      <c r="AB1" s="52"/>
      <c r="AC1" s="52"/>
      <c r="AD1" s="52"/>
      <c r="AE1" s="52"/>
      <c r="AF1" s="52"/>
      <c r="AG1" s="52"/>
      <c r="AH1" s="52"/>
      <c r="AI1" s="54"/>
      <c r="AJ1" s="51"/>
      <c r="AK1" s="51"/>
      <c r="AL1" s="51"/>
      <c r="AM1" s="51"/>
      <c r="AN1" s="51"/>
      <c r="AO1" s="51"/>
      <c r="AP1" s="51"/>
      <c r="AQ1" s="51"/>
      <c r="AR1" s="51"/>
      <c r="AS1" s="50"/>
      <c r="AT1" s="50"/>
      <c r="AU1" s="50"/>
      <c r="AV1" s="50"/>
      <c r="AW1" s="50"/>
    </row>
    <row r="2" spans="1:51" ht="13.5" customHeight="1" x14ac:dyDescent="0.25">
      <c r="A2" s="51"/>
      <c r="B2" s="51"/>
      <c r="C2" s="51"/>
      <c r="E2" s="55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6" t="s">
        <v>34</v>
      </c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0"/>
      <c r="AV2" s="50"/>
      <c r="AW2" s="50"/>
      <c r="AX2" s="50"/>
    </row>
    <row r="3" spans="1:51" ht="13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6" t="s">
        <v>232</v>
      </c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0"/>
      <c r="AT3" s="50"/>
      <c r="AU3" s="50"/>
      <c r="AV3" s="50"/>
      <c r="AW3" s="50"/>
    </row>
    <row r="4" spans="1:51" ht="35.25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</row>
    <row r="5" spans="1:51" ht="13.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</row>
    <row r="6" spans="1:51" ht="13.5" customHeight="1" x14ac:dyDescent="0.25">
      <c r="A6" s="57" t="s">
        <v>233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7" t="s">
        <v>234</v>
      </c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</row>
    <row r="7" spans="1:51" ht="13.5" customHeight="1" x14ac:dyDescent="0.25">
      <c r="A7" s="58" t="s">
        <v>235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8" t="s">
        <v>236</v>
      </c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</row>
    <row r="8" spans="1:51" ht="24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</row>
    <row r="9" spans="1:51" ht="26.25" customHeight="1" x14ac:dyDescent="0.3">
      <c r="A9" s="51" t="s">
        <v>237</v>
      </c>
      <c r="B9" s="51"/>
      <c r="C9" s="51"/>
      <c r="D9" s="51"/>
      <c r="E9" s="51"/>
      <c r="F9" s="51"/>
      <c r="G9" s="51"/>
      <c r="H9" s="58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9" t="s">
        <v>280</v>
      </c>
      <c r="AK9" s="51"/>
      <c r="AL9" s="51"/>
      <c r="AM9" s="51"/>
      <c r="AN9" s="51"/>
      <c r="AO9" s="51"/>
      <c r="AP9" s="51"/>
      <c r="AQ9" s="58"/>
      <c r="AR9" s="51"/>
      <c r="AS9" s="51"/>
      <c r="AT9" s="51"/>
      <c r="AU9" s="51"/>
      <c r="AV9" s="51"/>
      <c r="AW9" s="51"/>
      <c r="AX9" s="51"/>
      <c r="AY9" s="51"/>
    </row>
    <row r="10" spans="1:51" ht="3.75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</row>
    <row r="11" spans="1:51" s="61" customFormat="1" ht="26.25" customHeight="1" x14ac:dyDescent="0.25">
      <c r="A11" s="60" t="s">
        <v>320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60" t="s">
        <v>320</v>
      </c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</row>
    <row r="12" spans="1:51" ht="23.25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</row>
    <row r="13" spans="1:51" ht="38.25" customHeight="1" x14ac:dyDescent="0.25">
      <c r="A13" s="664" t="s">
        <v>32</v>
      </c>
      <c r="B13" s="664"/>
      <c r="C13" s="664"/>
      <c r="D13" s="664"/>
      <c r="E13" s="664"/>
      <c r="F13" s="664"/>
      <c r="G13" s="664"/>
      <c r="H13" s="664"/>
      <c r="I13" s="664"/>
      <c r="J13" s="664"/>
      <c r="K13" s="664"/>
      <c r="L13" s="664"/>
      <c r="M13" s="664"/>
      <c r="N13" s="664"/>
      <c r="O13" s="664"/>
      <c r="P13" s="664"/>
      <c r="Q13" s="664"/>
      <c r="R13" s="664"/>
      <c r="S13" s="664"/>
      <c r="T13" s="664"/>
      <c r="U13" s="664"/>
      <c r="V13" s="664"/>
      <c r="W13" s="664"/>
      <c r="X13" s="664"/>
      <c r="Y13" s="664"/>
      <c r="Z13" s="664"/>
      <c r="AA13" s="664"/>
      <c r="AB13" s="664"/>
      <c r="AC13" s="664"/>
      <c r="AD13" s="664"/>
      <c r="AE13" s="664"/>
      <c r="AF13" s="664"/>
      <c r="AG13" s="664"/>
      <c r="AH13" s="664"/>
      <c r="AI13" s="664"/>
      <c r="AJ13" s="664"/>
      <c r="AK13" s="664"/>
      <c r="AL13" s="664"/>
      <c r="AM13" s="664"/>
      <c r="AN13" s="664"/>
      <c r="AO13" s="664"/>
      <c r="AP13" s="664"/>
      <c r="AQ13" s="664"/>
      <c r="AR13" s="664"/>
      <c r="AS13" s="664"/>
      <c r="AT13" s="664"/>
      <c r="AU13" s="664"/>
      <c r="AV13" s="664"/>
      <c r="AW13" s="51"/>
      <c r="AX13" s="51"/>
      <c r="AY13" s="51"/>
    </row>
    <row r="14" spans="1:51" s="61" customFormat="1" ht="13.5" customHeight="1" x14ac:dyDescent="0.25">
      <c r="A14" s="665" t="s">
        <v>33</v>
      </c>
      <c r="B14" s="665"/>
      <c r="C14" s="665"/>
      <c r="D14" s="665"/>
      <c r="E14" s="665"/>
      <c r="F14" s="665"/>
      <c r="G14" s="665"/>
      <c r="H14" s="665"/>
      <c r="I14" s="665"/>
      <c r="J14" s="665"/>
      <c r="K14" s="665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5"/>
      <c r="AA14" s="665"/>
      <c r="AB14" s="665"/>
      <c r="AC14" s="665"/>
      <c r="AD14" s="665"/>
      <c r="AE14" s="665"/>
      <c r="AF14" s="665"/>
      <c r="AG14" s="665"/>
      <c r="AH14" s="665"/>
      <c r="AI14" s="665"/>
      <c r="AJ14" s="665"/>
      <c r="AK14" s="665"/>
      <c r="AL14" s="665"/>
      <c r="AM14" s="665"/>
      <c r="AN14" s="665"/>
      <c r="AO14" s="665"/>
      <c r="AP14" s="665"/>
      <c r="AQ14" s="665"/>
      <c r="AR14" s="665"/>
      <c r="AS14" s="665"/>
      <c r="AT14" s="665"/>
      <c r="AU14" s="665"/>
      <c r="AV14" s="665"/>
      <c r="AW14" s="52"/>
      <c r="AX14" s="52"/>
      <c r="AY14" s="52"/>
    </row>
    <row r="15" spans="1:51" s="61" customFormat="1" ht="26.25" customHeight="1" x14ac:dyDescent="0.25">
      <c r="A15" s="666" t="s">
        <v>35</v>
      </c>
      <c r="B15" s="666"/>
      <c r="C15" s="666"/>
      <c r="D15" s="666"/>
      <c r="E15" s="666"/>
      <c r="F15" s="666"/>
      <c r="G15" s="666"/>
      <c r="H15" s="666"/>
      <c r="I15" s="666"/>
      <c r="J15" s="666"/>
      <c r="K15" s="666"/>
      <c r="L15" s="666"/>
      <c r="M15" s="666"/>
      <c r="N15" s="666"/>
      <c r="O15" s="666"/>
      <c r="P15" s="666"/>
      <c r="Q15" s="666"/>
      <c r="R15" s="666"/>
      <c r="S15" s="666"/>
      <c r="T15" s="666"/>
      <c r="U15" s="666"/>
      <c r="V15" s="666"/>
      <c r="W15" s="666"/>
      <c r="X15" s="666"/>
      <c r="Y15" s="666"/>
      <c r="Z15" s="666"/>
      <c r="AA15" s="666"/>
      <c r="AB15" s="666"/>
      <c r="AC15" s="666"/>
      <c r="AD15" s="666"/>
      <c r="AE15" s="666"/>
      <c r="AF15" s="666"/>
      <c r="AG15" s="666"/>
      <c r="AH15" s="666"/>
      <c r="AI15" s="666"/>
      <c r="AJ15" s="666"/>
      <c r="AK15" s="666"/>
      <c r="AL15" s="666"/>
      <c r="AM15" s="666"/>
      <c r="AN15" s="666"/>
      <c r="AO15" s="666"/>
      <c r="AP15" s="666"/>
      <c r="AQ15" s="666"/>
      <c r="AR15" s="666"/>
      <c r="AS15" s="666"/>
      <c r="AT15" s="666"/>
      <c r="AU15" s="666"/>
      <c r="AV15" s="666"/>
      <c r="AW15" s="52"/>
      <c r="AX15" s="52"/>
      <c r="AY15" s="52"/>
    </row>
    <row r="16" spans="1:51" s="61" customFormat="1" ht="17.25" customHeight="1" x14ac:dyDescent="0.25">
      <c r="A16" s="667" t="s">
        <v>254</v>
      </c>
      <c r="B16" s="667"/>
      <c r="C16" s="667"/>
      <c r="D16" s="667"/>
      <c r="E16" s="667"/>
      <c r="F16" s="63"/>
      <c r="G16" s="668" t="s">
        <v>255</v>
      </c>
      <c r="H16" s="668"/>
      <c r="I16" s="668"/>
      <c r="J16" s="668"/>
      <c r="K16" s="668"/>
      <c r="L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668"/>
      <c r="AS16" s="668"/>
      <c r="AT16" s="668"/>
      <c r="AU16" s="668"/>
      <c r="AV16" s="668"/>
      <c r="AW16" s="52"/>
      <c r="AX16" s="52"/>
      <c r="AY16" s="52"/>
    </row>
    <row r="17" spans="1:51" ht="19.5" customHeight="1" x14ac:dyDescent="0.25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63"/>
      <c r="S17" s="663"/>
      <c r="T17" s="663"/>
      <c r="U17" s="663"/>
      <c r="V17" s="663"/>
      <c r="W17" s="663"/>
      <c r="X17" s="663"/>
      <c r="Y17" s="663"/>
      <c r="Z17" s="663"/>
      <c r="AA17" s="663"/>
      <c r="AB17" s="663"/>
      <c r="AC17" s="663"/>
      <c r="AD17" s="663"/>
      <c r="AE17" s="663"/>
      <c r="AF17" s="663"/>
      <c r="AG17" s="663"/>
      <c r="AH17" s="663"/>
      <c r="AI17" s="663"/>
      <c r="AJ17" s="663"/>
      <c r="AK17" s="663"/>
      <c r="AL17" s="663"/>
      <c r="AM17" s="663"/>
      <c r="AN17" s="663"/>
      <c r="AO17" s="663"/>
      <c r="AP17" s="663"/>
      <c r="AQ17" s="663"/>
      <c r="AR17" s="663"/>
      <c r="AS17" s="663"/>
      <c r="AT17" s="663"/>
      <c r="AU17" s="663"/>
      <c r="AV17" s="64"/>
      <c r="AW17" s="51"/>
      <c r="AX17" s="51"/>
      <c r="AY17" s="51"/>
    </row>
    <row r="18" spans="1:51" s="65" customFormat="1" ht="19.5" customHeight="1" x14ac:dyDescent="0.25">
      <c r="O18" s="670" t="s">
        <v>238</v>
      </c>
      <c r="P18" s="670"/>
      <c r="Q18" s="670"/>
      <c r="R18" s="670"/>
      <c r="S18" s="670"/>
      <c r="T18" s="670"/>
      <c r="U18" s="670"/>
      <c r="V18" s="670"/>
      <c r="W18" s="670"/>
      <c r="X18" s="670"/>
      <c r="Y18" s="670"/>
      <c r="Z18" s="670"/>
      <c r="AA18" s="670"/>
      <c r="AB18" s="670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7"/>
      <c r="AW18" s="66"/>
      <c r="AX18" s="66"/>
      <c r="AY18" s="66"/>
    </row>
    <row r="19" spans="1:51" ht="13.5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</row>
    <row r="20" spans="1:51" s="61" customFormat="1" ht="13.5" customHeight="1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 t="s">
        <v>239</v>
      </c>
      <c r="P20" s="68"/>
      <c r="Q20" s="68"/>
      <c r="R20" s="68"/>
      <c r="S20" s="68"/>
      <c r="T20" s="68"/>
      <c r="U20" s="68"/>
      <c r="V20" s="68"/>
      <c r="W20" s="68" t="s">
        <v>247</v>
      </c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</row>
    <row r="21" spans="1:51" s="61" customFormat="1" ht="13.5" customHeight="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</row>
    <row r="22" spans="1:51" s="61" customFormat="1" ht="13.5" customHeight="1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 t="s">
        <v>240</v>
      </c>
      <c r="P22" s="68"/>
      <c r="Q22" s="68"/>
      <c r="R22" s="68"/>
      <c r="S22" s="68"/>
      <c r="T22" s="68"/>
      <c r="U22" s="68"/>
      <c r="V22" s="68"/>
      <c r="W22" s="68" t="s">
        <v>241</v>
      </c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</row>
    <row r="23" spans="1:51" ht="13.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</row>
    <row r="24" spans="1:51" s="61" customFormat="1" ht="13.5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 t="s">
        <v>242</v>
      </c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71" t="s">
        <v>36</v>
      </c>
      <c r="AB24" s="671"/>
      <c r="AC24" s="671"/>
      <c r="AD24" s="671"/>
      <c r="AE24" s="671"/>
      <c r="AF24" s="52" t="s">
        <v>243</v>
      </c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</row>
    <row r="25" spans="1:51" ht="13.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</row>
    <row r="26" spans="1:51" s="61" customFormat="1" ht="13.5" customHeight="1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 t="s">
        <v>244</v>
      </c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72">
        <v>43136</v>
      </c>
      <c r="AD26" s="673"/>
      <c r="AE26" s="673"/>
      <c r="AF26" s="673"/>
      <c r="AG26" s="673"/>
      <c r="AH26" s="68"/>
      <c r="AI26" s="674" t="s">
        <v>37</v>
      </c>
      <c r="AJ26" s="674"/>
      <c r="AK26" s="673">
        <v>68</v>
      </c>
      <c r="AL26" s="673"/>
      <c r="AM26" s="673"/>
      <c r="AN26" s="673"/>
      <c r="AO26" s="673"/>
      <c r="AP26" s="673"/>
      <c r="AQ26" s="68"/>
      <c r="AR26" s="68"/>
      <c r="AS26" s="68"/>
      <c r="AT26" s="68"/>
      <c r="AU26" s="68"/>
      <c r="AV26" s="68"/>
      <c r="AW26" s="68"/>
      <c r="AX26" s="68"/>
      <c r="AY26" s="68"/>
    </row>
    <row r="27" spans="1:51" ht="13.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</row>
    <row r="28" spans="1:51" s="61" customFormat="1" ht="13.5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 t="s">
        <v>245</v>
      </c>
      <c r="P28" s="68"/>
      <c r="Q28" s="68"/>
      <c r="R28" s="68"/>
      <c r="S28" s="675" t="s">
        <v>339</v>
      </c>
      <c r="T28" s="675"/>
      <c r="U28" s="675"/>
      <c r="V28" s="675"/>
      <c r="W28" s="675"/>
      <c r="X28" s="675"/>
      <c r="Y28" s="675"/>
      <c r="Z28" s="68"/>
      <c r="AA28" s="68" t="s">
        <v>246</v>
      </c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69" t="s">
        <v>321</v>
      </c>
      <c r="AO28" s="669"/>
      <c r="AP28" s="669"/>
      <c r="AQ28" s="669"/>
      <c r="AR28" s="669"/>
      <c r="AS28" s="68"/>
      <c r="AT28" s="68"/>
      <c r="AU28" s="68"/>
      <c r="AV28" s="68"/>
      <c r="AW28" s="68"/>
      <c r="AX28" s="68"/>
      <c r="AY28" s="68"/>
    </row>
    <row r="29" spans="1:51" ht="13.5" customHeight="1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</row>
    <row r="30" spans="1:51" ht="13.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</row>
    <row r="31" spans="1:51" ht="13.5" customHeigh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</row>
    <row r="32" spans="1:51" ht="13.5" customHeight="1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ht="13.5" customHeight="1" x14ac:dyDescent="0.2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13.5" customHeight="1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</row>
    <row r="35" spans="1:51" ht="13.5" customHeight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</row>
    <row r="36" spans="1:51" ht="13.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</row>
    <row r="37" spans="1:51" ht="13.5" customHeight="1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</row>
    <row r="38" spans="1:51" ht="13.5" customHeight="1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</row>
    <row r="39" spans="1:51" ht="13.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</row>
    <row r="40" spans="1:51" ht="13.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</row>
    <row r="41" spans="1:51" ht="13.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</row>
    <row r="42" spans="1:51" ht="13.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</row>
    <row r="43" spans="1:51" ht="13.5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</row>
    <row r="44" spans="1:51" ht="13.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</row>
    <row r="45" spans="1:51" ht="13.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</row>
    <row r="46" spans="1:51" ht="13.5" customHeight="1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</row>
    <row r="47" spans="1:51" ht="13.5" customHeight="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</row>
    <row r="48" spans="1:51" ht="13.5" customHeigh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</row>
    <row r="49" spans="1:51" ht="13.5" customHeight="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</row>
    <row r="50" spans="1:51" ht="13.5" customHeigh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</row>
    <row r="51" spans="1:51" ht="13.5" customHeight="1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</row>
    <row r="52" spans="1:51" ht="13.5" customHeight="1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</row>
    <row r="53" spans="1:51" ht="13.5" customHeight="1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</row>
    <row r="54" spans="1:51" ht="13.5" customHeight="1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</row>
    <row r="55" spans="1:51" ht="13.5" customHeight="1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</row>
  </sheetData>
  <mergeCells count="14">
    <mergeCell ref="AN28:AR28"/>
    <mergeCell ref="O18:AB18"/>
    <mergeCell ref="AA24:AE24"/>
    <mergeCell ref="AC26:AG26"/>
    <mergeCell ref="AI26:AJ26"/>
    <mergeCell ref="AK26:AP26"/>
    <mergeCell ref="S28:Y28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zoomScale="80" zoomScaleNormal="80" workbookViewId="0">
      <selection activeCell="BD40" sqref="BD40"/>
    </sheetView>
  </sheetViews>
  <sheetFormatPr defaultColWidth="14.6640625" defaultRowHeight="13.5" customHeight="1" x14ac:dyDescent="0.15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706" t="s">
        <v>256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6"/>
      <c r="AH2" s="706"/>
      <c r="AI2" s="706"/>
      <c r="AJ2" s="706"/>
      <c r="AK2" s="706"/>
      <c r="AL2" s="706"/>
      <c r="AM2" s="706"/>
      <c r="AN2" s="706"/>
      <c r="AO2" s="706"/>
      <c r="AP2" s="706"/>
      <c r="AQ2" s="706"/>
      <c r="AR2" s="706"/>
      <c r="AS2" s="706"/>
      <c r="AT2" s="706"/>
      <c r="AU2" s="706"/>
      <c r="AV2" s="706"/>
      <c r="AW2" s="706"/>
      <c r="AX2" s="706"/>
      <c r="AY2" s="706"/>
      <c r="AZ2" s="706"/>
      <c r="BA2" s="706"/>
      <c r="BB2" s="704"/>
      <c r="BC2" s="704"/>
      <c r="BD2" s="704"/>
      <c r="BE2" s="704"/>
      <c r="BF2" s="704"/>
      <c r="BG2" s="704"/>
      <c r="BH2" s="704"/>
      <c r="BI2" s="704"/>
      <c r="BJ2" s="704"/>
      <c r="BK2" s="705"/>
    </row>
    <row r="3" spans="1:63" ht="13.5" customHeight="1" x14ac:dyDescent="0.15">
      <c r="A3" s="707" t="s">
        <v>112</v>
      </c>
      <c r="B3" s="692" t="s">
        <v>14</v>
      </c>
      <c r="C3" s="693"/>
      <c r="D3" s="693"/>
      <c r="E3" s="694"/>
      <c r="F3" s="698" t="s">
        <v>113</v>
      </c>
      <c r="G3" s="692" t="s">
        <v>15</v>
      </c>
      <c r="H3" s="693"/>
      <c r="I3" s="694"/>
      <c r="J3" s="698" t="s">
        <v>114</v>
      </c>
      <c r="K3" s="692" t="s">
        <v>16</v>
      </c>
      <c r="L3" s="693"/>
      <c r="M3" s="693"/>
      <c r="N3" s="694"/>
      <c r="O3" s="692" t="s">
        <v>17</v>
      </c>
      <c r="P3" s="693"/>
      <c r="Q3" s="693"/>
      <c r="R3" s="694"/>
      <c r="S3" s="698" t="s">
        <v>115</v>
      </c>
      <c r="T3" s="692" t="s">
        <v>18</v>
      </c>
      <c r="U3" s="693"/>
      <c r="V3" s="694"/>
      <c r="W3" s="698" t="s">
        <v>116</v>
      </c>
      <c r="X3" s="692" t="s">
        <v>19</v>
      </c>
      <c r="Y3" s="693"/>
      <c r="Z3" s="694"/>
      <c r="AA3" s="698" t="s">
        <v>117</v>
      </c>
      <c r="AB3" s="692" t="s">
        <v>20</v>
      </c>
      <c r="AC3" s="693"/>
      <c r="AD3" s="693"/>
      <c r="AE3" s="694"/>
      <c r="AF3" s="698" t="s">
        <v>118</v>
      </c>
      <c r="AG3" s="692" t="s">
        <v>21</v>
      </c>
      <c r="AH3" s="693"/>
      <c r="AI3" s="694"/>
      <c r="AJ3" s="698" t="s">
        <v>119</v>
      </c>
      <c r="AK3" s="692" t="s">
        <v>22</v>
      </c>
      <c r="AL3" s="693"/>
      <c r="AM3" s="693"/>
      <c r="AN3" s="694"/>
      <c r="AO3" s="692" t="s">
        <v>23</v>
      </c>
      <c r="AP3" s="693"/>
      <c r="AQ3" s="693"/>
      <c r="AR3" s="694"/>
      <c r="AS3" s="698" t="s">
        <v>120</v>
      </c>
      <c r="AT3" s="692" t="s">
        <v>24</v>
      </c>
      <c r="AU3" s="693"/>
      <c r="AV3" s="694"/>
      <c r="AW3" s="698" t="s">
        <v>121</v>
      </c>
      <c r="AX3" s="692" t="s">
        <v>25</v>
      </c>
      <c r="AY3" s="693"/>
      <c r="AZ3" s="693"/>
      <c r="BA3" s="694"/>
      <c r="BB3" s="691"/>
      <c r="BC3" s="700"/>
      <c r="BD3" s="691"/>
      <c r="BE3" s="702"/>
      <c r="BF3" s="702"/>
      <c r="BG3" s="702"/>
      <c r="BH3" s="691"/>
      <c r="BI3" s="691"/>
      <c r="BJ3" s="691"/>
      <c r="BK3" s="691"/>
    </row>
    <row r="4" spans="1:63" ht="13.5" customHeight="1" x14ac:dyDescent="0.15">
      <c r="A4" s="708"/>
      <c r="B4" s="695"/>
      <c r="C4" s="696"/>
      <c r="D4" s="696"/>
      <c r="E4" s="697"/>
      <c r="F4" s="699"/>
      <c r="G4" s="695"/>
      <c r="H4" s="696"/>
      <c r="I4" s="697"/>
      <c r="J4" s="699"/>
      <c r="K4" s="695"/>
      <c r="L4" s="696"/>
      <c r="M4" s="696"/>
      <c r="N4" s="697"/>
      <c r="O4" s="695"/>
      <c r="P4" s="696"/>
      <c r="Q4" s="696"/>
      <c r="R4" s="697"/>
      <c r="S4" s="699"/>
      <c r="T4" s="695"/>
      <c r="U4" s="696"/>
      <c r="V4" s="697"/>
      <c r="W4" s="699"/>
      <c r="X4" s="695"/>
      <c r="Y4" s="696"/>
      <c r="Z4" s="697"/>
      <c r="AA4" s="699"/>
      <c r="AB4" s="695"/>
      <c r="AC4" s="696"/>
      <c r="AD4" s="696"/>
      <c r="AE4" s="697"/>
      <c r="AF4" s="699"/>
      <c r="AG4" s="695"/>
      <c r="AH4" s="696"/>
      <c r="AI4" s="697"/>
      <c r="AJ4" s="699"/>
      <c r="AK4" s="695"/>
      <c r="AL4" s="696"/>
      <c r="AM4" s="696"/>
      <c r="AN4" s="697"/>
      <c r="AO4" s="695"/>
      <c r="AP4" s="696"/>
      <c r="AQ4" s="696"/>
      <c r="AR4" s="697"/>
      <c r="AS4" s="699"/>
      <c r="AT4" s="695"/>
      <c r="AU4" s="696"/>
      <c r="AV4" s="697"/>
      <c r="AW4" s="699"/>
      <c r="AX4" s="695"/>
      <c r="AY4" s="696"/>
      <c r="AZ4" s="696"/>
      <c r="BA4" s="697"/>
      <c r="BB4" s="691"/>
      <c r="BC4" s="700"/>
      <c r="BD4" s="691"/>
      <c r="BE4" s="702"/>
      <c r="BF4" s="702"/>
      <c r="BG4" s="702"/>
      <c r="BH4" s="691"/>
      <c r="BI4" s="691"/>
      <c r="BJ4" s="691"/>
      <c r="BK4" s="691"/>
    </row>
    <row r="5" spans="1:63" ht="13.5" customHeight="1" x14ac:dyDescent="0.15">
      <c r="A5" s="708"/>
      <c r="B5" s="3"/>
      <c r="C5" s="3"/>
      <c r="D5" s="3"/>
      <c r="E5" s="4"/>
      <c r="F5" s="699"/>
      <c r="G5" s="3"/>
      <c r="H5" s="3"/>
      <c r="I5" s="4"/>
      <c r="J5" s="699"/>
      <c r="K5" s="3"/>
      <c r="L5" s="3"/>
      <c r="M5" s="3"/>
      <c r="N5" s="3"/>
      <c r="O5" s="3"/>
      <c r="P5" s="3"/>
      <c r="Q5" s="3"/>
      <c r="R5" s="4"/>
      <c r="S5" s="699"/>
      <c r="T5" s="3"/>
      <c r="U5" s="3"/>
      <c r="V5" s="4"/>
      <c r="W5" s="699"/>
      <c r="X5" s="3"/>
      <c r="Y5" s="3"/>
      <c r="Z5" s="4"/>
      <c r="AA5" s="699"/>
      <c r="AB5" s="3"/>
      <c r="AC5" s="3"/>
      <c r="AD5" s="3"/>
      <c r="AE5" s="4"/>
      <c r="AF5" s="699"/>
      <c r="AG5" s="3"/>
      <c r="AH5" s="3"/>
      <c r="AI5" s="4"/>
      <c r="AJ5" s="699"/>
      <c r="AK5" s="3"/>
      <c r="AL5" s="3"/>
      <c r="AM5" s="3"/>
      <c r="AN5" s="3"/>
      <c r="AO5" s="3"/>
      <c r="AP5" s="3"/>
      <c r="AQ5" s="3"/>
      <c r="AR5" s="4"/>
      <c r="AS5" s="699"/>
      <c r="AT5" s="3"/>
      <c r="AU5" s="3"/>
      <c r="AV5" s="4"/>
      <c r="AW5" s="699"/>
      <c r="AX5" s="3"/>
      <c r="AY5" s="3"/>
      <c r="AZ5" s="3"/>
      <c r="BA5" s="6"/>
      <c r="BB5" s="691"/>
      <c r="BC5" s="701"/>
      <c r="BD5" s="691"/>
      <c r="BE5" s="702"/>
      <c r="BF5" s="702"/>
      <c r="BG5" s="702"/>
      <c r="BH5" s="691"/>
      <c r="BI5" s="691"/>
      <c r="BJ5" s="691"/>
      <c r="BK5" s="691"/>
    </row>
    <row r="6" spans="1:63" ht="13.5" customHeight="1" x14ac:dyDescent="0.15">
      <c r="A6" s="708"/>
      <c r="B6" s="5"/>
      <c r="C6" s="5"/>
      <c r="D6" s="5"/>
      <c r="E6" s="6"/>
      <c r="F6" s="699"/>
      <c r="G6" s="5"/>
      <c r="H6" s="5"/>
      <c r="I6" s="6"/>
      <c r="J6" s="699"/>
      <c r="K6" s="5"/>
      <c r="L6" s="5"/>
      <c r="M6" s="5"/>
      <c r="N6" s="5"/>
      <c r="O6" s="5"/>
      <c r="P6" s="5"/>
      <c r="Q6" s="5"/>
      <c r="R6" s="6"/>
      <c r="S6" s="699"/>
      <c r="T6" s="5"/>
      <c r="U6" s="5"/>
      <c r="V6" s="6"/>
      <c r="W6" s="699"/>
      <c r="X6" s="5"/>
      <c r="Y6" s="5"/>
      <c r="Z6" s="6"/>
      <c r="AA6" s="699"/>
      <c r="AB6" s="5"/>
      <c r="AC6" s="5"/>
      <c r="AD6" s="5"/>
      <c r="AE6" s="6"/>
      <c r="AF6" s="699"/>
      <c r="AG6" s="5"/>
      <c r="AH6" s="5"/>
      <c r="AI6" s="6"/>
      <c r="AJ6" s="699"/>
      <c r="AK6" s="5"/>
      <c r="AL6" s="5"/>
      <c r="AM6" s="5"/>
      <c r="AN6" s="5"/>
      <c r="AO6" s="5"/>
      <c r="AP6" s="5"/>
      <c r="AQ6" s="5"/>
      <c r="AR6" s="6"/>
      <c r="AS6" s="699"/>
      <c r="AT6" s="5"/>
      <c r="AU6" s="5"/>
      <c r="AV6" s="6"/>
      <c r="AW6" s="699"/>
      <c r="AX6" s="5"/>
      <c r="AY6" s="5"/>
      <c r="AZ6" s="5"/>
      <c r="BA6" s="6"/>
      <c r="BB6" s="691"/>
      <c r="BC6" s="701"/>
      <c r="BD6" s="691"/>
      <c r="BE6" s="702"/>
      <c r="BF6" s="702"/>
      <c r="BG6" s="702"/>
      <c r="BH6" s="691"/>
      <c r="BI6" s="691"/>
      <c r="BJ6" s="691"/>
      <c r="BK6" s="691"/>
    </row>
    <row r="7" spans="1:63" ht="13.5" customHeight="1" x14ac:dyDescent="0.15">
      <c r="A7" s="708"/>
      <c r="B7" s="5">
        <v>1</v>
      </c>
      <c r="C7" s="5">
        <v>8</v>
      </c>
      <c r="D7" s="5">
        <v>15</v>
      </c>
      <c r="E7" s="5">
        <v>22</v>
      </c>
      <c r="F7" s="699"/>
      <c r="G7" s="5">
        <v>6</v>
      </c>
      <c r="H7" s="5">
        <v>13</v>
      </c>
      <c r="I7" s="5">
        <v>20</v>
      </c>
      <c r="J7" s="699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699"/>
      <c r="T7" s="5">
        <v>5</v>
      </c>
      <c r="U7" s="5">
        <v>12</v>
      </c>
      <c r="V7" s="5">
        <v>19</v>
      </c>
      <c r="W7" s="699"/>
      <c r="X7" s="5">
        <v>2</v>
      </c>
      <c r="Y7" s="5">
        <v>9</v>
      </c>
      <c r="Z7" s="5">
        <v>16</v>
      </c>
      <c r="AA7" s="699"/>
      <c r="AB7" s="5">
        <v>2</v>
      </c>
      <c r="AC7" s="5">
        <v>9</v>
      </c>
      <c r="AD7" s="5">
        <v>16</v>
      </c>
      <c r="AE7" s="5">
        <v>23</v>
      </c>
      <c r="AF7" s="699"/>
      <c r="AG7" s="5">
        <v>6</v>
      </c>
      <c r="AH7" s="5">
        <v>13</v>
      </c>
      <c r="AI7" s="5">
        <v>20</v>
      </c>
      <c r="AJ7" s="699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699"/>
      <c r="AT7" s="5">
        <v>6</v>
      </c>
      <c r="AU7" s="5">
        <v>13</v>
      </c>
      <c r="AV7" s="5">
        <v>20</v>
      </c>
      <c r="AW7" s="699"/>
      <c r="AX7" s="5">
        <v>3</v>
      </c>
      <c r="AY7" s="5">
        <v>10</v>
      </c>
      <c r="AZ7" s="5">
        <v>17</v>
      </c>
      <c r="BA7" s="5">
        <v>24</v>
      </c>
      <c r="BB7" s="691"/>
      <c r="BC7" s="701"/>
      <c r="BD7" s="691"/>
      <c r="BE7" s="702"/>
      <c r="BF7" s="702"/>
      <c r="BG7" s="702"/>
      <c r="BH7" s="691"/>
      <c r="BI7" s="691"/>
      <c r="BJ7" s="691"/>
      <c r="BK7" s="691"/>
    </row>
    <row r="8" spans="1:63" ht="13.5" customHeight="1" x14ac:dyDescent="0.15">
      <c r="A8" s="708"/>
      <c r="B8" s="5">
        <v>7</v>
      </c>
      <c r="C8" s="5">
        <v>14</v>
      </c>
      <c r="D8" s="5">
        <v>21</v>
      </c>
      <c r="E8" s="5">
        <v>28</v>
      </c>
      <c r="F8" s="699"/>
      <c r="G8" s="5">
        <v>12</v>
      </c>
      <c r="H8" s="5">
        <v>19</v>
      </c>
      <c r="I8" s="5">
        <v>26</v>
      </c>
      <c r="J8" s="699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699"/>
      <c r="T8" s="5">
        <v>11</v>
      </c>
      <c r="U8" s="5">
        <v>18</v>
      </c>
      <c r="V8" s="5">
        <v>25</v>
      </c>
      <c r="W8" s="699"/>
      <c r="X8" s="5">
        <v>8</v>
      </c>
      <c r="Y8" s="5">
        <v>15</v>
      </c>
      <c r="Z8" s="5">
        <v>22</v>
      </c>
      <c r="AA8" s="699"/>
      <c r="AB8" s="5">
        <v>8</v>
      </c>
      <c r="AC8" s="5">
        <v>15</v>
      </c>
      <c r="AD8" s="5">
        <v>22</v>
      </c>
      <c r="AE8" s="5">
        <v>29</v>
      </c>
      <c r="AF8" s="699"/>
      <c r="AG8" s="5">
        <v>12</v>
      </c>
      <c r="AH8" s="5">
        <v>19</v>
      </c>
      <c r="AI8" s="5">
        <v>26</v>
      </c>
      <c r="AJ8" s="699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699"/>
      <c r="AT8" s="5">
        <v>12</v>
      </c>
      <c r="AU8" s="5">
        <v>19</v>
      </c>
      <c r="AV8" s="5">
        <v>26</v>
      </c>
      <c r="AW8" s="699"/>
      <c r="AX8" s="5">
        <v>9</v>
      </c>
      <c r="AY8" s="5">
        <v>16</v>
      </c>
      <c r="AZ8" s="5">
        <v>23</v>
      </c>
      <c r="BA8" s="5">
        <v>31</v>
      </c>
      <c r="BB8" s="691"/>
      <c r="BC8" s="701"/>
      <c r="BD8" s="691"/>
      <c r="BE8" s="702"/>
      <c r="BF8" s="702"/>
      <c r="BG8" s="702"/>
      <c r="BH8" s="691"/>
      <c r="BI8" s="691"/>
      <c r="BJ8" s="691"/>
      <c r="BK8" s="691"/>
    </row>
    <row r="9" spans="1:63" ht="13.5" customHeight="1" x14ac:dyDescent="0.15">
      <c r="A9" s="708"/>
      <c r="B9" s="5"/>
      <c r="C9" s="5"/>
      <c r="D9" s="5"/>
      <c r="E9" s="5"/>
      <c r="F9" s="699"/>
      <c r="G9" s="5"/>
      <c r="H9" s="5"/>
      <c r="I9" s="5"/>
      <c r="J9" s="699"/>
      <c r="K9" s="5"/>
      <c r="L9" s="5"/>
      <c r="M9" s="5"/>
      <c r="N9" s="5"/>
      <c r="O9" s="5"/>
      <c r="P9" s="5"/>
      <c r="Q9" s="5"/>
      <c r="R9" s="5"/>
      <c r="S9" s="699"/>
      <c r="T9" s="5"/>
      <c r="U9" s="5"/>
      <c r="V9" s="5"/>
      <c r="W9" s="699"/>
      <c r="X9" s="5"/>
      <c r="Y9" s="5"/>
      <c r="Z9" s="5"/>
      <c r="AA9" s="699"/>
      <c r="AB9" s="5"/>
      <c r="AC9" s="5"/>
      <c r="AD9" s="5"/>
      <c r="AE9" s="5"/>
      <c r="AF9" s="699"/>
      <c r="AG9" s="5"/>
      <c r="AH9" s="5"/>
      <c r="AI9" s="5"/>
      <c r="AJ9" s="699"/>
      <c r="AK9" s="5"/>
      <c r="AL9" s="5"/>
      <c r="AM9" s="5"/>
      <c r="AN9" s="5"/>
      <c r="AO9" s="5"/>
      <c r="AP9" s="5"/>
      <c r="AQ9" s="5"/>
      <c r="AR9" s="5"/>
      <c r="AS9" s="699"/>
      <c r="AT9" s="5"/>
      <c r="AU9" s="5"/>
      <c r="AV9" s="5"/>
      <c r="AW9" s="699"/>
      <c r="AX9" s="5"/>
      <c r="AY9" s="5"/>
      <c r="AZ9" s="5"/>
      <c r="BA9" s="5"/>
      <c r="BB9" s="691"/>
      <c r="BC9" s="701"/>
      <c r="BD9" s="691"/>
      <c r="BE9" s="702"/>
      <c r="BF9" s="702"/>
      <c r="BG9" s="702"/>
      <c r="BH9" s="691"/>
      <c r="BI9" s="691"/>
      <c r="BJ9" s="691"/>
      <c r="BK9" s="691"/>
    </row>
    <row r="10" spans="1:63" ht="1.5" customHeight="1" thickBot="1" x14ac:dyDescent="0.2">
      <c r="A10" s="708"/>
      <c r="B10" s="5"/>
      <c r="C10" s="5"/>
      <c r="D10" s="5"/>
      <c r="E10" s="5"/>
      <c r="F10" s="699"/>
      <c r="G10" s="5"/>
      <c r="H10" s="5"/>
      <c r="I10" s="5"/>
      <c r="J10" s="699"/>
      <c r="K10" s="5"/>
      <c r="L10" s="5"/>
      <c r="M10" s="5"/>
      <c r="N10" s="5"/>
      <c r="O10" s="5"/>
      <c r="P10" s="5"/>
      <c r="Q10" s="5"/>
      <c r="R10" s="5"/>
      <c r="S10" s="699"/>
      <c r="T10" s="5"/>
      <c r="U10" s="5"/>
      <c r="V10" s="5"/>
      <c r="W10" s="699"/>
      <c r="X10" s="5"/>
      <c r="Y10" s="5"/>
      <c r="Z10" s="5"/>
      <c r="AA10" s="699"/>
      <c r="AB10" s="5"/>
      <c r="AC10" s="5"/>
      <c r="AD10" s="5"/>
      <c r="AE10" s="5"/>
      <c r="AF10" s="699"/>
      <c r="AG10" s="5"/>
      <c r="AH10" s="5"/>
      <c r="AI10" s="5"/>
      <c r="AJ10" s="699"/>
      <c r="AK10" s="5"/>
      <c r="AL10" s="5"/>
      <c r="AM10" s="5"/>
      <c r="AN10" s="5"/>
      <c r="AO10" s="5"/>
      <c r="AP10" s="5"/>
      <c r="AQ10" s="5"/>
      <c r="AR10" s="5"/>
      <c r="AS10" s="699"/>
      <c r="AT10" s="5"/>
      <c r="AU10" s="5"/>
      <c r="AV10" s="5"/>
      <c r="AW10" s="699"/>
      <c r="AX10" s="5"/>
      <c r="AY10" s="5"/>
      <c r="AZ10" s="5"/>
      <c r="BA10" s="5"/>
      <c r="BB10" s="691"/>
      <c r="BC10" s="701"/>
      <c r="BD10" s="691"/>
      <c r="BE10" s="702"/>
      <c r="BF10" s="702"/>
      <c r="BG10" s="702"/>
      <c r="BH10" s="691"/>
      <c r="BI10" s="691"/>
      <c r="BJ10" s="691"/>
      <c r="BK10" s="691"/>
    </row>
    <row r="11" spans="1:63" ht="13.5" hidden="1" customHeight="1" thickBot="1" x14ac:dyDescent="0.2">
      <c r="A11" s="708"/>
      <c r="B11" s="5"/>
      <c r="C11" s="5"/>
      <c r="D11" s="5"/>
      <c r="E11" s="5"/>
      <c r="F11" s="699"/>
      <c r="G11" s="5"/>
      <c r="H11" s="5"/>
      <c r="I11" s="5"/>
      <c r="J11" s="699"/>
      <c r="K11" s="5"/>
      <c r="L11" s="5"/>
      <c r="M11" s="5"/>
      <c r="N11" s="5"/>
      <c r="O11" s="5"/>
      <c r="P11" s="5"/>
      <c r="Q11" s="7"/>
      <c r="R11" s="5"/>
      <c r="S11" s="710"/>
      <c r="T11" s="5"/>
      <c r="U11" s="5"/>
      <c r="V11" s="5"/>
      <c r="W11" s="699"/>
      <c r="X11" s="5"/>
      <c r="Y11" s="5"/>
      <c r="Z11" s="5"/>
      <c r="AA11" s="699"/>
      <c r="AB11" s="5"/>
      <c r="AC11" s="5"/>
      <c r="AD11" s="5"/>
      <c r="AE11" s="5"/>
      <c r="AF11" s="699"/>
      <c r="AG11" s="5"/>
      <c r="AH11" s="5"/>
      <c r="AI11" s="5"/>
      <c r="AJ11" s="699"/>
      <c r="AK11" s="5"/>
      <c r="AL11" s="5"/>
      <c r="AM11" s="5"/>
      <c r="AN11" s="5"/>
      <c r="AO11" s="5"/>
      <c r="AP11" s="5"/>
      <c r="AQ11" s="5"/>
      <c r="AR11" s="5"/>
      <c r="AS11" s="699"/>
      <c r="AT11" s="5"/>
      <c r="AU11" s="5"/>
      <c r="AV11" s="5"/>
      <c r="AW11" s="699"/>
      <c r="AX11" s="5"/>
      <c r="AY11" s="5"/>
      <c r="AZ11" s="5"/>
      <c r="BA11" s="5"/>
      <c r="BB11" s="691"/>
      <c r="BC11" s="701"/>
      <c r="BD11" s="691"/>
      <c r="BE11" s="702"/>
      <c r="BF11" s="702"/>
      <c r="BG11" s="702"/>
      <c r="BH11" s="691"/>
      <c r="BI11" s="691"/>
      <c r="BJ11" s="691"/>
      <c r="BK11" s="691"/>
    </row>
    <row r="12" spans="1:63" ht="13.5" hidden="1" customHeight="1" thickBot="1" x14ac:dyDescent="0.25">
      <c r="A12" s="709"/>
      <c r="B12" s="5"/>
      <c r="C12" s="5"/>
      <c r="D12" s="5"/>
      <c r="E12" s="5"/>
      <c r="F12" s="699"/>
      <c r="G12" s="28"/>
      <c r="H12" s="5"/>
      <c r="I12" s="5"/>
      <c r="J12" s="699"/>
      <c r="K12" s="5"/>
      <c r="L12" s="5"/>
      <c r="M12" s="5"/>
      <c r="N12" s="5"/>
      <c r="O12" s="5"/>
      <c r="P12" s="5"/>
      <c r="Q12" s="5"/>
      <c r="R12" s="5"/>
      <c r="S12" s="699"/>
      <c r="T12" s="5"/>
      <c r="U12" s="5"/>
      <c r="V12" s="5"/>
      <c r="W12" s="699"/>
      <c r="X12" s="5"/>
      <c r="Y12" s="5"/>
      <c r="Z12" s="5"/>
      <c r="AA12" s="699"/>
      <c r="AB12" s="5"/>
      <c r="AC12" s="5"/>
      <c r="AD12" s="5"/>
      <c r="AE12" s="5"/>
      <c r="AF12" s="699"/>
      <c r="AG12" s="5"/>
      <c r="AH12" s="5"/>
      <c r="AI12" s="5"/>
      <c r="AJ12" s="699"/>
      <c r="AK12" s="5"/>
      <c r="AL12" s="5"/>
      <c r="AM12" s="5"/>
      <c r="AN12" s="5"/>
      <c r="AO12" s="5"/>
      <c r="AP12" s="5"/>
      <c r="AQ12" s="5"/>
      <c r="AR12" s="5"/>
      <c r="AS12" s="699"/>
      <c r="AT12" s="5"/>
      <c r="AU12" s="5"/>
      <c r="AV12" s="5"/>
      <c r="AW12" s="699"/>
      <c r="AX12" s="5"/>
      <c r="AY12" s="5"/>
      <c r="AZ12" s="5"/>
      <c r="BA12" s="5"/>
      <c r="BB12" s="691"/>
      <c r="BC12" s="701"/>
      <c r="BD12" s="691"/>
      <c r="BE12" s="702"/>
      <c r="BF12" s="702"/>
      <c r="BG12" s="702"/>
      <c r="BH12" s="691"/>
      <c r="BI12" s="691"/>
      <c r="BJ12" s="691"/>
      <c r="BK12" s="691"/>
    </row>
    <row r="13" spans="1:63" ht="17.25" customHeight="1" thickBot="1" x14ac:dyDescent="0.2">
      <c r="A13" s="31"/>
      <c r="B13" s="32" t="s">
        <v>160</v>
      </c>
      <c r="C13" s="32" t="s">
        <v>161</v>
      </c>
      <c r="D13" s="32" t="s">
        <v>162</v>
      </c>
      <c r="E13" s="32" t="s">
        <v>163</v>
      </c>
      <c r="F13" s="32" t="s">
        <v>164</v>
      </c>
      <c r="G13" s="32" t="s">
        <v>165</v>
      </c>
      <c r="H13" s="32" t="s">
        <v>166</v>
      </c>
      <c r="I13" s="32" t="s">
        <v>153</v>
      </c>
      <c r="J13" s="32" t="s">
        <v>167</v>
      </c>
      <c r="K13" s="32" t="s">
        <v>168</v>
      </c>
      <c r="L13" s="32" t="s">
        <v>169</v>
      </c>
      <c r="M13" s="32" t="s">
        <v>170</v>
      </c>
      <c r="N13" s="32" t="s">
        <v>171</v>
      </c>
      <c r="O13" s="32" t="s">
        <v>172</v>
      </c>
      <c r="P13" s="32" t="s">
        <v>173</v>
      </c>
      <c r="Q13" s="32" t="s">
        <v>174</v>
      </c>
      <c r="R13" s="32" t="s">
        <v>175</v>
      </c>
      <c r="S13" s="32" t="s">
        <v>176</v>
      </c>
      <c r="T13" s="32" t="s">
        <v>177</v>
      </c>
      <c r="U13" s="32" t="s">
        <v>178</v>
      </c>
      <c r="V13" s="32" t="s">
        <v>179</v>
      </c>
      <c r="W13" s="32" t="s">
        <v>180</v>
      </c>
      <c r="X13" s="32" t="s">
        <v>181</v>
      </c>
      <c r="Y13" s="32" t="s">
        <v>182</v>
      </c>
      <c r="Z13" s="32" t="s">
        <v>183</v>
      </c>
      <c r="AA13" s="32" t="s">
        <v>184</v>
      </c>
      <c r="AB13" s="32" t="s">
        <v>185</v>
      </c>
      <c r="AC13" s="32" t="s">
        <v>186</v>
      </c>
      <c r="AD13" s="32" t="s">
        <v>187</v>
      </c>
      <c r="AE13" s="32" t="s">
        <v>188</v>
      </c>
      <c r="AF13" s="32" t="s">
        <v>189</v>
      </c>
      <c r="AG13" s="32" t="s">
        <v>190</v>
      </c>
      <c r="AH13" s="32" t="s">
        <v>191</v>
      </c>
      <c r="AI13" s="32" t="s">
        <v>192</v>
      </c>
      <c r="AJ13" s="32" t="s">
        <v>193</v>
      </c>
      <c r="AK13" s="32" t="s">
        <v>194</v>
      </c>
      <c r="AL13" s="32" t="s">
        <v>195</v>
      </c>
      <c r="AM13" s="32" t="s">
        <v>196</v>
      </c>
      <c r="AN13" s="32" t="s">
        <v>197</v>
      </c>
      <c r="AO13" s="32" t="s">
        <v>198</v>
      </c>
      <c r="AP13" s="32" t="s">
        <v>199</v>
      </c>
      <c r="AQ13" s="32" t="s">
        <v>200</v>
      </c>
      <c r="AR13" s="32" t="s">
        <v>201</v>
      </c>
      <c r="AS13" s="32" t="s">
        <v>202</v>
      </c>
      <c r="AT13" s="32" t="s">
        <v>203</v>
      </c>
      <c r="AU13" s="32" t="s">
        <v>204</v>
      </c>
      <c r="AV13" s="32" t="s">
        <v>205</v>
      </c>
      <c r="AW13" s="32" t="s">
        <v>206</v>
      </c>
      <c r="AX13" s="32" t="s">
        <v>207</v>
      </c>
      <c r="AY13" s="32" t="s">
        <v>208</v>
      </c>
      <c r="AZ13" s="32" t="s">
        <v>209</v>
      </c>
      <c r="BA13" s="33" t="s">
        <v>210</v>
      </c>
      <c r="BB13" s="34"/>
      <c r="BC13" s="34"/>
      <c r="BD13" s="34"/>
      <c r="BE13" s="34"/>
      <c r="BF13" s="34"/>
      <c r="BG13" s="34"/>
      <c r="BH13" s="34"/>
      <c r="BI13" s="34"/>
      <c r="BJ13" s="34"/>
      <c r="BK13" s="34"/>
    </row>
    <row r="14" spans="1:63" ht="13.5" customHeight="1" x14ac:dyDescent="0.15">
      <c r="A14" s="29">
        <v>1</v>
      </c>
      <c r="B14" s="11"/>
      <c r="C14" s="11"/>
      <c r="D14" s="11"/>
      <c r="E14" s="12"/>
      <c r="F14" s="12"/>
      <c r="G14" s="30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122</v>
      </c>
      <c r="T14" s="13" t="s">
        <v>122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123</v>
      </c>
      <c r="AR14" s="13" t="s">
        <v>123</v>
      </c>
      <c r="AS14" s="16" t="s">
        <v>122</v>
      </c>
      <c r="AT14" s="16" t="s">
        <v>122</v>
      </c>
      <c r="AU14" s="16" t="s">
        <v>122</v>
      </c>
      <c r="AV14" s="16" t="s">
        <v>122</v>
      </c>
      <c r="AW14" s="16" t="s">
        <v>122</v>
      </c>
      <c r="AX14" s="16" t="s">
        <v>122</v>
      </c>
      <c r="AY14" s="16" t="s">
        <v>122</v>
      </c>
      <c r="AZ14" s="16" t="s">
        <v>122</v>
      </c>
      <c r="BA14" s="16" t="s">
        <v>122</v>
      </c>
      <c r="BB14" s="35"/>
      <c r="BC14" s="14"/>
      <c r="BD14" s="14"/>
      <c r="BE14" s="690"/>
      <c r="BF14" s="690"/>
      <c r="BG14" s="14"/>
      <c r="BH14" s="14"/>
      <c r="BI14" s="14"/>
      <c r="BJ14" s="14"/>
      <c r="BK14" s="14"/>
    </row>
    <row r="15" spans="1:63" ht="13.5" customHeight="1" x14ac:dyDescent="0.15">
      <c r="A15" s="22">
        <v>2</v>
      </c>
      <c r="B15" s="11"/>
      <c r="C15" s="11"/>
      <c r="D15" s="8"/>
      <c r="E15" s="12"/>
      <c r="F15" s="12"/>
      <c r="G15" s="9">
        <v>16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 t="s">
        <v>123</v>
      </c>
      <c r="S15" s="13" t="s">
        <v>122</v>
      </c>
      <c r="T15" s="13" t="s">
        <v>122</v>
      </c>
      <c r="U15" s="14"/>
      <c r="V15" s="12"/>
      <c r="W15" s="12"/>
      <c r="X15" s="12"/>
      <c r="Y15" s="13">
        <v>20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/>
      <c r="AN15" s="10"/>
      <c r="AO15" s="10">
        <v>0</v>
      </c>
      <c r="AP15" s="10">
        <v>0</v>
      </c>
      <c r="AQ15" s="10">
        <v>0</v>
      </c>
      <c r="AR15" s="15" t="s">
        <v>123</v>
      </c>
      <c r="AS15" s="16" t="s">
        <v>122</v>
      </c>
      <c r="AT15" s="16" t="s">
        <v>122</v>
      </c>
      <c r="AU15" s="16" t="s">
        <v>122</v>
      </c>
      <c r="AV15" s="16" t="s">
        <v>122</v>
      </c>
      <c r="AW15" s="16" t="s">
        <v>122</v>
      </c>
      <c r="AX15" s="16" t="s">
        <v>122</v>
      </c>
      <c r="AY15" s="16" t="s">
        <v>122</v>
      </c>
      <c r="AZ15" s="16" t="s">
        <v>122</v>
      </c>
      <c r="BA15" s="16" t="s">
        <v>122</v>
      </c>
      <c r="BB15" s="35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3">
        <v>3</v>
      </c>
      <c r="B16" s="8"/>
      <c r="C16" s="8"/>
      <c r="D16" s="8"/>
      <c r="E16" s="10"/>
      <c r="F16" s="10"/>
      <c r="G16" s="9">
        <v>12</v>
      </c>
      <c r="H16" s="10"/>
      <c r="I16" s="10"/>
      <c r="J16" s="10"/>
      <c r="K16" s="10"/>
      <c r="L16" s="10"/>
      <c r="M16" s="10"/>
      <c r="N16" s="10">
        <v>0</v>
      </c>
      <c r="O16" s="10">
        <v>0</v>
      </c>
      <c r="P16" s="10">
        <v>0</v>
      </c>
      <c r="Q16" s="10">
        <v>0</v>
      </c>
      <c r="R16" s="13" t="s">
        <v>123</v>
      </c>
      <c r="S16" s="13" t="s">
        <v>122</v>
      </c>
      <c r="T16" s="13" t="s">
        <v>122</v>
      </c>
      <c r="U16" s="10"/>
      <c r="V16" s="10"/>
      <c r="W16" s="10"/>
      <c r="X16" s="10"/>
      <c r="Y16" s="15">
        <v>20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>
        <v>8</v>
      </c>
      <c r="AP16" s="10">
        <v>8</v>
      </c>
      <c r="AQ16" s="10">
        <v>8</v>
      </c>
      <c r="AR16" s="10">
        <v>8</v>
      </c>
      <c r="AS16" s="17" t="s">
        <v>123</v>
      </c>
      <c r="AT16" s="16" t="s">
        <v>122</v>
      </c>
      <c r="AU16" s="16" t="s">
        <v>122</v>
      </c>
      <c r="AV16" s="16" t="s">
        <v>122</v>
      </c>
      <c r="AW16" s="16" t="s">
        <v>122</v>
      </c>
      <c r="AX16" s="16" t="s">
        <v>122</v>
      </c>
      <c r="AY16" s="16" t="s">
        <v>122</v>
      </c>
      <c r="AZ16" s="16" t="s">
        <v>122</v>
      </c>
      <c r="BA16" s="16" t="s">
        <v>122</v>
      </c>
      <c r="BB16" s="35"/>
      <c r="BC16" s="14"/>
      <c r="BD16" s="14"/>
      <c r="BE16" s="690"/>
      <c r="BF16" s="690"/>
      <c r="BG16" s="14"/>
      <c r="BH16" s="14"/>
      <c r="BI16" s="14"/>
      <c r="BJ16" s="14"/>
      <c r="BK16" s="14"/>
    </row>
    <row r="17" spans="1:63" ht="13.5" customHeight="1" x14ac:dyDescent="0.15">
      <c r="A17" s="23">
        <v>4</v>
      </c>
      <c r="B17" s="8"/>
      <c r="C17" s="8"/>
      <c r="D17" s="8"/>
      <c r="E17" s="10"/>
      <c r="F17" s="10"/>
      <c r="G17" s="9">
        <v>9</v>
      </c>
      <c r="H17" s="10"/>
      <c r="I17" s="10"/>
      <c r="J17" s="10"/>
      <c r="K17" s="10">
        <v>0</v>
      </c>
      <c r="L17" s="10">
        <v>0</v>
      </c>
      <c r="M17" s="10">
        <v>0</v>
      </c>
      <c r="N17" s="10">
        <v>8</v>
      </c>
      <c r="O17" s="10">
        <v>8</v>
      </c>
      <c r="P17" s="10">
        <v>8</v>
      </c>
      <c r="Q17" s="10">
        <v>8</v>
      </c>
      <c r="R17" s="13" t="s">
        <v>123</v>
      </c>
      <c r="S17" s="13" t="s">
        <v>122</v>
      </c>
      <c r="T17" s="13" t="s">
        <v>122</v>
      </c>
      <c r="U17" s="10"/>
      <c r="V17" s="10"/>
      <c r="W17" s="10"/>
      <c r="X17" s="10"/>
      <c r="Y17" s="15">
        <v>6</v>
      </c>
      <c r="Z17" s="10"/>
      <c r="AA17" s="10">
        <v>0</v>
      </c>
      <c r="AB17" s="10">
        <v>0</v>
      </c>
      <c r="AC17" s="10">
        <v>8</v>
      </c>
      <c r="AD17" s="10">
        <v>8</v>
      </c>
      <c r="AE17" s="10">
        <v>8</v>
      </c>
      <c r="AF17" s="10">
        <v>8</v>
      </c>
      <c r="AG17" s="13">
        <v>8</v>
      </c>
      <c r="AH17" s="13" t="s">
        <v>123</v>
      </c>
      <c r="AI17" s="15" t="s">
        <v>124</v>
      </c>
      <c r="AJ17" s="10" t="s">
        <v>124</v>
      </c>
      <c r="AK17" s="10" t="s">
        <v>124</v>
      </c>
      <c r="AL17" s="10" t="s">
        <v>124</v>
      </c>
      <c r="AM17" s="10" t="s">
        <v>125</v>
      </c>
      <c r="AN17" s="10" t="s">
        <v>125</v>
      </c>
      <c r="AO17" s="10" t="s">
        <v>125</v>
      </c>
      <c r="AP17" s="13" t="s">
        <v>125</v>
      </c>
      <c r="AQ17" s="15" t="s">
        <v>26</v>
      </c>
      <c r="AR17" s="15" t="s">
        <v>26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35"/>
      <c r="BC17" s="14"/>
      <c r="BD17" s="14"/>
      <c r="BE17" s="690"/>
      <c r="BF17" s="690"/>
      <c r="BG17" s="14"/>
      <c r="BH17" s="14"/>
      <c r="BI17" s="14"/>
      <c r="BJ17" s="14"/>
      <c r="BK17" s="14"/>
    </row>
    <row r="18" spans="1:63" ht="13.5" customHeight="1" x14ac:dyDescent="0.15">
      <c r="A18" s="703"/>
      <c r="B18" s="703"/>
      <c r="C18" s="703"/>
      <c r="D18" s="703"/>
      <c r="E18" s="703"/>
      <c r="F18" s="20"/>
      <c r="G18" s="703"/>
      <c r="H18" s="703"/>
      <c r="I18" s="703"/>
      <c r="J18" s="703"/>
      <c r="K18" s="703"/>
      <c r="L18" s="703"/>
      <c r="M18" s="703"/>
      <c r="N18" s="20"/>
      <c r="O18" s="703"/>
      <c r="P18" s="703"/>
      <c r="Q18" s="703"/>
      <c r="R18" s="703"/>
      <c r="S18" s="703"/>
      <c r="T18" s="703"/>
      <c r="U18" s="703"/>
      <c r="V18" s="21"/>
      <c r="W18" s="703"/>
      <c r="X18" s="703"/>
      <c r="Y18" s="703"/>
      <c r="Z18" s="703"/>
      <c r="AA18" s="703"/>
      <c r="AB18" s="703"/>
      <c r="AC18" s="703"/>
      <c r="AD18" s="20"/>
      <c r="AE18" s="703"/>
      <c r="AF18" s="703"/>
      <c r="AG18" s="703"/>
      <c r="AH18" s="703"/>
      <c r="AI18" s="703"/>
      <c r="AJ18" s="703"/>
      <c r="AK18" s="703"/>
      <c r="AL18" s="20"/>
      <c r="AM18" s="703"/>
      <c r="AN18" s="703"/>
      <c r="AO18" s="703"/>
      <c r="AP18" s="703"/>
      <c r="AQ18" s="703"/>
      <c r="AR18" s="703"/>
      <c r="AS18" s="703"/>
      <c r="AT18" s="20"/>
      <c r="AU18" s="703"/>
      <c r="AV18" s="703"/>
      <c r="AW18" s="703"/>
      <c r="AX18" s="703"/>
      <c r="AY18" s="703"/>
      <c r="AZ18" s="703"/>
      <c r="BA18" s="703"/>
      <c r="BB18" s="19"/>
      <c r="BC18" s="703"/>
      <c r="BD18" s="703"/>
      <c r="BE18" s="703"/>
      <c r="BF18" s="703"/>
      <c r="BG18" s="703"/>
      <c r="BH18" s="703"/>
      <c r="BI18" s="703"/>
      <c r="BJ18" s="703"/>
      <c r="BK18" s="20"/>
    </row>
    <row r="19" spans="1:63" ht="13.5" customHeight="1" x14ac:dyDescent="0.15">
      <c r="A19" s="677" t="s">
        <v>27</v>
      </c>
      <c r="B19" s="677"/>
      <c r="C19" s="677"/>
      <c r="D19" s="677"/>
      <c r="E19" s="677"/>
      <c r="F19" s="25"/>
      <c r="G19" s="676" t="s">
        <v>146</v>
      </c>
      <c r="H19" s="676"/>
      <c r="I19" s="676"/>
      <c r="J19" s="676"/>
      <c r="K19" s="676"/>
      <c r="L19" s="676"/>
      <c r="M19" s="676"/>
      <c r="N19" s="676"/>
      <c r="O19" s="676"/>
      <c r="P19" s="676"/>
      <c r="Q19" s="676"/>
      <c r="R19" s="676"/>
      <c r="S19" s="676"/>
      <c r="T19" s="676"/>
      <c r="U19" s="676"/>
      <c r="V19" s="676"/>
      <c r="W19" s="2"/>
      <c r="X19" s="25" t="s">
        <v>147</v>
      </c>
      <c r="Y19" s="678" t="s">
        <v>148</v>
      </c>
      <c r="Z19" s="678"/>
      <c r="AA19" s="678"/>
      <c r="AB19" s="678"/>
      <c r="AC19" s="678"/>
      <c r="AD19" s="678"/>
      <c r="AE19" s="678"/>
      <c r="AF19" s="2"/>
      <c r="AG19" s="2"/>
      <c r="AH19" s="2"/>
      <c r="AI19" s="2"/>
      <c r="AJ19" s="2"/>
      <c r="AK19" s="2"/>
      <c r="AL19" s="2"/>
      <c r="AM19" s="2"/>
      <c r="AN19" s="26"/>
      <c r="AO19" s="2"/>
      <c r="AP19" s="2"/>
      <c r="AQ19" s="27" t="s">
        <v>149</v>
      </c>
      <c r="AR19" s="678" t="s">
        <v>150</v>
      </c>
      <c r="AS19" s="678"/>
      <c r="AT19" s="678"/>
      <c r="AU19" s="678"/>
      <c r="AV19" s="678"/>
      <c r="AW19" s="678"/>
      <c r="AX19" s="678"/>
      <c r="AY19" s="678"/>
      <c r="AZ19" s="678"/>
      <c r="BA19" s="678"/>
      <c r="BB19" s="678"/>
      <c r="BC19" s="678"/>
      <c r="BD19" s="678"/>
      <c r="BE19" s="678"/>
      <c r="BF19" s="678"/>
      <c r="BG19" s="678"/>
      <c r="BH19" s="678"/>
      <c r="BI19" s="20"/>
      <c r="BJ19" s="20"/>
      <c r="BK19" s="20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4"/>
      <c r="BA20" s="24"/>
      <c r="BB20" s="2"/>
      <c r="BC20" s="24"/>
      <c r="BD20" s="24"/>
      <c r="BE20" s="2"/>
      <c r="BF20" s="24"/>
      <c r="BG20" s="24"/>
      <c r="BH20" s="2"/>
    </row>
    <row r="21" spans="1:63" ht="13.5" customHeight="1" x14ac:dyDescent="0.15">
      <c r="A21" s="2"/>
      <c r="B21" s="2"/>
      <c r="C21" s="2"/>
      <c r="D21" s="2"/>
      <c r="E21" s="2"/>
      <c r="F21" s="25" t="s">
        <v>151</v>
      </c>
      <c r="G21" s="676" t="s">
        <v>152</v>
      </c>
      <c r="H21" s="676"/>
      <c r="I21" s="676"/>
      <c r="J21" s="676"/>
      <c r="K21" s="676"/>
      <c r="L21" s="676"/>
      <c r="M21" s="676"/>
      <c r="N21" s="676"/>
      <c r="O21" s="676"/>
      <c r="P21" s="676"/>
      <c r="Q21" s="2"/>
      <c r="R21" s="2"/>
      <c r="S21" s="2"/>
      <c r="T21" s="24"/>
      <c r="U21" s="2"/>
      <c r="V21" s="2"/>
      <c r="W21" s="2"/>
      <c r="X21" s="25" t="s">
        <v>153</v>
      </c>
      <c r="Y21" s="676" t="s">
        <v>154</v>
      </c>
      <c r="Z21" s="676"/>
      <c r="AA21" s="676"/>
      <c r="AB21" s="676"/>
      <c r="AC21" s="676"/>
      <c r="AD21" s="676"/>
      <c r="AE21" s="676"/>
      <c r="AF21" s="676"/>
      <c r="AG21" s="676"/>
      <c r="AH21" s="676"/>
      <c r="AI21" s="676"/>
      <c r="AJ21" s="676"/>
      <c r="AK21" s="676"/>
      <c r="AL21" s="676"/>
      <c r="AM21" s="676"/>
      <c r="AN21" s="676"/>
      <c r="AO21" s="676"/>
      <c r="AP21" s="2"/>
      <c r="AQ21" s="25" t="s">
        <v>26</v>
      </c>
      <c r="AR21" s="678" t="s">
        <v>155</v>
      </c>
      <c r="AS21" s="678"/>
      <c r="AT21" s="678"/>
      <c r="AU21" s="678"/>
      <c r="AV21" s="678"/>
      <c r="AW21" s="678"/>
      <c r="AX21" s="678"/>
      <c r="AY21" s="678"/>
      <c r="AZ21" s="678"/>
      <c r="BA21" s="678"/>
      <c r="BB21" s="678"/>
      <c r="BC21" s="678"/>
      <c r="BD21" s="678"/>
      <c r="BE21" s="678"/>
      <c r="BF21" s="24"/>
      <c r="BG21" s="24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4"/>
      <c r="BA22" s="24"/>
      <c r="BB22" s="2"/>
      <c r="BC22" s="24"/>
      <c r="BD22" s="24"/>
      <c r="BE22" s="2"/>
      <c r="BF22" s="24"/>
      <c r="BG22" s="24"/>
      <c r="BH22" s="2"/>
    </row>
    <row r="23" spans="1:63" ht="13.5" customHeight="1" x14ac:dyDescent="0.15">
      <c r="A23" s="2"/>
      <c r="B23" s="2"/>
      <c r="C23" s="2"/>
      <c r="D23" s="2"/>
      <c r="E23" s="2"/>
      <c r="F23" s="25" t="s">
        <v>156</v>
      </c>
      <c r="G23" s="676" t="s">
        <v>157</v>
      </c>
      <c r="H23" s="676"/>
      <c r="I23" s="676"/>
      <c r="J23" s="676"/>
      <c r="K23" s="676"/>
      <c r="L23" s="676"/>
      <c r="M23" s="676"/>
      <c r="N23" s="676"/>
      <c r="O23" s="676"/>
      <c r="P23" s="676"/>
      <c r="Q23" s="2"/>
      <c r="R23" s="2"/>
      <c r="S23" s="2"/>
      <c r="T23" s="24"/>
      <c r="U23" s="2"/>
      <c r="V23" s="2"/>
      <c r="W23" s="2"/>
      <c r="X23" s="25" t="s">
        <v>145</v>
      </c>
      <c r="Y23" s="676" t="s">
        <v>158</v>
      </c>
      <c r="Z23" s="676"/>
      <c r="AA23" s="676"/>
      <c r="AB23" s="676"/>
      <c r="AC23" s="676"/>
      <c r="AD23" s="676"/>
      <c r="AE23" s="676"/>
      <c r="AF23" s="676"/>
      <c r="AG23" s="676"/>
      <c r="AH23" s="676"/>
      <c r="AI23" s="676"/>
      <c r="AJ23" s="676"/>
      <c r="AK23" s="676"/>
      <c r="AL23" s="676"/>
      <c r="AM23" s="676"/>
      <c r="AN23" s="676"/>
      <c r="AO23" s="676"/>
      <c r="AP23" s="2"/>
      <c r="AQ23" s="25" t="s">
        <v>11</v>
      </c>
      <c r="AR23" s="676" t="s">
        <v>159</v>
      </c>
      <c r="AS23" s="676"/>
      <c r="AT23" s="676"/>
      <c r="AU23" s="676"/>
      <c r="AV23" s="676"/>
      <c r="AW23" s="676"/>
      <c r="AX23" s="676"/>
      <c r="AY23" s="676"/>
      <c r="AZ23" s="676"/>
      <c r="BA23" s="676"/>
      <c r="BB23" s="2"/>
      <c r="BC23" s="24"/>
      <c r="BD23" s="24"/>
      <c r="BE23" s="2"/>
      <c r="BF23" s="24"/>
      <c r="BG23" s="24"/>
      <c r="BH23" s="2"/>
    </row>
    <row r="26" spans="1:63" s="38" customFormat="1" ht="13.5" customHeight="1" x14ac:dyDescent="0.2">
      <c r="A26" s="686" t="s">
        <v>128</v>
      </c>
      <c r="B26" s="686"/>
      <c r="C26" s="686"/>
      <c r="D26" s="686"/>
      <c r="E26" s="686"/>
      <c r="F26" s="686"/>
      <c r="G26" s="686"/>
      <c r="H26" s="686"/>
      <c r="I26" s="686"/>
      <c r="J26" s="686"/>
      <c r="K26" s="686"/>
      <c r="L26" s="686"/>
      <c r="M26" s="686"/>
      <c r="N26" s="686"/>
      <c r="O26" s="686"/>
      <c r="P26" s="686"/>
      <c r="Q26" s="686"/>
      <c r="R26" s="686"/>
      <c r="S26" s="686"/>
      <c r="T26" s="686"/>
      <c r="U26" s="686"/>
      <c r="V26" s="686"/>
      <c r="W26" s="686"/>
      <c r="X26" s="686"/>
      <c r="Y26" s="686"/>
      <c r="Z26" s="686"/>
      <c r="AA26" s="686"/>
      <c r="AB26" s="686"/>
      <c r="AC26" s="686"/>
      <c r="AD26" s="686"/>
      <c r="AE26" s="686"/>
      <c r="AF26" s="686"/>
      <c r="AG26" s="686"/>
      <c r="AH26" s="686"/>
      <c r="AI26" s="686"/>
      <c r="AJ26" s="686"/>
      <c r="AK26" s="686"/>
      <c r="AL26" s="686"/>
      <c r="AM26" s="686"/>
      <c r="AN26" s="686"/>
      <c r="AO26" s="686"/>
      <c r="AP26" s="686"/>
      <c r="AQ26" s="686"/>
      <c r="AR26" s="686"/>
      <c r="AS26" s="686"/>
      <c r="AT26" s="686"/>
      <c r="AU26" s="686"/>
      <c r="AV26" s="686"/>
      <c r="AW26" s="686"/>
      <c r="AX26" s="686"/>
      <c r="AY26" s="686"/>
      <c r="AZ26" s="686"/>
      <c r="BA26" s="36"/>
      <c r="BB26" s="37"/>
      <c r="BC26" s="36"/>
      <c r="BD26" s="36"/>
      <c r="BE26" s="37"/>
      <c r="BF26" s="36"/>
      <c r="BG26" s="36"/>
      <c r="BH26" s="37"/>
    </row>
    <row r="27" spans="1:63" ht="13.5" customHeight="1" x14ac:dyDescent="0.15">
      <c r="A27" s="687"/>
      <c r="B27" s="687"/>
      <c r="C27" s="687"/>
      <c r="D27" s="687"/>
      <c r="E27" s="687"/>
      <c r="F27" s="687"/>
      <c r="G27" s="687"/>
      <c r="H27" s="687"/>
      <c r="I27" s="687"/>
      <c r="J27" s="687"/>
      <c r="K27" s="687"/>
      <c r="L27" s="687"/>
      <c r="M27" s="687"/>
      <c r="N27" s="687"/>
      <c r="O27" s="687"/>
      <c r="P27" s="687"/>
      <c r="Q27" s="687"/>
      <c r="R27" s="687"/>
      <c r="S27" s="687"/>
      <c r="T27" s="687"/>
      <c r="U27" s="687"/>
      <c r="V27" s="687"/>
      <c r="W27" s="687"/>
      <c r="X27" s="687"/>
      <c r="Y27" s="687"/>
      <c r="Z27" s="687"/>
      <c r="AA27" s="687"/>
      <c r="AB27" s="687"/>
      <c r="AC27" s="687"/>
      <c r="AD27" s="687"/>
      <c r="AE27" s="687"/>
      <c r="AF27" s="687"/>
      <c r="AG27" s="687"/>
      <c r="AH27" s="687"/>
      <c r="AI27" s="687"/>
      <c r="AJ27" s="687"/>
      <c r="AK27" s="687"/>
      <c r="AL27" s="687"/>
      <c r="AM27" s="687"/>
      <c r="AN27" s="687"/>
      <c r="AO27" s="687"/>
      <c r="AP27" s="687"/>
      <c r="AQ27" s="687"/>
      <c r="AR27" s="687"/>
      <c r="AS27" s="687"/>
      <c r="AT27" s="687"/>
      <c r="AU27" s="687"/>
      <c r="AV27" s="687"/>
      <c r="AW27" s="687"/>
      <c r="AX27" s="687"/>
      <c r="AY27" s="687"/>
      <c r="AZ27" s="687"/>
      <c r="BA27" s="687"/>
      <c r="BB27" s="687"/>
      <c r="BC27" s="687"/>
      <c r="BD27" s="687"/>
      <c r="BE27" s="687"/>
      <c r="BF27" s="687"/>
      <c r="BG27" s="687"/>
      <c r="BH27" s="687"/>
    </row>
    <row r="28" spans="1:63" s="38" customFormat="1" ht="13.5" customHeight="1" x14ac:dyDescent="0.2">
      <c r="A28" s="688" t="s">
        <v>129</v>
      </c>
      <c r="B28" s="684"/>
      <c r="C28" s="684"/>
      <c r="D28" s="684"/>
      <c r="E28" s="684"/>
      <c r="F28" s="684"/>
      <c r="G28" s="684"/>
      <c r="H28" s="684"/>
      <c r="I28" s="684"/>
      <c r="J28" s="684"/>
      <c r="K28" s="684"/>
      <c r="L28" s="684"/>
      <c r="M28" s="684"/>
      <c r="N28" s="684"/>
      <c r="O28" s="684"/>
      <c r="P28" s="684"/>
      <c r="Q28" s="684"/>
      <c r="R28" s="684"/>
      <c r="S28" s="684" t="s">
        <v>29</v>
      </c>
      <c r="T28" s="684"/>
      <c r="U28" s="684"/>
      <c r="V28" s="684"/>
      <c r="W28" s="684"/>
      <c r="X28" s="684"/>
      <c r="Y28" s="684"/>
      <c r="Z28" s="684"/>
      <c r="AA28" s="684"/>
      <c r="AB28" s="684" t="s">
        <v>130</v>
      </c>
      <c r="AC28" s="684"/>
      <c r="AD28" s="684"/>
      <c r="AE28" s="684"/>
      <c r="AF28" s="684"/>
      <c r="AG28" s="684"/>
      <c r="AH28" s="684"/>
      <c r="AI28" s="684"/>
      <c r="AJ28" s="684"/>
      <c r="AK28" s="684"/>
      <c r="AL28" s="684"/>
      <c r="AM28" s="684"/>
      <c r="AN28" s="684"/>
      <c r="AO28" s="684"/>
      <c r="AP28" s="684"/>
      <c r="AQ28" s="684"/>
      <c r="AR28" s="684"/>
      <c r="AS28" s="684"/>
      <c r="AT28" s="684"/>
      <c r="AU28" s="684"/>
      <c r="AV28" s="684"/>
      <c r="AW28" s="688" t="s">
        <v>30</v>
      </c>
      <c r="AX28" s="688"/>
      <c r="AY28" s="688"/>
      <c r="AZ28" s="688"/>
      <c r="BA28" s="688"/>
      <c r="BB28" s="688"/>
      <c r="BC28" s="684" t="s">
        <v>31</v>
      </c>
      <c r="BD28" s="684"/>
      <c r="BE28" s="684"/>
      <c r="BF28" s="684" t="s">
        <v>12</v>
      </c>
      <c r="BG28" s="684"/>
      <c r="BH28" s="684"/>
    </row>
    <row r="29" spans="1:63" s="38" customFormat="1" ht="33" customHeight="1" x14ac:dyDescent="0.2">
      <c r="A29" s="688"/>
      <c r="B29" s="684"/>
      <c r="C29" s="684"/>
      <c r="D29" s="684"/>
      <c r="E29" s="684"/>
      <c r="F29" s="684"/>
      <c r="G29" s="684"/>
      <c r="H29" s="684"/>
      <c r="I29" s="684"/>
      <c r="J29" s="684"/>
      <c r="K29" s="684"/>
      <c r="L29" s="684"/>
      <c r="M29" s="684"/>
      <c r="N29" s="684"/>
      <c r="O29" s="684"/>
      <c r="P29" s="684"/>
      <c r="Q29" s="684"/>
      <c r="R29" s="684"/>
      <c r="S29" s="684"/>
      <c r="T29" s="684"/>
      <c r="U29" s="684"/>
      <c r="V29" s="684"/>
      <c r="W29" s="684"/>
      <c r="X29" s="684"/>
      <c r="Y29" s="684"/>
      <c r="Z29" s="684"/>
      <c r="AA29" s="684"/>
      <c r="AB29" s="684" t="s">
        <v>9</v>
      </c>
      <c r="AC29" s="684"/>
      <c r="AD29" s="684"/>
      <c r="AE29" s="684"/>
      <c r="AF29" s="684"/>
      <c r="AG29" s="684"/>
      <c r="AH29" s="684"/>
      <c r="AI29" s="684" t="s">
        <v>131</v>
      </c>
      <c r="AJ29" s="684"/>
      <c r="AK29" s="684"/>
      <c r="AL29" s="684"/>
      <c r="AM29" s="684"/>
      <c r="AN29" s="684"/>
      <c r="AO29" s="684"/>
      <c r="AP29" s="684" t="s">
        <v>13</v>
      </c>
      <c r="AQ29" s="684"/>
      <c r="AR29" s="684"/>
      <c r="AS29" s="684"/>
      <c r="AT29" s="684"/>
      <c r="AU29" s="684"/>
      <c r="AV29" s="684"/>
      <c r="AW29" s="684" t="s">
        <v>132</v>
      </c>
      <c r="AX29" s="684"/>
      <c r="AY29" s="684"/>
      <c r="AZ29" s="684" t="s">
        <v>133</v>
      </c>
      <c r="BA29" s="684"/>
      <c r="BB29" s="684"/>
      <c r="BC29" s="684"/>
      <c r="BD29" s="689"/>
      <c r="BE29" s="684"/>
      <c r="BF29" s="684"/>
      <c r="BG29" s="689"/>
      <c r="BH29" s="684"/>
    </row>
    <row r="30" spans="1:63" s="38" customFormat="1" ht="13.5" customHeight="1" x14ac:dyDescent="0.2">
      <c r="A30" s="688"/>
      <c r="B30" s="684"/>
      <c r="C30" s="684"/>
      <c r="D30" s="684"/>
      <c r="E30" s="684"/>
      <c r="F30" s="684"/>
      <c r="G30" s="684" t="s">
        <v>134</v>
      </c>
      <c r="H30" s="684"/>
      <c r="I30" s="684"/>
      <c r="J30" s="684"/>
      <c r="K30" s="684"/>
      <c r="L30" s="684"/>
      <c r="M30" s="684" t="s">
        <v>135</v>
      </c>
      <c r="N30" s="684"/>
      <c r="O30" s="684"/>
      <c r="P30" s="684"/>
      <c r="Q30" s="684"/>
      <c r="R30" s="684"/>
      <c r="S30" s="684" t="s">
        <v>12</v>
      </c>
      <c r="T30" s="684"/>
      <c r="U30" s="684"/>
      <c r="V30" s="684" t="s">
        <v>134</v>
      </c>
      <c r="W30" s="684"/>
      <c r="X30" s="684"/>
      <c r="Y30" s="684" t="s">
        <v>135</v>
      </c>
      <c r="Z30" s="684"/>
      <c r="AA30" s="684"/>
      <c r="AB30" s="684" t="s">
        <v>12</v>
      </c>
      <c r="AC30" s="684"/>
      <c r="AD30" s="684"/>
      <c r="AE30" s="684" t="s">
        <v>134</v>
      </c>
      <c r="AF30" s="684"/>
      <c r="AG30" s="684" t="s">
        <v>135</v>
      </c>
      <c r="AH30" s="684"/>
      <c r="AI30" s="684" t="s">
        <v>12</v>
      </c>
      <c r="AJ30" s="684"/>
      <c r="AK30" s="684"/>
      <c r="AL30" s="684" t="s">
        <v>134</v>
      </c>
      <c r="AM30" s="684"/>
      <c r="AN30" s="684" t="s">
        <v>135</v>
      </c>
      <c r="AO30" s="684"/>
      <c r="AP30" s="684" t="s">
        <v>12</v>
      </c>
      <c r="AQ30" s="684"/>
      <c r="AR30" s="684"/>
      <c r="AS30" s="684" t="s">
        <v>134</v>
      </c>
      <c r="AT30" s="684"/>
      <c r="AU30" s="684" t="s">
        <v>135</v>
      </c>
      <c r="AV30" s="684"/>
      <c r="AW30" s="684"/>
      <c r="AX30" s="684"/>
      <c r="AY30" s="684"/>
      <c r="AZ30" s="684"/>
      <c r="BA30" s="684"/>
      <c r="BB30" s="684"/>
      <c r="BC30" s="684"/>
      <c r="BD30" s="684"/>
      <c r="BE30" s="684"/>
      <c r="BF30" s="684"/>
      <c r="BG30" s="684"/>
      <c r="BH30" s="684"/>
    </row>
    <row r="31" spans="1:63" s="38" customFormat="1" ht="20.25" customHeight="1" x14ac:dyDescent="0.2">
      <c r="A31" s="688"/>
      <c r="B31" s="683"/>
      <c r="C31" s="683"/>
      <c r="D31" s="685" t="s">
        <v>137</v>
      </c>
      <c r="E31" s="685"/>
      <c r="F31" s="685"/>
      <c r="G31" s="683" t="s">
        <v>136</v>
      </c>
      <c r="H31" s="683"/>
      <c r="I31" s="683"/>
      <c r="J31" s="685" t="s">
        <v>137</v>
      </c>
      <c r="K31" s="685"/>
      <c r="L31" s="685"/>
      <c r="M31" s="683" t="s">
        <v>136</v>
      </c>
      <c r="N31" s="683"/>
      <c r="O31" s="683"/>
      <c r="P31" s="685" t="s">
        <v>137</v>
      </c>
      <c r="Q31" s="685"/>
      <c r="R31" s="685"/>
      <c r="S31" s="683" t="s">
        <v>136</v>
      </c>
      <c r="T31" s="683"/>
      <c r="U31" s="683"/>
      <c r="V31" s="683" t="s">
        <v>136</v>
      </c>
      <c r="W31" s="683"/>
      <c r="X31" s="683"/>
      <c r="Y31" s="683" t="s">
        <v>136</v>
      </c>
      <c r="Z31" s="683"/>
      <c r="AA31" s="683"/>
      <c r="AB31" s="683" t="s">
        <v>136</v>
      </c>
      <c r="AC31" s="683"/>
      <c r="AD31" s="683"/>
      <c r="AE31" s="683" t="s">
        <v>136</v>
      </c>
      <c r="AF31" s="683"/>
      <c r="AG31" s="683" t="s">
        <v>136</v>
      </c>
      <c r="AH31" s="683"/>
      <c r="AI31" s="683" t="s">
        <v>136</v>
      </c>
      <c r="AJ31" s="683"/>
      <c r="AK31" s="683"/>
      <c r="AL31" s="683" t="s">
        <v>136</v>
      </c>
      <c r="AM31" s="683"/>
      <c r="AN31" s="683" t="s">
        <v>136</v>
      </c>
      <c r="AO31" s="683"/>
      <c r="AP31" s="683" t="s">
        <v>136</v>
      </c>
      <c r="AQ31" s="683"/>
      <c r="AR31" s="683"/>
      <c r="AS31" s="683" t="s">
        <v>136</v>
      </c>
      <c r="AT31" s="683"/>
      <c r="AU31" s="683" t="s">
        <v>136</v>
      </c>
      <c r="AV31" s="683"/>
      <c r="AW31" s="683" t="s">
        <v>136</v>
      </c>
      <c r="AX31" s="683"/>
      <c r="AY31" s="683"/>
      <c r="AZ31" s="683" t="s">
        <v>136</v>
      </c>
      <c r="BA31" s="683"/>
      <c r="BB31" s="683"/>
      <c r="BC31" s="683" t="s">
        <v>136</v>
      </c>
      <c r="BD31" s="683"/>
      <c r="BE31" s="683"/>
      <c r="BF31" s="683" t="s">
        <v>136</v>
      </c>
      <c r="BG31" s="683"/>
      <c r="BH31" s="683"/>
    </row>
    <row r="32" spans="1:63" s="38" customFormat="1" ht="13.5" customHeight="1" x14ac:dyDescent="0.2">
      <c r="A32" s="39" t="s">
        <v>138</v>
      </c>
      <c r="B32" s="681">
        <f>G32+M32</f>
        <v>39</v>
      </c>
      <c r="C32" s="681"/>
      <c r="D32" s="682">
        <f>B32*36</f>
        <v>1404</v>
      </c>
      <c r="E32" s="682"/>
      <c r="F32" s="682"/>
      <c r="G32" s="681">
        <v>17</v>
      </c>
      <c r="H32" s="681"/>
      <c r="I32" s="681"/>
      <c r="J32" s="682">
        <f>G32*36</f>
        <v>612</v>
      </c>
      <c r="K32" s="682"/>
      <c r="L32" s="682"/>
      <c r="M32" s="681">
        <v>22</v>
      </c>
      <c r="N32" s="681"/>
      <c r="O32" s="681"/>
      <c r="P32" s="682">
        <f>M32*36</f>
        <v>792</v>
      </c>
      <c r="Q32" s="682"/>
      <c r="R32" s="682"/>
      <c r="S32" s="681">
        <v>2</v>
      </c>
      <c r="T32" s="681"/>
      <c r="U32" s="681"/>
      <c r="V32" s="681"/>
      <c r="W32" s="681"/>
      <c r="X32" s="681"/>
      <c r="Y32" s="681">
        <v>2</v>
      </c>
      <c r="Z32" s="681"/>
      <c r="AA32" s="681"/>
      <c r="AB32" s="681"/>
      <c r="AC32" s="681"/>
      <c r="AD32" s="681"/>
      <c r="AE32" s="681"/>
      <c r="AF32" s="681"/>
      <c r="AG32" s="681"/>
      <c r="AH32" s="681"/>
      <c r="AI32" s="681"/>
      <c r="AJ32" s="681"/>
      <c r="AK32" s="681"/>
      <c r="AL32" s="681"/>
      <c r="AM32" s="681"/>
      <c r="AN32" s="681"/>
      <c r="AO32" s="681"/>
      <c r="AP32" s="681"/>
      <c r="AQ32" s="681"/>
      <c r="AR32" s="681"/>
      <c r="AS32" s="681"/>
      <c r="AT32" s="681"/>
      <c r="AU32" s="681"/>
      <c r="AV32" s="681"/>
      <c r="AW32" s="681"/>
      <c r="AX32" s="681"/>
      <c r="AY32" s="681"/>
      <c r="AZ32" s="681"/>
      <c r="BA32" s="681"/>
      <c r="BB32" s="681"/>
      <c r="BC32" s="681" t="s">
        <v>139</v>
      </c>
      <c r="BD32" s="681"/>
      <c r="BE32" s="681"/>
      <c r="BF32" s="681">
        <f>B32+S32+AB32+AI32+AP32+AW32+AZ32+BC32</f>
        <v>52</v>
      </c>
      <c r="BG32" s="681"/>
      <c r="BH32" s="681"/>
    </row>
    <row r="33" spans="1:60" s="38" customFormat="1" ht="13.5" customHeight="1" x14ac:dyDescent="0.2">
      <c r="A33" s="39" t="s">
        <v>140</v>
      </c>
      <c r="B33" s="681">
        <f>G33+M33</f>
        <v>36</v>
      </c>
      <c r="C33" s="681"/>
      <c r="D33" s="682">
        <f>B33*36</f>
        <v>1296</v>
      </c>
      <c r="E33" s="682"/>
      <c r="F33" s="682"/>
      <c r="G33" s="681">
        <v>16</v>
      </c>
      <c r="H33" s="681"/>
      <c r="I33" s="681"/>
      <c r="J33" s="682">
        <f t="shared" ref="J33:J35" si="0">G33*36</f>
        <v>576</v>
      </c>
      <c r="K33" s="682"/>
      <c r="L33" s="682"/>
      <c r="M33" s="681">
        <v>20</v>
      </c>
      <c r="N33" s="681"/>
      <c r="O33" s="681"/>
      <c r="P33" s="682">
        <f t="shared" ref="P33:P35" si="1">M33*36</f>
        <v>720</v>
      </c>
      <c r="Q33" s="682"/>
      <c r="R33" s="682"/>
      <c r="S33" s="681">
        <v>2</v>
      </c>
      <c r="T33" s="681"/>
      <c r="U33" s="681"/>
      <c r="V33" s="681">
        <v>1</v>
      </c>
      <c r="W33" s="681"/>
      <c r="X33" s="681"/>
      <c r="Y33" s="681" t="s">
        <v>142</v>
      </c>
      <c r="Z33" s="681"/>
      <c r="AA33" s="681"/>
      <c r="AB33" s="681">
        <v>3</v>
      </c>
      <c r="AC33" s="681"/>
      <c r="AD33" s="681"/>
      <c r="AE33" s="681"/>
      <c r="AF33" s="681"/>
      <c r="AG33" s="681">
        <v>3</v>
      </c>
      <c r="AH33" s="681"/>
      <c r="AI33" s="681"/>
      <c r="AJ33" s="681"/>
      <c r="AK33" s="681"/>
      <c r="AL33" s="681"/>
      <c r="AM33" s="681"/>
      <c r="AN33" s="681"/>
      <c r="AO33" s="681"/>
      <c r="AP33" s="681"/>
      <c r="AQ33" s="681"/>
      <c r="AR33" s="681"/>
      <c r="AS33" s="681"/>
      <c r="AT33" s="681"/>
      <c r="AU33" s="681"/>
      <c r="AV33" s="681"/>
      <c r="AW33" s="681"/>
      <c r="AX33" s="681"/>
      <c r="AY33" s="681"/>
      <c r="AZ33" s="681"/>
      <c r="BA33" s="681"/>
      <c r="BB33" s="681"/>
      <c r="BC33" s="681" t="s">
        <v>139</v>
      </c>
      <c r="BD33" s="681"/>
      <c r="BE33" s="681"/>
      <c r="BF33" s="681">
        <f t="shared" ref="BF33:BF35" si="2">B33+S33+AB33+AI33+AP33+AW33+AZ33+BC33</f>
        <v>52</v>
      </c>
      <c r="BG33" s="681"/>
      <c r="BH33" s="681"/>
    </row>
    <row r="34" spans="1:60" s="38" customFormat="1" ht="13.5" customHeight="1" x14ac:dyDescent="0.2">
      <c r="A34" s="39" t="s">
        <v>26</v>
      </c>
      <c r="B34" s="681">
        <f t="shared" ref="B34:B35" si="3">G34+M34</f>
        <v>32</v>
      </c>
      <c r="C34" s="681"/>
      <c r="D34" s="682">
        <f>B34*36</f>
        <v>1152</v>
      </c>
      <c r="E34" s="682"/>
      <c r="F34" s="682"/>
      <c r="G34" s="681">
        <v>12</v>
      </c>
      <c r="H34" s="681"/>
      <c r="I34" s="681"/>
      <c r="J34" s="682">
        <f t="shared" si="0"/>
        <v>432</v>
      </c>
      <c r="K34" s="682"/>
      <c r="L34" s="682"/>
      <c r="M34" s="681">
        <v>20</v>
      </c>
      <c r="N34" s="681"/>
      <c r="O34" s="681"/>
      <c r="P34" s="682">
        <f t="shared" si="1"/>
        <v>720</v>
      </c>
      <c r="Q34" s="682"/>
      <c r="R34" s="682"/>
      <c r="S34" s="681" t="s">
        <v>141</v>
      </c>
      <c r="T34" s="681"/>
      <c r="U34" s="681"/>
      <c r="V34" s="681" t="s">
        <v>142</v>
      </c>
      <c r="W34" s="681"/>
      <c r="X34" s="681"/>
      <c r="Y34" s="681" t="s">
        <v>142</v>
      </c>
      <c r="Z34" s="681"/>
      <c r="AA34" s="681"/>
      <c r="AB34" s="681">
        <v>4</v>
      </c>
      <c r="AC34" s="681"/>
      <c r="AD34" s="681"/>
      <c r="AE34" s="681">
        <v>4</v>
      </c>
      <c r="AF34" s="681"/>
      <c r="AG34" s="681"/>
      <c r="AH34" s="681"/>
      <c r="AI34" s="681">
        <v>4</v>
      </c>
      <c r="AJ34" s="681"/>
      <c r="AK34" s="681"/>
      <c r="AL34" s="681"/>
      <c r="AM34" s="681"/>
      <c r="AN34" s="681">
        <v>4</v>
      </c>
      <c r="AO34" s="681"/>
      <c r="AP34" s="681"/>
      <c r="AQ34" s="681"/>
      <c r="AR34" s="681"/>
      <c r="AS34" s="681"/>
      <c r="AT34" s="681"/>
      <c r="AU34" s="681"/>
      <c r="AV34" s="681"/>
      <c r="AW34" s="681"/>
      <c r="AX34" s="681"/>
      <c r="AY34" s="681"/>
      <c r="AZ34" s="681"/>
      <c r="BA34" s="681"/>
      <c r="BB34" s="681"/>
      <c r="BC34" s="681" t="s">
        <v>143</v>
      </c>
      <c r="BD34" s="681"/>
      <c r="BE34" s="681"/>
      <c r="BF34" s="681">
        <f t="shared" si="2"/>
        <v>52</v>
      </c>
      <c r="BG34" s="681"/>
      <c r="BH34" s="681"/>
    </row>
    <row r="35" spans="1:60" s="38" customFormat="1" ht="13.5" customHeight="1" x14ac:dyDescent="0.2">
      <c r="A35" s="39" t="s">
        <v>144</v>
      </c>
      <c r="B35" s="681">
        <f t="shared" si="3"/>
        <v>15</v>
      </c>
      <c r="C35" s="681"/>
      <c r="D35" s="682">
        <f>B35*36</f>
        <v>540</v>
      </c>
      <c r="E35" s="682"/>
      <c r="F35" s="682"/>
      <c r="G35" s="681">
        <v>9</v>
      </c>
      <c r="H35" s="681"/>
      <c r="I35" s="681"/>
      <c r="J35" s="682">
        <f t="shared" si="0"/>
        <v>324</v>
      </c>
      <c r="K35" s="682"/>
      <c r="L35" s="682"/>
      <c r="M35" s="681">
        <v>6</v>
      </c>
      <c r="N35" s="681"/>
      <c r="O35" s="681"/>
      <c r="P35" s="682">
        <f t="shared" si="1"/>
        <v>216</v>
      </c>
      <c r="Q35" s="682"/>
      <c r="R35" s="682"/>
      <c r="S35" s="681">
        <v>2</v>
      </c>
      <c r="T35" s="681"/>
      <c r="U35" s="681"/>
      <c r="V35" s="681">
        <v>1</v>
      </c>
      <c r="W35" s="681"/>
      <c r="X35" s="681"/>
      <c r="Y35" s="681" t="s">
        <v>142</v>
      </c>
      <c r="Z35" s="681"/>
      <c r="AA35" s="681"/>
      <c r="AB35" s="681">
        <v>5</v>
      </c>
      <c r="AC35" s="681"/>
      <c r="AD35" s="681"/>
      <c r="AE35" s="681">
        <v>3</v>
      </c>
      <c r="AF35" s="681"/>
      <c r="AG35" s="681">
        <v>2</v>
      </c>
      <c r="AH35" s="681"/>
      <c r="AI35" s="681">
        <v>9</v>
      </c>
      <c r="AJ35" s="681"/>
      <c r="AK35" s="681"/>
      <c r="AL35" s="681">
        <v>4</v>
      </c>
      <c r="AM35" s="681"/>
      <c r="AN35" s="681">
        <v>5</v>
      </c>
      <c r="AO35" s="681"/>
      <c r="AP35" s="681">
        <v>4</v>
      </c>
      <c r="AQ35" s="681"/>
      <c r="AR35" s="681"/>
      <c r="AS35" s="681"/>
      <c r="AT35" s="681"/>
      <c r="AU35" s="681">
        <v>4</v>
      </c>
      <c r="AV35" s="681"/>
      <c r="AW35" s="681">
        <v>4</v>
      </c>
      <c r="AX35" s="681"/>
      <c r="AY35" s="681"/>
      <c r="AZ35" s="681">
        <v>2</v>
      </c>
      <c r="BA35" s="681"/>
      <c r="BB35" s="681"/>
      <c r="BC35" s="681">
        <v>2</v>
      </c>
      <c r="BD35" s="681"/>
      <c r="BE35" s="681"/>
      <c r="BF35" s="681">
        <f t="shared" si="2"/>
        <v>43</v>
      </c>
      <c r="BG35" s="681"/>
      <c r="BH35" s="681"/>
    </row>
    <row r="36" spans="1:60" s="38" customFormat="1" ht="13.5" customHeight="1" x14ac:dyDescent="0.2">
      <c r="A36" s="40" t="s">
        <v>12</v>
      </c>
      <c r="B36" s="679">
        <f>B32+B33+B34+B35</f>
        <v>122</v>
      </c>
      <c r="C36" s="679"/>
      <c r="D36" s="680">
        <f>B36*36</f>
        <v>4392</v>
      </c>
      <c r="E36" s="680"/>
      <c r="F36" s="680"/>
      <c r="G36" s="680"/>
      <c r="H36" s="680"/>
      <c r="I36" s="680"/>
      <c r="J36" s="680"/>
      <c r="K36" s="680"/>
      <c r="L36" s="680"/>
      <c r="M36" s="680"/>
      <c r="N36" s="680"/>
      <c r="O36" s="680"/>
      <c r="P36" s="680"/>
      <c r="Q36" s="680"/>
      <c r="R36" s="680"/>
      <c r="S36" s="679">
        <f>S32+S33+S34+S35</f>
        <v>8</v>
      </c>
      <c r="T36" s="679"/>
      <c r="U36" s="679"/>
      <c r="V36" s="679"/>
      <c r="W36" s="679"/>
      <c r="X36" s="679"/>
      <c r="Y36" s="679"/>
      <c r="Z36" s="679"/>
      <c r="AA36" s="679"/>
      <c r="AB36" s="679">
        <f>AB32+AB33+AB34+AB35</f>
        <v>12</v>
      </c>
      <c r="AC36" s="679"/>
      <c r="AD36" s="679"/>
      <c r="AE36" s="679"/>
      <c r="AF36" s="679"/>
      <c r="AG36" s="679"/>
      <c r="AH36" s="679"/>
      <c r="AI36" s="679">
        <f>AI32+AI33+AI34+AI35</f>
        <v>13</v>
      </c>
      <c r="AJ36" s="679"/>
      <c r="AK36" s="679"/>
      <c r="AL36" s="679"/>
      <c r="AM36" s="679"/>
      <c r="AN36" s="679"/>
      <c r="AO36" s="679"/>
      <c r="AP36" s="679">
        <f>AP32+AP33+AP34+AP35</f>
        <v>4</v>
      </c>
      <c r="AQ36" s="679"/>
      <c r="AR36" s="679"/>
      <c r="AS36" s="679"/>
      <c r="AT36" s="679"/>
      <c r="AU36" s="679"/>
      <c r="AV36" s="679"/>
      <c r="AW36" s="679">
        <f>AW32+AW33+AW34+AW35</f>
        <v>4</v>
      </c>
      <c r="AX36" s="679"/>
      <c r="AY36" s="679"/>
      <c r="AZ36" s="679">
        <f>AZ32+AZ33+AZ34+AZ35</f>
        <v>2</v>
      </c>
      <c r="BA36" s="679"/>
      <c r="BB36" s="679"/>
      <c r="BC36" s="679">
        <f>BC32+BC33+BC34+BC35</f>
        <v>34</v>
      </c>
      <c r="BD36" s="679"/>
      <c r="BE36" s="679"/>
      <c r="BF36" s="679">
        <f t="shared" ref="BF36" si="4">B36+S36+AB36+AI36+AP36+AW36+AZ36+BC36</f>
        <v>199</v>
      </c>
      <c r="BG36" s="679"/>
      <c r="BH36" s="679"/>
    </row>
    <row r="37" spans="1:60" s="38" customFormat="1" ht="13.5" customHeight="1" x14ac:dyDescent="0.2"/>
  </sheetData>
  <mergeCells count="216"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A26:AZ26"/>
    <mergeCell ref="A27:BH27"/>
    <mergeCell ref="A28:A31"/>
    <mergeCell ref="B28:R29"/>
    <mergeCell ref="S28:AA29"/>
    <mergeCell ref="AB28:AV28"/>
    <mergeCell ref="AW28:BB28"/>
    <mergeCell ref="BC28:BE30"/>
    <mergeCell ref="BF28:BH30"/>
    <mergeCell ref="AB29:AH29"/>
    <mergeCell ref="AI29:AO29"/>
    <mergeCell ref="AP29:AV29"/>
    <mergeCell ref="AW29:AY30"/>
    <mergeCell ref="AZ29:BB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AZ31:BB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BF32:BH32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AZ33:BB33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AZ34:BB34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B36:AD36"/>
    <mergeCell ref="AE36:AF36"/>
    <mergeCell ref="AG36:AH36"/>
    <mergeCell ref="AW35:AY35"/>
    <mergeCell ref="AZ35:BB35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BF36:BH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B120"/>
  <sheetViews>
    <sheetView tabSelected="1" topLeftCell="A58" zoomScale="80" zoomScaleNormal="80" workbookViewId="0">
      <selection activeCell="B73" sqref="B73"/>
    </sheetView>
  </sheetViews>
  <sheetFormatPr defaultColWidth="9.33203125" defaultRowHeight="15" x14ac:dyDescent="0.2"/>
  <cols>
    <col min="1" max="1" width="15.5" style="114" customWidth="1"/>
    <col min="2" max="2" width="41.6640625" style="115" customWidth="1"/>
    <col min="3" max="3" width="9.33203125" style="112"/>
    <col min="4" max="7" width="9.33203125" style="109"/>
    <col min="8" max="8" width="12.6640625" style="116" bestFit="1" customWidth="1"/>
    <col min="9" max="9" width="9.33203125" style="114"/>
    <col min="10" max="10" width="9.33203125" style="117"/>
    <col min="11" max="12" width="9.33203125" style="109"/>
    <col min="13" max="13" width="9.33203125" style="116"/>
    <col min="14" max="15" width="9.33203125" style="114"/>
    <col min="16" max="16" width="9.33203125" style="116"/>
    <col min="17" max="20" width="9.33203125" style="114"/>
    <col min="21" max="21" width="12" style="118" customWidth="1"/>
    <col min="22" max="22" width="13.1640625" style="119" customWidth="1"/>
    <col min="23" max="23" width="8.33203125" style="113" customWidth="1"/>
    <col min="24" max="24" width="12.6640625" style="109" customWidth="1"/>
    <col min="25" max="25" width="8.33203125" style="109" customWidth="1"/>
    <col min="26" max="26" width="12.1640625" style="109" customWidth="1"/>
    <col min="27" max="27" width="8.1640625" style="109" customWidth="1"/>
    <col min="28" max="28" width="14.1640625" style="109" customWidth="1"/>
    <col min="29" max="29" width="7.83203125" style="109" customWidth="1"/>
    <col min="30" max="30" width="14.5" style="109" customWidth="1"/>
    <col min="31" max="31" width="8.33203125" style="109" customWidth="1"/>
    <col min="32" max="32" width="13.5" style="109" customWidth="1"/>
    <col min="33" max="33" width="7.5" style="109" customWidth="1"/>
    <col min="34" max="34" width="15.6640625" style="109" customWidth="1"/>
    <col min="35" max="16384" width="9.33203125" style="110"/>
  </cols>
  <sheetData>
    <row r="1" spans="1:38" s="71" customFormat="1" ht="12" x14ac:dyDescent="0.2">
      <c r="A1" s="720" t="s">
        <v>44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1"/>
      <c r="AD1" s="721"/>
      <c r="AE1" s="721"/>
      <c r="AF1" s="721"/>
      <c r="AG1" s="721"/>
      <c r="AH1" s="721"/>
    </row>
    <row r="2" spans="1:38" s="72" customFormat="1" ht="5.25" customHeight="1" thickBot="1" x14ac:dyDescent="0.25">
      <c r="A2" s="722"/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3"/>
      <c r="Q2" s="723"/>
      <c r="R2" s="723"/>
      <c r="S2" s="723"/>
      <c r="T2" s="723"/>
      <c r="U2" s="723"/>
      <c r="V2" s="723"/>
      <c r="W2" s="723"/>
      <c r="X2" s="723"/>
      <c r="Y2" s="723"/>
      <c r="Z2" s="723"/>
      <c r="AA2" s="723"/>
      <c r="AB2" s="723"/>
      <c r="AC2" s="723"/>
      <c r="AD2" s="723"/>
      <c r="AE2" s="723"/>
      <c r="AF2" s="723"/>
      <c r="AG2" s="723"/>
      <c r="AH2" s="723"/>
    </row>
    <row r="3" spans="1:38" s="72" customFormat="1" ht="19.5" customHeight="1" x14ac:dyDescent="0.2">
      <c r="A3" s="724" t="s">
        <v>10</v>
      </c>
      <c r="B3" s="715" t="s">
        <v>74</v>
      </c>
      <c r="C3" s="731" t="s">
        <v>78</v>
      </c>
      <c r="D3" s="731"/>
      <c r="E3" s="731"/>
      <c r="F3" s="731"/>
      <c r="G3" s="731"/>
      <c r="H3" s="725" t="s">
        <v>45</v>
      </c>
      <c r="I3" s="731" t="s">
        <v>38</v>
      </c>
      <c r="J3" s="731"/>
      <c r="K3" s="731"/>
      <c r="L3" s="731"/>
      <c r="M3" s="731"/>
      <c r="N3" s="731"/>
      <c r="O3" s="731"/>
      <c r="P3" s="731"/>
      <c r="Q3" s="731"/>
      <c r="R3" s="732"/>
      <c r="S3" s="732"/>
      <c r="T3" s="732"/>
      <c r="U3" s="726" t="s">
        <v>46</v>
      </c>
      <c r="V3" s="727"/>
      <c r="W3" s="727"/>
      <c r="X3" s="727"/>
      <c r="Y3" s="727"/>
      <c r="Z3" s="727"/>
      <c r="AA3" s="727"/>
      <c r="AB3" s="727"/>
      <c r="AC3" s="727"/>
      <c r="AD3" s="727"/>
      <c r="AE3" s="727"/>
      <c r="AF3" s="727"/>
      <c r="AG3" s="728"/>
      <c r="AH3" s="729"/>
    </row>
    <row r="4" spans="1:38" s="72" customFormat="1" ht="39.75" customHeight="1" x14ac:dyDescent="0.2">
      <c r="A4" s="724"/>
      <c r="B4" s="715"/>
      <c r="C4" s="731"/>
      <c r="D4" s="731"/>
      <c r="E4" s="731"/>
      <c r="F4" s="731"/>
      <c r="G4" s="731"/>
      <c r="H4" s="725"/>
      <c r="I4" s="725" t="s">
        <v>76</v>
      </c>
      <c r="J4" s="731" t="s">
        <v>43</v>
      </c>
      <c r="K4" s="731"/>
      <c r="L4" s="731"/>
      <c r="M4" s="731"/>
      <c r="N4" s="731"/>
      <c r="O4" s="731"/>
      <c r="P4" s="731"/>
      <c r="Q4" s="749" t="s">
        <v>287</v>
      </c>
      <c r="R4" s="750"/>
      <c r="S4" s="751"/>
      <c r="T4" s="725" t="s">
        <v>30</v>
      </c>
      <c r="U4" s="730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2"/>
      <c r="AH4" s="733"/>
    </row>
    <row r="5" spans="1:38" s="72" customFormat="1" ht="21" customHeight="1" thickBot="1" x14ac:dyDescent="0.25">
      <c r="A5" s="724"/>
      <c r="B5" s="715"/>
      <c r="C5" s="731"/>
      <c r="D5" s="731"/>
      <c r="E5" s="731"/>
      <c r="F5" s="731"/>
      <c r="G5" s="731"/>
      <c r="H5" s="725"/>
      <c r="I5" s="725"/>
      <c r="J5" s="747" t="s">
        <v>81</v>
      </c>
      <c r="K5" s="717" t="s">
        <v>77</v>
      </c>
      <c r="L5" s="718"/>
      <c r="M5" s="718"/>
      <c r="N5" s="719"/>
      <c r="O5" s="748" t="s">
        <v>79</v>
      </c>
      <c r="P5" s="748"/>
      <c r="Q5" s="741" t="s">
        <v>284</v>
      </c>
      <c r="R5" s="135"/>
      <c r="S5" s="135"/>
      <c r="T5" s="725"/>
      <c r="U5" s="734" t="s">
        <v>47</v>
      </c>
      <c r="V5" s="735"/>
      <c r="W5" s="743" t="s">
        <v>48</v>
      </c>
      <c r="X5" s="744"/>
      <c r="Y5" s="744"/>
      <c r="Z5" s="745"/>
      <c r="AA5" s="743" t="s">
        <v>49</v>
      </c>
      <c r="AB5" s="744"/>
      <c r="AC5" s="744"/>
      <c r="AD5" s="745"/>
      <c r="AE5" s="743" t="s">
        <v>50</v>
      </c>
      <c r="AF5" s="744"/>
      <c r="AG5" s="744"/>
      <c r="AH5" s="746"/>
    </row>
    <row r="6" spans="1:38" s="72" customFormat="1" ht="100.5" x14ac:dyDescent="0.2">
      <c r="A6" s="724"/>
      <c r="B6" s="715"/>
      <c r="C6" s="73" t="s">
        <v>51</v>
      </c>
      <c r="D6" s="74" t="s">
        <v>52</v>
      </c>
      <c r="E6" s="74" t="s">
        <v>75</v>
      </c>
      <c r="F6" s="74" t="s">
        <v>301</v>
      </c>
      <c r="G6" s="75" t="s">
        <v>82</v>
      </c>
      <c r="H6" s="725"/>
      <c r="I6" s="725"/>
      <c r="J6" s="725"/>
      <c r="K6" s="620" t="s">
        <v>336</v>
      </c>
      <c r="L6" s="76" t="s">
        <v>39</v>
      </c>
      <c r="M6" s="75" t="s">
        <v>40</v>
      </c>
      <c r="N6" s="75" t="s">
        <v>301</v>
      </c>
      <c r="O6" s="75" t="s">
        <v>41</v>
      </c>
      <c r="P6" s="75" t="s">
        <v>42</v>
      </c>
      <c r="Q6" s="742"/>
      <c r="R6" s="136" t="s">
        <v>285</v>
      </c>
      <c r="S6" s="136" t="s">
        <v>286</v>
      </c>
      <c r="T6" s="725"/>
      <c r="U6" s="77" t="s">
        <v>228</v>
      </c>
      <c r="V6" s="78" t="s">
        <v>229</v>
      </c>
      <c r="W6" s="366" t="s">
        <v>295</v>
      </c>
      <c r="X6" s="78" t="s">
        <v>281</v>
      </c>
      <c r="Y6" s="366" t="s">
        <v>296</v>
      </c>
      <c r="Z6" s="194" t="s">
        <v>282</v>
      </c>
      <c r="AA6" s="367" t="s">
        <v>297</v>
      </c>
      <c r="AB6" s="194" t="s">
        <v>314</v>
      </c>
      <c r="AC6" s="367" t="s">
        <v>298</v>
      </c>
      <c r="AD6" s="194" t="s">
        <v>283</v>
      </c>
      <c r="AE6" s="367" t="s">
        <v>299</v>
      </c>
      <c r="AF6" s="194" t="s">
        <v>315</v>
      </c>
      <c r="AG6" s="368" t="s">
        <v>300</v>
      </c>
      <c r="AH6" s="641" t="s">
        <v>319</v>
      </c>
      <c r="AI6" s="657"/>
    </row>
    <row r="7" spans="1:38" s="72" customFormat="1" ht="12.75" thickBot="1" x14ac:dyDescent="0.25">
      <c r="A7" s="79">
        <v>1</v>
      </c>
      <c r="B7" s="70">
        <v>2</v>
      </c>
      <c r="C7" s="80">
        <v>3</v>
      </c>
      <c r="D7" s="70">
        <v>4</v>
      </c>
      <c r="E7" s="70">
        <v>5</v>
      </c>
      <c r="F7" s="70">
        <v>6</v>
      </c>
      <c r="G7" s="79">
        <v>7</v>
      </c>
      <c r="H7" s="79">
        <v>8</v>
      </c>
      <c r="I7" s="79">
        <v>9</v>
      </c>
      <c r="J7" s="79">
        <v>10</v>
      </c>
      <c r="K7" s="621">
        <v>11</v>
      </c>
      <c r="L7" s="81">
        <v>12</v>
      </c>
      <c r="M7" s="79">
        <v>13</v>
      </c>
      <c r="N7" s="70">
        <v>14</v>
      </c>
      <c r="O7" s="79">
        <v>15</v>
      </c>
      <c r="P7" s="79">
        <v>16</v>
      </c>
      <c r="Q7" s="79">
        <v>17</v>
      </c>
      <c r="R7" s="79">
        <v>18</v>
      </c>
      <c r="S7" s="79">
        <v>19</v>
      </c>
      <c r="T7" s="79">
        <v>20</v>
      </c>
      <c r="U7" s="390">
        <v>21</v>
      </c>
      <c r="V7" s="70">
        <v>22</v>
      </c>
      <c r="W7" s="272">
        <v>23</v>
      </c>
      <c r="X7" s="272">
        <v>24</v>
      </c>
      <c r="Y7" s="272">
        <v>25</v>
      </c>
      <c r="Z7" s="70">
        <v>26</v>
      </c>
      <c r="AA7" s="70">
        <v>27</v>
      </c>
      <c r="AB7" s="70">
        <v>28</v>
      </c>
      <c r="AC7" s="70">
        <v>29</v>
      </c>
      <c r="AD7" s="70">
        <v>30</v>
      </c>
      <c r="AE7" s="70">
        <v>31</v>
      </c>
      <c r="AF7" s="70">
        <v>32</v>
      </c>
      <c r="AG7" s="79">
        <v>33</v>
      </c>
      <c r="AH7" s="79">
        <v>34</v>
      </c>
      <c r="AI7" s="657"/>
    </row>
    <row r="8" spans="1:38" s="72" customFormat="1" ht="52.5" customHeight="1" thickBot="1" x14ac:dyDescent="0.25">
      <c r="A8" s="84"/>
      <c r="B8" s="85" t="s">
        <v>80</v>
      </c>
      <c r="C8" s="86">
        <v>19</v>
      </c>
      <c r="D8" s="87">
        <v>0</v>
      </c>
      <c r="E8" s="87">
        <v>38</v>
      </c>
      <c r="F8" s="87" t="s">
        <v>338</v>
      </c>
      <c r="G8" s="94">
        <v>7</v>
      </c>
      <c r="H8" s="89">
        <f>H10+H26+H32+H36+H54+H80</f>
        <v>5940</v>
      </c>
      <c r="I8" s="90">
        <f>I10+I26+I32+I36+I54+I80</f>
        <v>454</v>
      </c>
      <c r="J8" s="602">
        <f>J10+J26+J32+J36+J55</f>
        <v>3938</v>
      </c>
      <c r="K8" s="622">
        <f>K10+K26+K32+K36+K55+K79</f>
        <v>2715</v>
      </c>
      <c r="L8" s="504">
        <f>L10+L26+L32+L36+L54+L80</f>
        <v>2155</v>
      </c>
      <c r="M8" s="420">
        <f>M10+M26+M32+M36+M54+M80</f>
        <v>1671</v>
      </c>
      <c r="N8" s="127" t="s">
        <v>335</v>
      </c>
      <c r="O8" s="92">
        <f>O59+O65+O71+O76</f>
        <v>432</v>
      </c>
      <c r="P8" s="88">
        <f>P60+P66+P72+P77+P79</f>
        <v>612</v>
      </c>
      <c r="Q8" s="126">
        <f t="shared" ref="Q8:AH8" si="0">Q10+Q26+Q32+Q36+Q54+Q80</f>
        <v>136</v>
      </c>
      <c r="R8" s="93">
        <f t="shared" si="0"/>
        <v>38</v>
      </c>
      <c r="S8" s="127">
        <f t="shared" si="0"/>
        <v>114</v>
      </c>
      <c r="T8" s="90">
        <f t="shared" si="0"/>
        <v>216</v>
      </c>
      <c r="U8" s="419">
        <f t="shared" si="0"/>
        <v>612</v>
      </c>
      <c r="V8" s="422">
        <f t="shared" si="0"/>
        <v>792</v>
      </c>
      <c r="W8" s="419">
        <f t="shared" si="0"/>
        <v>84</v>
      </c>
      <c r="X8" s="420">
        <f t="shared" si="0"/>
        <v>492</v>
      </c>
      <c r="Y8" s="420">
        <f t="shared" si="0"/>
        <v>116</v>
      </c>
      <c r="Z8" s="421">
        <f t="shared" si="0"/>
        <v>712</v>
      </c>
      <c r="AA8" s="91">
        <f t="shared" si="0"/>
        <v>62</v>
      </c>
      <c r="AB8" s="420">
        <f t="shared" si="0"/>
        <v>514</v>
      </c>
      <c r="AC8" s="420">
        <f t="shared" si="0"/>
        <v>106</v>
      </c>
      <c r="AD8" s="422">
        <f t="shared" si="0"/>
        <v>758</v>
      </c>
      <c r="AE8" s="419">
        <f t="shared" si="0"/>
        <v>50</v>
      </c>
      <c r="AF8" s="420">
        <f t="shared" si="0"/>
        <v>526</v>
      </c>
      <c r="AG8" s="420">
        <f t="shared" si="0"/>
        <v>36</v>
      </c>
      <c r="AH8" s="422">
        <f t="shared" si="0"/>
        <v>792</v>
      </c>
      <c r="AI8" s="657"/>
      <c r="AJ8" s="95"/>
      <c r="AK8" s="96"/>
      <c r="AL8" s="96"/>
    </row>
    <row r="9" spans="1:38" s="104" customFormat="1" ht="31.15" customHeight="1" thickBot="1" x14ac:dyDescent="0.25">
      <c r="A9" s="97"/>
      <c r="B9" s="98" t="s">
        <v>28</v>
      </c>
      <c r="C9" s="99">
        <v>19</v>
      </c>
      <c r="D9" s="100">
        <v>0</v>
      </c>
      <c r="E9" s="100">
        <v>30</v>
      </c>
      <c r="F9" s="100" t="s">
        <v>338</v>
      </c>
      <c r="G9" s="101">
        <v>7</v>
      </c>
      <c r="H9" s="102">
        <v>4392</v>
      </c>
      <c r="I9" s="102">
        <f>I10+I26+I32+I36+I57+I58+I63+I64+I69+I70+I75</f>
        <v>454</v>
      </c>
      <c r="J9" s="603">
        <f>J10+J26+J32+J36+J57+J58+J63+J64+J69+J70+J75</f>
        <v>3938</v>
      </c>
      <c r="K9" s="623"/>
      <c r="L9" s="632">
        <f>L10+L26+L32+L36+L57+L58+L63+L64+L69+L70+L75</f>
        <v>2155</v>
      </c>
      <c r="M9" s="416">
        <f>M10+M26+M32+M36+M57+M58+M63+M64+M69+M70+M75</f>
        <v>1671</v>
      </c>
      <c r="N9" s="417" t="s">
        <v>335</v>
      </c>
      <c r="O9" s="103"/>
      <c r="P9" s="101"/>
      <c r="Q9" s="397"/>
      <c r="R9" s="396"/>
      <c r="S9" s="398"/>
      <c r="T9" s="423"/>
      <c r="U9" s="414">
        <f t="shared" ref="U9:AH9" si="1">U10+U26+U32+U36+U57+U58+U63+U64+U69+U70+U75</f>
        <v>612</v>
      </c>
      <c r="V9" s="415">
        <f t="shared" si="1"/>
        <v>792</v>
      </c>
      <c r="W9" s="414">
        <f t="shared" si="1"/>
        <v>84</v>
      </c>
      <c r="X9" s="416">
        <f t="shared" si="1"/>
        <v>492</v>
      </c>
      <c r="Y9" s="416">
        <f t="shared" si="1"/>
        <v>116</v>
      </c>
      <c r="Z9" s="417">
        <f t="shared" si="1"/>
        <v>604</v>
      </c>
      <c r="AA9" s="418">
        <f t="shared" si="1"/>
        <v>62</v>
      </c>
      <c r="AB9" s="416">
        <f t="shared" si="1"/>
        <v>370</v>
      </c>
      <c r="AC9" s="416">
        <f t="shared" si="1"/>
        <v>106</v>
      </c>
      <c r="AD9" s="415">
        <f t="shared" si="1"/>
        <v>614</v>
      </c>
      <c r="AE9" s="414">
        <f t="shared" si="1"/>
        <v>50</v>
      </c>
      <c r="AF9" s="416">
        <f t="shared" si="1"/>
        <v>274</v>
      </c>
      <c r="AG9" s="416">
        <f t="shared" si="1"/>
        <v>36</v>
      </c>
      <c r="AH9" s="415">
        <f t="shared" si="1"/>
        <v>180</v>
      </c>
      <c r="AI9" s="657"/>
      <c r="AJ9" s="72"/>
      <c r="AK9" s="105"/>
      <c r="AL9" s="105"/>
    </row>
    <row r="10" spans="1:38" s="152" customFormat="1" ht="13.5" thickBot="1" x14ac:dyDescent="0.2">
      <c r="A10" s="42" t="s">
        <v>53</v>
      </c>
      <c r="B10" s="43" t="s">
        <v>217</v>
      </c>
      <c r="C10" s="44">
        <v>4</v>
      </c>
      <c r="D10" s="137">
        <v>0</v>
      </c>
      <c r="E10" s="45">
        <v>8</v>
      </c>
      <c r="F10" s="45" t="s">
        <v>337</v>
      </c>
      <c r="G10" s="138">
        <v>2</v>
      </c>
      <c r="H10" s="139">
        <f>H11+H12+H13+H14+H15+H16+H17+H18+H19+H20+H21+H22+H23+H24+H25</f>
        <v>1476</v>
      </c>
      <c r="I10" s="139"/>
      <c r="J10" s="140">
        <f>J11+J12+J13+J14+J15+J16+J17+J18+J19+J20+J21+J22+J23+J24+J25</f>
        <v>1404</v>
      </c>
      <c r="K10" s="588">
        <f>K11+K12+K13+K14+K15+K16+K17+K18+K19+K20+K21+K22+K23+K24+K25</f>
        <v>676</v>
      </c>
      <c r="L10" s="617">
        <f>L11+L12+L13+L14+L15+L16+L17+L18+L19+L20+L21+L22+L23+L24+L25</f>
        <v>696</v>
      </c>
      <c r="M10" s="142">
        <f>M11+M12+M13+M14+M15+M16+M17+M18+M19+M20+M21+M22+M23+M24+M25</f>
        <v>676</v>
      </c>
      <c r="N10" s="143" t="s">
        <v>334</v>
      </c>
      <c r="O10" s="141"/>
      <c r="P10" s="46"/>
      <c r="Q10" s="347">
        <f>Q11+Q12+Q13+Q14+Q15+Q16+Q17+Q18+Q19+Q20+Q21+Q22+Q23+Q24+Q25</f>
        <v>40</v>
      </c>
      <c r="R10" s="145">
        <f>R11+R12+R13+R14+R15+R16+R17+R18+R19+R20+R21+R22+R23+R24+R25</f>
        <v>8</v>
      </c>
      <c r="S10" s="144">
        <f>S11+S12+S13+S14+S15+S16+S17+S18+S19+S20+S21+S22+S23+S24+S25</f>
        <v>24</v>
      </c>
      <c r="T10" s="140">
        <f>T12+T13+T14+T15+T16+T17+T18+T19+T21+T22+T23+T24+T25</f>
        <v>0</v>
      </c>
      <c r="U10" s="406">
        <f>U11+U12+U13+U14+U15+U16+U17+U18+U19+U20+U21+U22+U23+U24+U25</f>
        <v>612</v>
      </c>
      <c r="V10" s="407">
        <f>V11+V12+V13+V14+V15+V16+V17+V18+V19+V20+V21+V22+V23+V24+V25</f>
        <v>792</v>
      </c>
      <c r="W10" s="406"/>
      <c r="X10" s="408"/>
      <c r="Y10" s="409"/>
      <c r="Z10" s="410"/>
      <c r="AA10" s="411"/>
      <c r="AB10" s="412"/>
      <c r="AC10" s="412"/>
      <c r="AD10" s="413"/>
      <c r="AE10" s="411"/>
      <c r="AF10" s="412"/>
      <c r="AG10" s="412"/>
      <c r="AH10" s="642"/>
      <c r="AI10" s="658"/>
      <c r="AJ10" s="165"/>
    </row>
    <row r="11" spans="1:38" s="152" customFormat="1" ht="13.5" thickBot="1" x14ac:dyDescent="0.2">
      <c r="A11" s="541" t="s">
        <v>289</v>
      </c>
      <c r="B11" s="507" t="s">
        <v>54</v>
      </c>
      <c r="C11" s="522" t="s">
        <v>55</v>
      </c>
      <c r="D11" s="509"/>
      <c r="E11" s="526"/>
      <c r="F11" s="526"/>
      <c r="G11" s="532"/>
      <c r="H11" s="536">
        <v>72</v>
      </c>
      <c r="I11" s="510"/>
      <c r="J11" s="604">
        <v>63</v>
      </c>
      <c r="K11" s="624">
        <f>M11</f>
        <v>36</v>
      </c>
      <c r="L11" s="618">
        <v>27</v>
      </c>
      <c r="M11" s="595">
        <v>36</v>
      </c>
      <c r="N11" s="582"/>
      <c r="O11" s="555"/>
      <c r="P11" s="556"/>
      <c r="Q11" s="570">
        <v>5</v>
      </c>
      <c r="R11" s="570">
        <v>1</v>
      </c>
      <c r="S11" s="570">
        <v>3</v>
      </c>
      <c r="T11" s="557"/>
      <c r="U11" s="633">
        <v>34</v>
      </c>
      <c r="V11" s="569">
        <v>29</v>
      </c>
      <c r="W11" s="47"/>
      <c r="X11" s="146"/>
      <c r="Y11" s="147"/>
      <c r="Z11" s="148"/>
      <c r="AA11" s="149"/>
      <c r="AB11" s="150"/>
      <c r="AC11" s="150"/>
      <c r="AD11" s="151"/>
      <c r="AE11" s="149"/>
      <c r="AF11" s="150"/>
      <c r="AG11" s="150"/>
      <c r="AH11" s="643"/>
      <c r="AI11" s="658"/>
      <c r="AJ11" s="165"/>
    </row>
    <row r="12" spans="1:38" s="152" customFormat="1" ht="12.75" x14ac:dyDescent="0.15">
      <c r="A12" s="519" t="s">
        <v>290</v>
      </c>
      <c r="B12" s="506" t="s">
        <v>56</v>
      </c>
      <c r="C12" s="521" t="s">
        <v>55</v>
      </c>
      <c r="D12" s="511"/>
      <c r="E12" s="527"/>
      <c r="F12" s="527"/>
      <c r="G12" s="533"/>
      <c r="H12" s="536">
        <v>108</v>
      </c>
      <c r="I12" s="512"/>
      <c r="J12" s="604">
        <v>99</v>
      </c>
      <c r="K12" s="624">
        <f>M12</f>
        <v>54</v>
      </c>
      <c r="L12" s="618">
        <v>45</v>
      </c>
      <c r="M12" s="596">
        <v>54</v>
      </c>
      <c r="N12" s="583"/>
      <c r="O12" s="558"/>
      <c r="P12" s="559"/>
      <c r="Q12" s="572">
        <v>5</v>
      </c>
      <c r="R12" s="577">
        <v>1</v>
      </c>
      <c r="S12" s="570">
        <v>3</v>
      </c>
      <c r="T12" s="560"/>
      <c r="U12" s="634">
        <v>34</v>
      </c>
      <c r="V12" s="545">
        <v>65</v>
      </c>
      <c r="W12" s="153"/>
      <c r="X12" s="154"/>
      <c r="Y12" s="48"/>
      <c r="Z12" s="49"/>
      <c r="AA12" s="155"/>
      <c r="AB12" s="156"/>
      <c r="AC12" s="156"/>
      <c r="AD12" s="157"/>
      <c r="AE12" s="155"/>
      <c r="AF12" s="156"/>
      <c r="AG12" s="156"/>
      <c r="AH12" s="644"/>
      <c r="AI12" s="658"/>
      <c r="AJ12" s="165"/>
    </row>
    <row r="13" spans="1:38" s="152" customFormat="1" ht="12.75" x14ac:dyDescent="0.15">
      <c r="A13" s="519" t="s">
        <v>291</v>
      </c>
      <c r="B13" s="506" t="s">
        <v>1</v>
      </c>
      <c r="C13" s="521"/>
      <c r="D13" s="511"/>
      <c r="E13" s="527">
        <v>2</v>
      </c>
      <c r="F13" s="527"/>
      <c r="G13" s="533"/>
      <c r="H13" s="536">
        <v>136</v>
      </c>
      <c r="I13" s="512"/>
      <c r="J13" s="604">
        <v>136</v>
      </c>
      <c r="K13" s="624">
        <f t="shared" ref="K13:K24" si="2">M13</f>
        <v>46</v>
      </c>
      <c r="L13" s="618">
        <v>90</v>
      </c>
      <c r="M13" s="596">
        <v>46</v>
      </c>
      <c r="N13" s="583"/>
      <c r="O13" s="558"/>
      <c r="P13" s="559"/>
      <c r="Q13" s="552"/>
      <c r="R13" s="552"/>
      <c r="S13" s="552"/>
      <c r="T13" s="560"/>
      <c r="U13" s="634">
        <v>68</v>
      </c>
      <c r="V13" s="545">
        <v>68</v>
      </c>
      <c r="W13" s="160"/>
      <c r="X13" s="161"/>
      <c r="Y13" s="159"/>
      <c r="Z13" s="158"/>
      <c r="AA13" s="162"/>
      <c r="AB13" s="163"/>
      <c r="AC13" s="163"/>
      <c r="AD13" s="164"/>
      <c r="AE13" s="162"/>
      <c r="AF13" s="163"/>
      <c r="AG13" s="163"/>
      <c r="AH13" s="645"/>
      <c r="AI13" s="658"/>
      <c r="AJ13" s="165"/>
    </row>
    <row r="14" spans="1:38" s="152" customFormat="1" ht="12.75" x14ac:dyDescent="0.15">
      <c r="A14" s="519" t="s">
        <v>322</v>
      </c>
      <c r="B14" s="508" t="s">
        <v>323</v>
      </c>
      <c r="C14" s="521"/>
      <c r="D14" s="511"/>
      <c r="E14" s="527">
        <v>2</v>
      </c>
      <c r="F14" s="527"/>
      <c r="G14" s="533"/>
      <c r="H14" s="536">
        <v>72</v>
      </c>
      <c r="I14" s="512"/>
      <c r="J14" s="604">
        <v>72</v>
      </c>
      <c r="K14" s="624">
        <f t="shared" si="2"/>
        <v>34</v>
      </c>
      <c r="L14" s="618">
        <v>38</v>
      </c>
      <c r="M14" s="597">
        <v>34</v>
      </c>
      <c r="N14" s="583"/>
      <c r="O14" s="558"/>
      <c r="P14" s="559"/>
      <c r="Q14" s="552"/>
      <c r="R14" s="552"/>
      <c r="S14" s="552"/>
      <c r="T14" s="560"/>
      <c r="U14" s="634">
        <v>34</v>
      </c>
      <c r="V14" s="545">
        <v>38</v>
      </c>
      <c r="W14" s="160"/>
      <c r="X14" s="161"/>
      <c r="Y14" s="159"/>
      <c r="Z14" s="158"/>
      <c r="AA14" s="162"/>
      <c r="AB14" s="163"/>
      <c r="AC14" s="163"/>
      <c r="AD14" s="164"/>
      <c r="AE14" s="162"/>
      <c r="AF14" s="163"/>
      <c r="AG14" s="163"/>
      <c r="AH14" s="645"/>
      <c r="AI14" s="658"/>
      <c r="AJ14" s="165"/>
    </row>
    <row r="15" spans="1:38" s="152" customFormat="1" ht="12.75" x14ac:dyDescent="0.15">
      <c r="A15" s="519" t="s">
        <v>292</v>
      </c>
      <c r="B15" s="506" t="s">
        <v>324</v>
      </c>
      <c r="C15" s="521"/>
      <c r="D15" s="511"/>
      <c r="E15" s="527">
        <v>2</v>
      </c>
      <c r="F15" s="527"/>
      <c r="G15" s="533"/>
      <c r="H15" s="536">
        <v>72</v>
      </c>
      <c r="I15" s="512"/>
      <c r="J15" s="604">
        <v>72</v>
      </c>
      <c r="K15" s="624">
        <f t="shared" si="2"/>
        <v>28</v>
      </c>
      <c r="L15" s="618">
        <v>44</v>
      </c>
      <c r="M15" s="598">
        <v>28</v>
      </c>
      <c r="N15" s="583"/>
      <c r="O15" s="558"/>
      <c r="P15" s="559"/>
      <c r="Q15" s="548"/>
      <c r="R15" s="549"/>
      <c r="S15" s="552"/>
      <c r="T15" s="560"/>
      <c r="U15" s="634">
        <v>34</v>
      </c>
      <c r="V15" s="545">
        <v>38</v>
      </c>
      <c r="W15" s="160"/>
      <c r="X15" s="161"/>
      <c r="Y15" s="159"/>
      <c r="Z15" s="158"/>
      <c r="AA15" s="162"/>
      <c r="AB15" s="163"/>
      <c r="AC15" s="163"/>
      <c r="AD15" s="164"/>
      <c r="AE15" s="162"/>
      <c r="AF15" s="163"/>
      <c r="AG15" s="163"/>
      <c r="AH15" s="645"/>
      <c r="AI15" s="658"/>
      <c r="AJ15" s="165"/>
    </row>
    <row r="16" spans="1:38" s="152" customFormat="1" ht="12.75" x14ac:dyDescent="0.15">
      <c r="A16" s="519" t="s">
        <v>293</v>
      </c>
      <c r="B16" s="506" t="s">
        <v>57</v>
      </c>
      <c r="C16" s="521"/>
      <c r="D16" s="511"/>
      <c r="E16" s="527">
        <v>2</v>
      </c>
      <c r="F16" s="527"/>
      <c r="G16" s="533"/>
      <c r="H16" s="536">
        <v>72</v>
      </c>
      <c r="I16" s="512"/>
      <c r="J16" s="604">
        <v>72</v>
      </c>
      <c r="K16" s="624">
        <f t="shared" si="2"/>
        <v>70</v>
      </c>
      <c r="L16" s="618">
        <v>2</v>
      </c>
      <c r="M16" s="597">
        <v>70</v>
      </c>
      <c r="N16" s="583"/>
      <c r="O16" s="558"/>
      <c r="P16" s="559"/>
      <c r="Q16" s="548"/>
      <c r="R16" s="549"/>
      <c r="S16" s="552"/>
      <c r="T16" s="560"/>
      <c r="U16" s="634">
        <v>34</v>
      </c>
      <c r="V16" s="545">
        <v>38</v>
      </c>
      <c r="W16" s="160"/>
      <c r="X16" s="161"/>
      <c r="Y16" s="159"/>
      <c r="Z16" s="158"/>
      <c r="AA16" s="162"/>
      <c r="AB16" s="163"/>
      <c r="AC16" s="163"/>
      <c r="AD16" s="164"/>
      <c r="AE16" s="162"/>
      <c r="AF16" s="163"/>
      <c r="AG16" s="163"/>
      <c r="AH16" s="645"/>
      <c r="AI16" s="658"/>
      <c r="AJ16" s="165"/>
    </row>
    <row r="17" spans="1:184" s="152" customFormat="1" ht="12.75" x14ac:dyDescent="0.15">
      <c r="A17" s="519" t="s">
        <v>325</v>
      </c>
      <c r="B17" s="506" t="s">
        <v>4</v>
      </c>
      <c r="C17" s="521">
        <v>2</v>
      </c>
      <c r="D17" s="511"/>
      <c r="E17" s="527"/>
      <c r="F17" s="527"/>
      <c r="G17" s="533">
        <v>1</v>
      </c>
      <c r="H17" s="536">
        <v>306</v>
      </c>
      <c r="I17" s="512"/>
      <c r="J17" s="604">
        <v>288</v>
      </c>
      <c r="K17" s="624">
        <f t="shared" si="2"/>
        <v>114</v>
      </c>
      <c r="L17" s="618">
        <v>174</v>
      </c>
      <c r="M17" s="599">
        <v>114</v>
      </c>
      <c r="N17" s="583"/>
      <c r="O17" s="558"/>
      <c r="P17" s="559"/>
      <c r="Q17" s="572">
        <v>10</v>
      </c>
      <c r="R17" s="577">
        <v>2</v>
      </c>
      <c r="S17" s="570">
        <v>6</v>
      </c>
      <c r="T17" s="560"/>
      <c r="U17" s="635">
        <v>102</v>
      </c>
      <c r="V17" s="545">
        <v>186</v>
      </c>
      <c r="W17" s="160"/>
      <c r="X17" s="161"/>
      <c r="Y17" s="159"/>
      <c r="Z17" s="158"/>
      <c r="AA17" s="162"/>
      <c r="AB17" s="163"/>
      <c r="AC17" s="163"/>
      <c r="AD17" s="164"/>
      <c r="AE17" s="162"/>
      <c r="AF17" s="163"/>
      <c r="AG17" s="163"/>
      <c r="AH17" s="645"/>
      <c r="AI17" s="658"/>
      <c r="AJ17" s="165"/>
      <c r="AK17" s="165"/>
    </row>
    <row r="18" spans="1:184" s="152" customFormat="1" ht="18" customHeight="1" x14ac:dyDescent="0.15">
      <c r="A18" s="519" t="s">
        <v>326</v>
      </c>
      <c r="B18" s="506" t="s">
        <v>59</v>
      </c>
      <c r="C18" s="521">
        <v>2</v>
      </c>
      <c r="D18" s="511"/>
      <c r="E18" s="525"/>
      <c r="F18" s="539"/>
      <c r="G18" s="531"/>
      <c r="H18" s="536">
        <v>108</v>
      </c>
      <c r="I18" s="512"/>
      <c r="J18" s="604">
        <v>90</v>
      </c>
      <c r="K18" s="624">
        <f t="shared" si="2"/>
        <v>80</v>
      </c>
      <c r="L18" s="618">
        <v>10</v>
      </c>
      <c r="M18" s="547">
        <v>80</v>
      </c>
      <c r="N18" s="581"/>
      <c r="O18" s="562"/>
      <c r="P18" s="559"/>
      <c r="Q18" s="578">
        <v>10</v>
      </c>
      <c r="R18" s="579">
        <v>2</v>
      </c>
      <c r="S18" s="580">
        <v>6</v>
      </c>
      <c r="T18" s="560"/>
      <c r="U18" s="636">
        <v>34</v>
      </c>
      <c r="V18" s="593">
        <v>56</v>
      </c>
      <c r="W18" s="160"/>
      <c r="X18" s="161"/>
      <c r="Y18" s="159"/>
      <c r="Z18" s="158"/>
      <c r="AA18" s="162"/>
      <c r="AB18" s="163"/>
      <c r="AC18" s="163"/>
      <c r="AD18" s="164"/>
      <c r="AE18" s="162"/>
      <c r="AF18" s="163"/>
      <c r="AG18" s="163"/>
      <c r="AH18" s="645"/>
      <c r="AI18" s="658"/>
      <c r="AJ18" s="165"/>
      <c r="AK18" s="165"/>
    </row>
    <row r="19" spans="1:184" s="172" customFormat="1" ht="18" customHeight="1" x14ac:dyDescent="0.15">
      <c r="A19" s="519" t="s">
        <v>294</v>
      </c>
      <c r="B19" s="505" t="s">
        <v>3</v>
      </c>
      <c r="C19" s="523"/>
      <c r="D19" s="513">
        <v>1</v>
      </c>
      <c r="E19" s="528">
        <v>2</v>
      </c>
      <c r="F19" s="530"/>
      <c r="G19" s="534"/>
      <c r="H19" s="536">
        <v>72</v>
      </c>
      <c r="I19" s="514"/>
      <c r="J19" s="604">
        <v>72</v>
      </c>
      <c r="K19" s="624">
        <f t="shared" si="2"/>
        <v>58</v>
      </c>
      <c r="L19" s="618">
        <v>14</v>
      </c>
      <c r="M19" s="600">
        <v>58</v>
      </c>
      <c r="N19" s="584"/>
      <c r="O19" s="554"/>
      <c r="P19" s="561"/>
      <c r="Q19" s="548"/>
      <c r="R19" s="549"/>
      <c r="S19" s="548"/>
      <c r="T19" s="553"/>
      <c r="U19" s="552">
        <v>34</v>
      </c>
      <c r="V19" s="546">
        <v>38</v>
      </c>
      <c r="W19" s="166"/>
      <c r="X19" s="167"/>
      <c r="Y19" s="168"/>
      <c r="Z19" s="277"/>
      <c r="AA19" s="169"/>
      <c r="AB19" s="170"/>
      <c r="AC19" s="170"/>
      <c r="AD19" s="171"/>
      <c r="AE19" s="169"/>
      <c r="AF19" s="170"/>
      <c r="AG19" s="170"/>
      <c r="AH19" s="646"/>
      <c r="AI19" s="659"/>
      <c r="AJ19" s="173"/>
      <c r="AK19" s="173"/>
    </row>
    <row r="20" spans="1:184" s="152" customFormat="1" ht="28.5" customHeight="1" x14ac:dyDescent="0.15">
      <c r="A20" s="519" t="s">
        <v>327</v>
      </c>
      <c r="B20" s="508" t="s">
        <v>58</v>
      </c>
      <c r="C20" s="521"/>
      <c r="D20" s="511"/>
      <c r="E20" s="527">
        <v>2</v>
      </c>
      <c r="F20" s="527"/>
      <c r="G20" s="533"/>
      <c r="H20" s="536">
        <v>68</v>
      </c>
      <c r="I20" s="512"/>
      <c r="J20" s="604">
        <v>68</v>
      </c>
      <c r="K20" s="624">
        <f t="shared" si="2"/>
        <v>46</v>
      </c>
      <c r="L20" s="618">
        <v>22</v>
      </c>
      <c r="M20" s="547">
        <v>46</v>
      </c>
      <c r="N20" s="585"/>
      <c r="O20" s="562"/>
      <c r="P20" s="559"/>
      <c r="Q20" s="548"/>
      <c r="R20" s="548"/>
      <c r="S20" s="548"/>
      <c r="T20" s="560"/>
      <c r="U20" s="636">
        <v>34</v>
      </c>
      <c r="V20" s="551">
        <v>34</v>
      </c>
      <c r="W20" s="174"/>
      <c r="X20" s="161"/>
      <c r="Y20" s="159"/>
      <c r="Z20" s="158"/>
      <c r="AA20" s="162"/>
      <c r="AB20" s="163"/>
      <c r="AC20" s="163"/>
      <c r="AD20" s="164"/>
      <c r="AE20" s="162"/>
      <c r="AF20" s="163"/>
      <c r="AG20" s="163"/>
      <c r="AH20" s="645"/>
      <c r="AI20" s="658"/>
      <c r="AJ20" s="165"/>
      <c r="AK20" s="165"/>
    </row>
    <row r="21" spans="1:184" s="152" customFormat="1" ht="12.75" x14ac:dyDescent="0.15">
      <c r="A21" s="519" t="s">
        <v>328</v>
      </c>
      <c r="B21" s="506" t="s">
        <v>84</v>
      </c>
      <c r="C21" s="521">
        <v>2</v>
      </c>
      <c r="D21" s="511"/>
      <c r="E21" s="527"/>
      <c r="F21" s="527"/>
      <c r="G21" s="533">
        <v>1</v>
      </c>
      <c r="H21" s="536">
        <v>180</v>
      </c>
      <c r="I21" s="512"/>
      <c r="J21" s="604">
        <v>162</v>
      </c>
      <c r="K21" s="624">
        <f t="shared" si="2"/>
        <v>34</v>
      </c>
      <c r="L21" s="618">
        <v>128</v>
      </c>
      <c r="M21" s="547">
        <v>34</v>
      </c>
      <c r="N21" s="585"/>
      <c r="O21" s="562"/>
      <c r="P21" s="559"/>
      <c r="Q21" s="578">
        <v>10</v>
      </c>
      <c r="R21" s="579">
        <v>2</v>
      </c>
      <c r="S21" s="578">
        <v>6</v>
      </c>
      <c r="T21" s="560"/>
      <c r="U21" s="636">
        <v>68</v>
      </c>
      <c r="V21" s="551">
        <v>94</v>
      </c>
      <c r="W21" s="175"/>
      <c r="X21" s="161"/>
      <c r="Y21" s="159"/>
      <c r="Z21" s="158"/>
      <c r="AA21" s="162"/>
      <c r="AB21" s="163"/>
      <c r="AC21" s="163"/>
      <c r="AD21" s="164"/>
      <c r="AE21" s="162"/>
      <c r="AF21" s="163"/>
      <c r="AG21" s="163"/>
      <c r="AH21" s="645"/>
      <c r="AI21" s="658"/>
      <c r="AJ21" s="165"/>
      <c r="AK21" s="165"/>
    </row>
    <row r="22" spans="1:184" s="152" customFormat="1" ht="12.75" x14ac:dyDescent="0.15">
      <c r="A22" s="519" t="s">
        <v>329</v>
      </c>
      <c r="B22" s="520" t="s">
        <v>85</v>
      </c>
      <c r="C22" s="522"/>
      <c r="D22" s="509"/>
      <c r="E22" s="526">
        <v>2</v>
      </c>
      <c r="F22" s="526"/>
      <c r="G22" s="532"/>
      <c r="H22" s="536">
        <v>72</v>
      </c>
      <c r="I22" s="515">
        <v>0</v>
      </c>
      <c r="J22" s="604">
        <v>72</v>
      </c>
      <c r="K22" s="624">
        <f t="shared" si="2"/>
        <v>38</v>
      </c>
      <c r="L22" s="618">
        <v>34</v>
      </c>
      <c r="M22" s="595">
        <v>38</v>
      </c>
      <c r="N22" s="582"/>
      <c r="O22" s="564"/>
      <c r="P22" s="565"/>
      <c r="Q22" s="571"/>
      <c r="R22" s="550"/>
      <c r="S22" s="571"/>
      <c r="T22" s="563">
        <v>0</v>
      </c>
      <c r="U22" s="552">
        <v>34</v>
      </c>
      <c r="V22" s="594">
        <v>38</v>
      </c>
      <c r="W22" s="166"/>
      <c r="X22" s="161"/>
      <c r="Y22" s="159"/>
      <c r="Z22" s="158"/>
      <c r="AA22" s="162"/>
      <c r="AB22" s="163"/>
      <c r="AC22" s="163"/>
      <c r="AD22" s="164"/>
      <c r="AE22" s="162"/>
      <c r="AF22" s="163"/>
      <c r="AG22" s="163"/>
      <c r="AH22" s="645"/>
      <c r="AI22" s="658"/>
      <c r="AJ22" s="165"/>
      <c r="AK22" s="165"/>
    </row>
    <row r="23" spans="1:184" s="152" customFormat="1" ht="12.75" x14ac:dyDescent="0.15">
      <c r="A23" s="518" t="s">
        <v>330</v>
      </c>
      <c r="B23" s="520" t="s">
        <v>86</v>
      </c>
      <c r="C23" s="522"/>
      <c r="D23" s="516"/>
      <c r="E23" s="526">
        <v>2</v>
      </c>
      <c r="F23" s="526"/>
      <c r="G23" s="532"/>
      <c r="H23" s="536">
        <v>72</v>
      </c>
      <c r="I23" s="517"/>
      <c r="J23" s="604">
        <v>72</v>
      </c>
      <c r="K23" s="624">
        <f t="shared" si="2"/>
        <v>24</v>
      </c>
      <c r="L23" s="618">
        <v>48</v>
      </c>
      <c r="M23" s="601">
        <v>24</v>
      </c>
      <c r="N23" s="586"/>
      <c r="O23" s="566"/>
      <c r="P23" s="567"/>
      <c r="Q23" s="574"/>
      <c r="R23" s="573"/>
      <c r="S23" s="575"/>
      <c r="T23" s="568"/>
      <c r="U23" s="634">
        <v>34</v>
      </c>
      <c r="V23" s="546">
        <v>38</v>
      </c>
      <c r="W23" s="160"/>
      <c r="X23" s="161"/>
      <c r="Y23" s="159"/>
      <c r="Z23" s="158"/>
      <c r="AA23" s="162"/>
      <c r="AB23" s="163"/>
      <c r="AC23" s="163"/>
      <c r="AD23" s="164"/>
      <c r="AE23" s="162"/>
      <c r="AF23" s="163"/>
      <c r="AG23" s="163"/>
      <c r="AH23" s="645"/>
      <c r="AI23" s="658"/>
      <c r="AJ23" s="165"/>
      <c r="AK23" s="165"/>
    </row>
    <row r="24" spans="1:184" s="152" customFormat="1" ht="12.75" x14ac:dyDescent="0.15">
      <c r="A24" s="542" t="s">
        <v>331</v>
      </c>
      <c r="B24" s="520" t="s">
        <v>332</v>
      </c>
      <c r="C24" s="522"/>
      <c r="D24" s="516"/>
      <c r="E24" s="526">
        <v>1</v>
      </c>
      <c r="F24" s="526"/>
      <c r="G24" s="532"/>
      <c r="H24" s="536">
        <v>34</v>
      </c>
      <c r="I24" s="517"/>
      <c r="J24" s="604">
        <v>34</v>
      </c>
      <c r="K24" s="624">
        <f t="shared" si="2"/>
        <v>14</v>
      </c>
      <c r="L24" s="618">
        <v>20</v>
      </c>
      <c r="M24" s="601">
        <v>14</v>
      </c>
      <c r="N24" s="586"/>
      <c r="O24" s="566"/>
      <c r="P24" s="567"/>
      <c r="Q24" s="574"/>
      <c r="R24" s="573"/>
      <c r="S24" s="575"/>
      <c r="T24" s="568"/>
      <c r="U24" s="634">
        <v>34</v>
      </c>
      <c r="V24" s="546"/>
      <c r="W24" s="160"/>
      <c r="X24" s="161"/>
      <c r="Y24" s="159"/>
      <c r="Z24" s="158"/>
      <c r="AA24" s="162"/>
      <c r="AB24" s="163"/>
      <c r="AC24" s="163"/>
      <c r="AD24" s="164"/>
      <c r="AE24" s="162"/>
      <c r="AF24" s="163"/>
      <c r="AG24" s="163"/>
      <c r="AH24" s="645"/>
      <c r="AI24" s="658"/>
      <c r="AJ24" s="165"/>
      <c r="AK24" s="165"/>
    </row>
    <row r="25" spans="1:184" s="152" customFormat="1" ht="14.25" thickBot="1" x14ac:dyDescent="0.2">
      <c r="A25" s="543"/>
      <c r="B25" s="544" t="s">
        <v>333</v>
      </c>
      <c r="C25" s="524"/>
      <c r="D25" s="537"/>
      <c r="E25" s="529"/>
      <c r="F25" s="525" t="s">
        <v>288</v>
      </c>
      <c r="G25" s="535"/>
      <c r="H25" s="540">
        <v>32</v>
      </c>
      <c r="I25" s="538"/>
      <c r="J25" s="605">
        <v>32</v>
      </c>
      <c r="K25" s="624"/>
      <c r="L25" s="587"/>
      <c r="M25" s="587"/>
      <c r="N25" s="592" t="s">
        <v>334</v>
      </c>
      <c r="O25" s="589"/>
      <c r="P25" s="590"/>
      <c r="Q25" s="576"/>
      <c r="R25" s="573"/>
      <c r="S25" s="575"/>
      <c r="T25" s="591"/>
      <c r="U25" s="637"/>
      <c r="V25" s="638">
        <v>32</v>
      </c>
      <c r="W25" s="160"/>
      <c r="X25" s="161"/>
      <c r="Y25" s="159"/>
      <c r="Z25" s="158"/>
      <c r="AA25" s="162"/>
      <c r="AB25" s="163"/>
      <c r="AC25" s="163"/>
      <c r="AD25" s="164"/>
      <c r="AE25" s="162"/>
      <c r="AF25" s="163"/>
      <c r="AG25" s="163"/>
      <c r="AH25" s="645"/>
      <c r="AI25" s="658"/>
      <c r="AJ25" s="165"/>
    </row>
    <row r="26" spans="1:184" s="176" customFormat="1" ht="29.25" customHeight="1" thickBot="1" x14ac:dyDescent="0.25">
      <c r="A26" s="209" t="s">
        <v>60</v>
      </c>
      <c r="B26" s="210" t="s">
        <v>218</v>
      </c>
      <c r="C26" s="87">
        <v>0</v>
      </c>
      <c r="D26" s="87">
        <v>0</v>
      </c>
      <c r="E26" s="211">
        <v>6</v>
      </c>
      <c r="F26" s="87"/>
      <c r="G26" s="88">
        <v>3</v>
      </c>
      <c r="H26" s="324">
        <f>H27+H28+H29+H30+H31</f>
        <v>468</v>
      </c>
      <c r="I26" s="324">
        <f t="shared" ref="I26:AH26" si="3">I27+I28+I29+I30+I31</f>
        <v>50</v>
      </c>
      <c r="J26" s="399">
        <f t="shared" si="3"/>
        <v>418</v>
      </c>
      <c r="K26" s="625">
        <f t="shared" si="3"/>
        <v>322</v>
      </c>
      <c r="L26" s="619">
        <f t="shared" si="3"/>
        <v>96</v>
      </c>
      <c r="M26" s="324">
        <f t="shared" si="3"/>
        <v>322</v>
      </c>
      <c r="N26" s="324">
        <f t="shared" si="3"/>
        <v>0</v>
      </c>
      <c r="O26" s="324">
        <f t="shared" si="3"/>
        <v>0</v>
      </c>
      <c r="P26" s="324">
        <f t="shared" si="3"/>
        <v>0</v>
      </c>
      <c r="Q26" s="324">
        <f t="shared" si="3"/>
        <v>0</v>
      </c>
      <c r="R26" s="324">
        <f t="shared" si="3"/>
        <v>0</v>
      </c>
      <c r="S26" s="324">
        <f t="shared" si="3"/>
        <v>0</v>
      </c>
      <c r="T26" s="324">
        <f t="shared" si="3"/>
        <v>0</v>
      </c>
      <c r="U26" s="324">
        <f t="shared" si="3"/>
        <v>0</v>
      </c>
      <c r="V26" s="324">
        <f t="shared" si="3"/>
        <v>0</v>
      </c>
      <c r="W26" s="324">
        <f>W27+W28+W29+W30+W31</f>
        <v>10</v>
      </c>
      <c r="X26" s="324">
        <f t="shared" si="3"/>
        <v>94</v>
      </c>
      <c r="Y26" s="324">
        <f t="shared" si="3"/>
        <v>8</v>
      </c>
      <c r="Z26" s="324">
        <f t="shared" si="3"/>
        <v>72</v>
      </c>
      <c r="AA26" s="324">
        <f t="shared" si="3"/>
        <v>4</v>
      </c>
      <c r="AB26" s="324">
        <f t="shared" si="3"/>
        <v>44</v>
      </c>
      <c r="AC26" s="324">
        <f t="shared" si="3"/>
        <v>16</v>
      </c>
      <c r="AD26" s="324">
        <f t="shared" si="3"/>
        <v>112</v>
      </c>
      <c r="AE26" s="324">
        <f t="shared" si="3"/>
        <v>8</v>
      </c>
      <c r="AF26" s="324">
        <f t="shared" si="3"/>
        <v>58</v>
      </c>
      <c r="AG26" s="324">
        <f t="shared" si="3"/>
        <v>4</v>
      </c>
      <c r="AH26" s="399">
        <f t="shared" si="3"/>
        <v>38</v>
      </c>
      <c r="AI26" s="660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/>
      <c r="FZ26" s="107"/>
      <c r="GA26" s="107"/>
      <c r="GB26" s="107"/>
    </row>
    <row r="27" spans="1:184" s="181" customFormat="1" ht="15.75" customHeight="1" x14ac:dyDescent="0.2">
      <c r="A27" s="202" t="s">
        <v>87</v>
      </c>
      <c r="B27" s="203" t="s">
        <v>0</v>
      </c>
      <c r="C27" s="204"/>
      <c r="D27" s="204"/>
      <c r="E27" s="205">
        <v>6</v>
      </c>
      <c r="F27" s="206"/>
      <c r="G27" s="263"/>
      <c r="H27" s="325">
        <f>I27+J27+Q27+R27+S27</f>
        <v>48</v>
      </c>
      <c r="I27" s="335">
        <f>W27+Y27+AA27+AC27+AE27+AG27</f>
        <v>8</v>
      </c>
      <c r="J27" s="606">
        <f>X27+Z27+AB27+AD27+AF27+AH27</f>
        <v>40</v>
      </c>
      <c r="K27" s="626">
        <f>M27</f>
        <v>0</v>
      </c>
      <c r="L27" s="271">
        <f>J27-M27</f>
        <v>40</v>
      </c>
      <c r="M27" s="208">
        <v>0</v>
      </c>
      <c r="N27" s="263"/>
      <c r="O27" s="279"/>
      <c r="P27" s="311"/>
      <c r="Q27" s="348"/>
      <c r="R27" s="206"/>
      <c r="S27" s="263"/>
      <c r="T27" s="360"/>
      <c r="U27" s="279"/>
      <c r="V27" s="311"/>
      <c r="W27" s="279"/>
      <c r="X27" s="207"/>
      <c r="Y27" s="207"/>
      <c r="Z27" s="280"/>
      <c r="AA27" s="298"/>
      <c r="AB27" s="207"/>
      <c r="AC27" s="207">
        <v>8</v>
      </c>
      <c r="AD27" s="299">
        <v>40</v>
      </c>
      <c r="AE27" s="306"/>
      <c r="AF27" s="208"/>
      <c r="AG27" s="208"/>
      <c r="AH27" s="647"/>
      <c r="AI27" s="657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</row>
    <row r="28" spans="1:184" s="181" customFormat="1" ht="16.5" customHeight="1" x14ac:dyDescent="0.2">
      <c r="A28" s="177" t="s">
        <v>88</v>
      </c>
      <c r="B28" s="178" t="s">
        <v>1</v>
      </c>
      <c r="C28" s="123"/>
      <c r="D28" s="123"/>
      <c r="E28" s="128">
        <v>3</v>
      </c>
      <c r="F28" s="108"/>
      <c r="G28" s="264"/>
      <c r="H28" s="325">
        <f>I28+J28+Q28+R28+S28</f>
        <v>40</v>
      </c>
      <c r="I28" s="335">
        <f t="shared" ref="I28:I31" si="4">W28+Y28+AA28+AC28+AE28+AG28</f>
        <v>6</v>
      </c>
      <c r="J28" s="606">
        <f t="shared" ref="J28:J31" si="5">X28+Z28+AB28+AD28+AF28+AH28</f>
        <v>34</v>
      </c>
      <c r="K28" s="626">
        <f>M28</f>
        <v>0</v>
      </c>
      <c r="L28" s="271">
        <f t="shared" ref="L28:L31" si="6">J28-M28</f>
        <v>34</v>
      </c>
      <c r="M28" s="179">
        <v>0</v>
      </c>
      <c r="N28" s="264"/>
      <c r="O28" s="281"/>
      <c r="P28" s="290"/>
      <c r="Q28" s="274"/>
      <c r="R28" s="108"/>
      <c r="S28" s="264"/>
      <c r="T28" s="361"/>
      <c r="U28" s="281"/>
      <c r="V28" s="290"/>
      <c r="W28" s="281">
        <v>6</v>
      </c>
      <c r="X28" s="201">
        <v>34</v>
      </c>
      <c r="Y28" s="201"/>
      <c r="Z28" s="282"/>
      <c r="AA28" s="200"/>
      <c r="AB28" s="201"/>
      <c r="AC28" s="201"/>
      <c r="AD28" s="282"/>
      <c r="AE28" s="200"/>
      <c r="AF28" s="201"/>
      <c r="AG28" s="201"/>
      <c r="AH28" s="648"/>
      <c r="AI28" s="657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</row>
    <row r="29" spans="1:184" s="181" customFormat="1" ht="24" x14ac:dyDescent="0.2">
      <c r="A29" s="177" t="s">
        <v>89</v>
      </c>
      <c r="B29" s="178" t="s">
        <v>2</v>
      </c>
      <c r="C29" s="122"/>
      <c r="D29" s="123"/>
      <c r="E29" s="122" t="s">
        <v>222</v>
      </c>
      <c r="F29" s="108"/>
      <c r="G29" s="198" t="s">
        <v>215</v>
      </c>
      <c r="H29" s="325">
        <f t="shared" ref="H29:H31" si="7">I29+J29+Q29+R29+S29</f>
        <v>166</v>
      </c>
      <c r="I29" s="335">
        <f t="shared" si="4"/>
        <v>28</v>
      </c>
      <c r="J29" s="606">
        <f t="shared" si="5"/>
        <v>138</v>
      </c>
      <c r="K29" s="626">
        <f t="shared" ref="K29:K31" si="8">M29</f>
        <v>138</v>
      </c>
      <c r="L29" s="271">
        <f t="shared" si="6"/>
        <v>0</v>
      </c>
      <c r="M29" s="179">
        <v>138</v>
      </c>
      <c r="N29" s="264"/>
      <c r="O29" s="281"/>
      <c r="P29" s="290"/>
      <c r="Q29" s="199"/>
      <c r="R29" s="134"/>
      <c r="S29" s="198"/>
      <c r="T29" s="361"/>
      <c r="U29" s="281"/>
      <c r="V29" s="290"/>
      <c r="W29" s="281">
        <v>4</v>
      </c>
      <c r="X29" s="201">
        <v>28</v>
      </c>
      <c r="Y29" s="201">
        <v>8</v>
      </c>
      <c r="Z29" s="282">
        <v>32</v>
      </c>
      <c r="AA29" s="200">
        <v>4</v>
      </c>
      <c r="AB29" s="201">
        <v>20</v>
      </c>
      <c r="AC29" s="201">
        <v>8</v>
      </c>
      <c r="AD29" s="282">
        <v>32</v>
      </c>
      <c r="AE29" s="200">
        <v>2</v>
      </c>
      <c r="AF29" s="201">
        <v>16</v>
      </c>
      <c r="AG29" s="201">
        <v>2</v>
      </c>
      <c r="AH29" s="640">
        <v>10</v>
      </c>
      <c r="AI29" s="657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</row>
    <row r="30" spans="1:184" s="181" customFormat="1" ht="12" x14ac:dyDescent="0.2">
      <c r="A30" s="182" t="s">
        <v>90</v>
      </c>
      <c r="B30" s="178" t="s">
        <v>3</v>
      </c>
      <c r="C30" s="123"/>
      <c r="D30" s="123"/>
      <c r="E30" s="122" t="s">
        <v>213</v>
      </c>
      <c r="F30" s="108"/>
      <c r="G30" s="264"/>
      <c r="H30" s="325">
        <f t="shared" si="7"/>
        <v>166</v>
      </c>
      <c r="I30" s="335">
        <f t="shared" si="4"/>
        <v>0</v>
      </c>
      <c r="J30" s="606">
        <f t="shared" si="5"/>
        <v>166</v>
      </c>
      <c r="K30" s="626">
        <f t="shared" si="8"/>
        <v>166</v>
      </c>
      <c r="L30" s="271">
        <f t="shared" si="6"/>
        <v>0</v>
      </c>
      <c r="M30" s="179">
        <v>166</v>
      </c>
      <c r="N30" s="265"/>
      <c r="O30" s="283"/>
      <c r="P30" s="290"/>
      <c r="Q30" s="349"/>
      <c r="R30" s="183"/>
      <c r="S30" s="265"/>
      <c r="T30" s="362"/>
      <c r="U30" s="283"/>
      <c r="V30" s="312"/>
      <c r="W30" s="283"/>
      <c r="X30" s="201">
        <v>32</v>
      </c>
      <c r="Y30" s="201"/>
      <c r="Z30" s="282">
        <v>40</v>
      </c>
      <c r="AA30" s="200"/>
      <c r="AB30" s="201">
        <v>24</v>
      </c>
      <c r="AC30" s="201"/>
      <c r="AD30" s="282">
        <v>40</v>
      </c>
      <c r="AE30" s="200"/>
      <c r="AF30" s="201">
        <v>18</v>
      </c>
      <c r="AG30" s="201"/>
      <c r="AH30" s="640">
        <v>12</v>
      </c>
      <c r="AI30" s="657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</row>
    <row r="31" spans="1:184" s="176" customFormat="1" ht="18" customHeight="1" thickBot="1" x14ac:dyDescent="0.25">
      <c r="A31" s="213" t="s">
        <v>249</v>
      </c>
      <c r="B31" s="214" t="s">
        <v>248</v>
      </c>
      <c r="C31" s="215"/>
      <c r="D31" s="215"/>
      <c r="E31" s="216">
        <v>8</v>
      </c>
      <c r="F31" s="217"/>
      <c r="G31" s="268"/>
      <c r="H31" s="325">
        <f t="shared" si="7"/>
        <v>48</v>
      </c>
      <c r="I31" s="476">
        <f t="shared" si="4"/>
        <v>8</v>
      </c>
      <c r="J31" s="606">
        <f t="shared" si="5"/>
        <v>40</v>
      </c>
      <c r="K31" s="626">
        <f t="shared" si="8"/>
        <v>18</v>
      </c>
      <c r="L31" s="271">
        <f t="shared" si="6"/>
        <v>22</v>
      </c>
      <c r="M31" s="218">
        <v>18</v>
      </c>
      <c r="N31" s="266"/>
      <c r="O31" s="284"/>
      <c r="P31" s="301"/>
      <c r="Q31" s="350"/>
      <c r="R31" s="219"/>
      <c r="S31" s="266"/>
      <c r="T31" s="363"/>
      <c r="U31" s="284"/>
      <c r="V31" s="313"/>
      <c r="W31" s="284"/>
      <c r="X31" s="70"/>
      <c r="Y31" s="70"/>
      <c r="Z31" s="285"/>
      <c r="AA31" s="288"/>
      <c r="AB31" s="70"/>
      <c r="AC31" s="70"/>
      <c r="AD31" s="285"/>
      <c r="AE31" s="288">
        <v>6</v>
      </c>
      <c r="AF31" s="70">
        <v>24</v>
      </c>
      <c r="AG31" s="70">
        <v>2</v>
      </c>
      <c r="AH31" s="79">
        <v>16</v>
      </c>
      <c r="AI31" s="660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</row>
    <row r="32" spans="1:184" s="176" customFormat="1" ht="30" customHeight="1" thickBot="1" x14ac:dyDescent="0.25">
      <c r="A32" s="226" t="s">
        <v>61</v>
      </c>
      <c r="B32" s="227" t="s">
        <v>219</v>
      </c>
      <c r="C32" s="228">
        <v>0</v>
      </c>
      <c r="D32" s="229">
        <v>0</v>
      </c>
      <c r="E32" s="228">
        <v>3</v>
      </c>
      <c r="F32" s="87">
        <v>0</v>
      </c>
      <c r="G32" s="88">
        <v>0</v>
      </c>
      <c r="H32" s="324">
        <f>H33+H34+H35</f>
        <v>144</v>
      </c>
      <c r="I32" s="324">
        <f>I33+I34+I35</f>
        <v>18</v>
      </c>
      <c r="J32" s="399">
        <f t="shared" ref="J32:AH32" si="9">J33+J34+J35</f>
        <v>126</v>
      </c>
      <c r="K32" s="625">
        <f t="shared" si="9"/>
        <v>78</v>
      </c>
      <c r="L32" s="619">
        <f t="shared" si="9"/>
        <v>48</v>
      </c>
      <c r="M32" s="324">
        <f t="shared" si="9"/>
        <v>78</v>
      </c>
      <c r="N32" s="324">
        <f t="shared" si="9"/>
        <v>0</v>
      </c>
      <c r="O32" s="324">
        <f t="shared" si="9"/>
        <v>0</v>
      </c>
      <c r="P32" s="324">
        <f t="shared" si="9"/>
        <v>0</v>
      </c>
      <c r="Q32" s="324">
        <f t="shared" si="9"/>
        <v>0</v>
      </c>
      <c r="R32" s="324">
        <f t="shared" si="9"/>
        <v>0</v>
      </c>
      <c r="S32" s="324">
        <f t="shared" si="9"/>
        <v>0</v>
      </c>
      <c r="T32" s="324">
        <f t="shared" si="9"/>
        <v>0</v>
      </c>
      <c r="U32" s="324">
        <f t="shared" si="9"/>
        <v>0</v>
      </c>
      <c r="V32" s="324">
        <f t="shared" si="9"/>
        <v>0</v>
      </c>
      <c r="W32" s="324">
        <f t="shared" si="9"/>
        <v>16</v>
      </c>
      <c r="X32" s="324">
        <f t="shared" si="9"/>
        <v>96</v>
      </c>
      <c r="Y32" s="324">
        <f t="shared" si="9"/>
        <v>2</v>
      </c>
      <c r="Z32" s="324">
        <f t="shared" si="9"/>
        <v>30</v>
      </c>
      <c r="AA32" s="324">
        <f t="shared" si="9"/>
        <v>0</v>
      </c>
      <c r="AB32" s="324">
        <f t="shared" si="9"/>
        <v>0</v>
      </c>
      <c r="AC32" s="324">
        <f t="shared" si="9"/>
        <v>0</v>
      </c>
      <c r="AD32" s="324">
        <f t="shared" si="9"/>
        <v>0</v>
      </c>
      <c r="AE32" s="324">
        <f t="shared" si="9"/>
        <v>0</v>
      </c>
      <c r="AF32" s="324">
        <f t="shared" si="9"/>
        <v>0</v>
      </c>
      <c r="AG32" s="324">
        <f t="shared" si="9"/>
        <v>0</v>
      </c>
      <c r="AH32" s="399">
        <f t="shared" si="9"/>
        <v>0</v>
      </c>
      <c r="AI32" s="660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</row>
    <row r="33" spans="1:184" s="181" customFormat="1" ht="18" customHeight="1" x14ac:dyDescent="0.2">
      <c r="A33" s="220" t="s">
        <v>214</v>
      </c>
      <c r="B33" s="221" t="s">
        <v>4</v>
      </c>
      <c r="C33" s="222"/>
      <c r="D33" s="223"/>
      <c r="E33" s="224">
        <v>3</v>
      </c>
      <c r="F33" s="225"/>
      <c r="G33" s="267"/>
      <c r="H33" s="325">
        <f>I33+J33+Q33</f>
        <v>56</v>
      </c>
      <c r="I33" s="335">
        <f t="shared" ref="I33:I52" si="10">W33+Y33+AA33+AC33+AE33+AG33</f>
        <v>8</v>
      </c>
      <c r="J33" s="606">
        <f t="shared" ref="J33:J34" si="11">X33+Z33+AB33+AD33+AF33+AH33</f>
        <v>48</v>
      </c>
      <c r="K33" s="626">
        <f>M33</f>
        <v>32</v>
      </c>
      <c r="L33" s="271">
        <f>J33-M33</f>
        <v>16</v>
      </c>
      <c r="M33" s="225">
        <v>32</v>
      </c>
      <c r="N33" s="267"/>
      <c r="O33" s="286"/>
      <c r="P33" s="287"/>
      <c r="Q33" s="273"/>
      <c r="R33" s="225"/>
      <c r="S33" s="267"/>
      <c r="T33" s="334"/>
      <c r="U33" s="286"/>
      <c r="V33" s="287"/>
      <c r="W33" s="286">
        <v>8</v>
      </c>
      <c r="X33" s="225">
        <v>48</v>
      </c>
      <c r="Y33" s="225"/>
      <c r="Z33" s="287"/>
      <c r="AA33" s="286"/>
      <c r="AB33" s="225"/>
      <c r="AC33" s="225"/>
      <c r="AD33" s="287"/>
      <c r="AE33" s="286"/>
      <c r="AF33" s="225"/>
      <c r="AG33" s="225"/>
      <c r="AH33" s="649"/>
      <c r="AI33" s="657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</row>
    <row r="34" spans="1:184" s="181" customFormat="1" ht="18" customHeight="1" x14ac:dyDescent="0.2">
      <c r="A34" s="184" t="s">
        <v>62</v>
      </c>
      <c r="B34" s="185" t="s">
        <v>224</v>
      </c>
      <c r="C34" s="122"/>
      <c r="D34" s="186"/>
      <c r="E34" s="128">
        <v>3</v>
      </c>
      <c r="F34" s="134"/>
      <c r="G34" s="198"/>
      <c r="H34" s="326">
        <f t="shared" ref="H34:H35" si="12">I34+J34+Q34</f>
        <v>56</v>
      </c>
      <c r="I34" s="335">
        <f t="shared" si="10"/>
        <v>8</v>
      </c>
      <c r="J34" s="607">
        <f t="shared" si="11"/>
        <v>48</v>
      </c>
      <c r="K34" s="627">
        <f>M34</f>
        <v>32</v>
      </c>
      <c r="L34" s="321">
        <f t="shared" ref="L34:L35" si="13">J34-M34</f>
        <v>16</v>
      </c>
      <c r="M34" s="134">
        <v>32</v>
      </c>
      <c r="N34" s="198"/>
      <c r="O34" s="200"/>
      <c r="P34" s="282"/>
      <c r="Q34" s="199"/>
      <c r="R34" s="134"/>
      <c r="S34" s="198"/>
      <c r="T34" s="329"/>
      <c r="U34" s="200"/>
      <c r="V34" s="282"/>
      <c r="W34" s="200">
        <v>8</v>
      </c>
      <c r="X34" s="201">
        <v>48</v>
      </c>
      <c r="Y34" s="201"/>
      <c r="Z34" s="282"/>
      <c r="AA34" s="200"/>
      <c r="AB34" s="201"/>
      <c r="AC34" s="201"/>
      <c r="AD34" s="282"/>
      <c r="AE34" s="200"/>
      <c r="AF34" s="201"/>
      <c r="AG34" s="201"/>
      <c r="AH34" s="648"/>
      <c r="AI34" s="657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</row>
    <row r="35" spans="1:184" s="181" customFormat="1" ht="15.75" customHeight="1" thickBot="1" x14ac:dyDescent="0.25">
      <c r="A35" s="230" t="s">
        <v>223</v>
      </c>
      <c r="B35" s="231" t="s">
        <v>5</v>
      </c>
      <c r="C35" s="232"/>
      <c r="D35" s="233"/>
      <c r="E35" s="234">
        <v>4</v>
      </c>
      <c r="F35" s="70"/>
      <c r="G35" s="79"/>
      <c r="H35" s="327">
        <f t="shared" si="12"/>
        <v>32</v>
      </c>
      <c r="I35" s="335">
        <f t="shared" si="10"/>
        <v>2</v>
      </c>
      <c r="J35" s="608">
        <f>X35+Z35+AB35+AD35+AF35+AH35</f>
        <v>30</v>
      </c>
      <c r="K35" s="627">
        <f>M35</f>
        <v>14</v>
      </c>
      <c r="L35" s="322">
        <f t="shared" si="13"/>
        <v>16</v>
      </c>
      <c r="M35" s="70">
        <v>14</v>
      </c>
      <c r="N35" s="79"/>
      <c r="O35" s="288"/>
      <c r="P35" s="285"/>
      <c r="Q35" s="272"/>
      <c r="R35" s="70"/>
      <c r="S35" s="79"/>
      <c r="T35" s="330"/>
      <c r="U35" s="288"/>
      <c r="V35" s="285"/>
      <c r="W35" s="288"/>
      <c r="X35" s="70"/>
      <c r="Y35" s="70">
        <v>2</v>
      </c>
      <c r="Z35" s="285">
        <v>30</v>
      </c>
      <c r="AA35" s="288"/>
      <c r="AB35" s="70"/>
      <c r="AC35" s="70"/>
      <c r="AD35" s="285"/>
      <c r="AE35" s="288"/>
      <c r="AF35" s="70"/>
      <c r="AG35" s="70"/>
      <c r="AH35" s="650"/>
      <c r="AI35" s="657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</row>
    <row r="36" spans="1:184" s="196" customFormat="1" ht="21.75" customHeight="1" thickBot="1" x14ac:dyDescent="0.25">
      <c r="A36" s="237" t="s">
        <v>63</v>
      </c>
      <c r="B36" s="227" t="s">
        <v>220</v>
      </c>
      <c r="C36" s="228">
        <v>5</v>
      </c>
      <c r="D36" s="228">
        <v>0</v>
      </c>
      <c r="E36" s="228">
        <v>12</v>
      </c>
      <c r="F36" s="87"/>
      <c r="G36" s="88"/>
      <c r="H36" s="328">
        <f>H37+H38+H39+H40+H41+H42+H43+H44+H45+H46+H47+H48+H49+H50+H51+H52+H53</f>
        <v>898</v>
      </c>
      <c r="I36" s="391">
        <f>I37+I38+I39+I40+I41+I42+I43+I44+I45+I46+I47+I48+I49+I50+I51+I52+I53</f>
        <v>100</v>
      </c>
      <c r="J36" s="391">
        <f t="shared" ref="J36:AH36" si="14">J37+J38+J39+J40+J41+J42+J43+J44+J45+J46+J47+J48+J49+J50+J51+J52+J53</f>
        <v>726</v>
      </c>
      <c r="K36" s="628">
        <f t="shared" si="14"/>
        <v>315</v>
      </c>
      <c r="L36" s="86">
        <f t="shared" si="14"/>
        <v>411</v>
      </c>
      <c r="M36" s="87">
        <f t="shared" si="14"/>
        <v>315</v>
      </c>
      <c r="N36" s="88">
        <f t="shared" si="14"/>
        <v>0</v>
      </c>
      <c r="O36" s="92">
        <f t="shared" si="14"/>
        <v>0</v>
      </c>
      <c r="P36" s="94">
        <f t="shared" si="14"/>
        <v>0</v>
      </c>
      <c r="Q36" s="86">
        <f t="shared" si="14"/>
        <v>32</v>
      </c>
      <c r="R36" s="87">
        <f t="shared" si="14"/>
        <v>10</v>
      </c>
      <c r="S36" s="88">
        <f t="shared" si="14"/>
        <v>30</v>
      </c>
      <c r="T36" s="328">
        <f t="shared" si="14"/>
        <v>0</v>
      </c>
      <c r="U36" s="86">
        <f t="shared" si="14"/>
        <v>0</v>
      </c>
      <c r="V36" s="88">
        <f t="shared" si="14"/>
        <v>0</v>
      </c>
      <c r="W36" s="92">
        <f t="shared" si="14"/>
        <v>50</v>
      </c>
      <c r="X36" s="87">
        <f t="shared" si="14"/>
        <v>266</v>
      </c>
      <c r="Y36" s="87">
        <f t="shared" si="14"/>
        <v>20</v>
      </c>
      <c r="Z36" s="94">
        <f t="shared" si="14"/>
        <v>152</v>
      </c>
      <c r="AA36" s="86">
        <f t="shared" si="14"/>
        <v>12</v>
      </c>
      <c r="AB36" s="87">
        <f t="shared" si="14"/>
        <v>106</v>
      </c>
      <c r="AC36" s="87">
        <f t="shared" si="14"/>
        <v>18</v>
      </c>
      <c r="AD36" s="88">
        <f t="shared" si="14"/>
        <v>170</v>
      </c>
      <c r="AE36" s="92">
        <f t="shared" si="14"/>
        <v>0</v>
      </c>
      <c r="AF36" s="87">
        <f t="shared" si="14"/>
        <v>0</v>
      </c>
      <c r="AG36" s="87">
        <f t="shared" si="14"/>
        <v>0</v>
      </c>
      <c r="AH36" s="88">
        <f t="shared" si="14"/>
        <v>32</v>
      </c>
      <c r="AI36" s="661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  <c r="FX36" s="195"/>
      <c r="FY36" s="195"/>
      <c r="FZ36" s="195"/>
      <c r="GA36" s="195"/>
      <c r="GB36" s="195"/>
    </row>
    <row r="37" spans="1:184" s="181" customFormat="1" ht="16.5" customHeight="1" x14ac:dyDescent="0.2">
      <c r="A37" s="235" t="s">
        <v>64</v>
      </c>
      <c r="B37" s="221" t="s">
        <v>225</v>
      </c>
      <c r="C37" s="204"/>
      <c r="D37" s="236"/>
      <c r="E37" s="224">
        <v>3</v>
      </c>
      <c r="F37" s="225"/>
      <c r="G37" s="267"/>
      <c r="H37" s="325">
        <f>I37+J37+Q37+R37+S37</f>
        <v>100</v>
      </c>
      <c r="I37" s="335">
        <f>W37+Y37+AA37+AC37+AE37+AG37</f>
        <v>18</v>
      </c>
      <c r="J37" s="606">
        <f>X37+Z37+AB37+AD37+AF37+AH37</f>
        <v>82</v>
      </c>
      <c r="K37" s="626">
        <f>M37</f>
        <v>80</v>
      </c>
      <c r="L37" s="271">
        <f>J37-M37</f>
        <v>2</v>
      </c>
      <c r="M37" s="225">
        <v>80</v>
      </c>
      <c r="N37" s="267"/>
      <c r="O37" s="286"/>
      <c r="P37" s="287"/>
      <c r="Q37" s="273"/>
      <c r="R37" s="225"/>
      <c r="S37" s="267"/>
      <c r="T37" s="334"/>
      <c r="U37" s="286"/>
      <c r="V37" s="287"/>
      <c r="W37" s="286">
        <v>18</v>
      </c>
      <c r="X37" s="225">
        <v>82</v>
      </c>
      <c r="Y37" s="225"/>
      <c r="Z37" s="287"/>
      <c r="AA37" s="286"/>
      <c r="AB37" s="225"/>
      <c r="AC37" s="225"/>
      <c r="AD37" s="287"/>
      <c r="AE37" s="286"/>
      <c r="AF37" s="225"/>
      <c r="AG37" s="225"/>
      <c r="AH37" s="649"/>
      <c r="AI37" s="657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</row>
    <row r="38" spans="1:184" s="181" customFormat="1" ht="12" x14ac:dyDescent="0.2">
      <c r="A38" s="187" t="s">
        <v>91</v>
      </c>
      <c r="B38" s="188" t="s">
        <v>226</v>
      </c>
      <c r="C38" s="128">
        <v>3</v>
      </c>
      <c r="D38" s="122"/>
      <c r="E38" s="122"/>
      <c r="F38" s="134"/>
      <c r="G38" s="198"/>
      <c r="H38" s="325">
        <f t="shared" ref="H38:H53" si="15">I38+J38+Q38+R38+S38</f>
        <v>66</v>
      </c>
      <c r="I38" s="335">
        <f t="shared" si="10"/>
        <v>10</v>
      </c>
      <c r="J38" s="606">
        <f t="shared" ref="J38:J53" si="16">X38+Z38+AB38+AD38+AF38+AH38</f>
        <v>44</v>
      </c>
      <c r="K38" s="626">
        <f>M38</f>
        <v>10</v>
      </c>
      <c r="L38" s="271">
        <f t="shared" ref="L38:L53" si="17">J38-M38</f>
        <v>34</v>
      </c>
      <c r="M38" s="134">
        <v>10</v>
      </c>
      <c r="N38" s="198"/>
      <c r="O38" s="200"/>
      <c r="P38" s="282"/>
      <c r="Q38" s="351">
        <v>4</v>
      </c>
      <c r="R38" s="128">
        <v>2</v>
      </c>
      <c r="S38" s="358">
        <v>6</v>
      </c>
      <c r="T38" s="329"/>
      <c r="U38" s="200"/>
      <c r="V38" s="282"/>
      <c r="W38" s="200">
        <v>10</v>
      </c>
      <c r="X38" s="201">
        <v>44</v>
      </c>
      <c r="Y38" s="201"/>
      <c r="Z38" s="282"/>
      <c r="AA38" s="200"/>
      <c r="AB38" s="201"/>
      <c r="AC38" s="201"/>
      <c r="AD38" s="282"/>
      <c r="AE38" s="388"/>
      <c r="AF38" s="389"/>
      <c r="AG38" s="389"/>
      <c r="AH38" s="648"/>
      <c r="AI38" s="657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</row>
    <row r="39" spans="1:184" s="181" customFormat="1" ht="12" x14ac:dyDescent="0.2">
      <c r="A39" s="187" t="s">
        <v>92</v>
      </c>
      <c r="B39" s="188" t="s">
        <v>257</v>
      </c>
      <c r="C39" s="128">
        <v>3</v>
      </c>
      <c r="D39" s="122"/>
      <c r="E39" s="122"/>
      <c r="F39" s="134"/>
      <c r="G39" s="198"/>
      <c r="H39" s="325">
        <f t="shared" si="15"/>
        <v>60</v>
      </c>
      <c r="I39" s="335">
        <f t="shared" si="10"/>
        <v>8</v>
      </c>
      <c r="J39" s="606">
        <f t="shared" si="16"/>
        <v>40</v>
      </c>
      <c r="K39" s="626">
        <f t="shared" ref="K39:K53" si="18">M39</f>
        <v>14</v>
      </c>
      <c r="L39" s="271">
        <f t="shared" si="17"/>
        <v>26</v>
      </c>
      <c r="M39" s="134">
        <v>14</v>
      </c>
      <c r="N39" s="198"/>
      <c r="O39" s="200"/>
      <c r="P39" s="282"/>
      <c r="Q39" s="351">
        <v>4</v>
      </c>
      <c r="R39" s="128">
        <v>2</v>
      </c>
      <c r="S39" s="358">
        <v>6</v>
      </c>
      <c r="T39" s="329"/>
      <c r="U39" s="200"/>
      <c r="V39" s="282"/>
      <c r="W39" s="200">
        <v>8</v>
      </c>
      <c r="X39" s="201">
        <v>40</v>
      </c>
      <c r="Y39" s="201"/>
      <c r="Z39" s="282"/>
      <c r="AA39" s="200"/>
      <c r="AB39" s="201"/>
      <c r="AC39" s="201"/>
      <c r="AD39" s="282"/>
      <c r="AE39" s="388"/>
      <c r="AF39" s="389"/>
      <c r="AG39" s="389"/>
      <c r="AH39" s="648"/>
      <c r="AI39" s="657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</row>
    <row r="40" spans="1:184" s="181" customFormat="1" ht="16.5" customHeight="1" x14ac:dyDescent="0.2">
      <c r="A40" s="189" t="s">
        <v>93</v>
      </c>
      <c r="B40" s="188" t="s">
        <v>258</v>
      </c>
      <c r="C40" s="128">
        <v>3</v>
      </c>
      <c r="D40" s="122"/>
      <c r="E40" s="122"/>
      <c r="F40" s="134"/>
      <c r="G40" s="198"/>
      <c r="H40" s="325">
        <f t="shared" si="15"/>
        <v>54</v>
      </c>
      <c r="I40" s="335">
        <f t="shared" si="10"/>
        <v>6</v>
      </c>
      <c r="J40" s="606">
        <f t="shared" si="16"/>
        <v>36</v>
      </c>
      <c r="K40" s="626">
        <f t="shared" si="18"/>
        <v>16</v>
      </c>
      <c r="L40" s="271">
        <f t="shared" si="17"/>
        <v>20</v>
      </c>
      <c r="M40" s="134">
        <v>16</v>
      </c>
      <c r="N40" s="198"/>
      <c r="O40" s="200"/>
      <c r="P40" s="282"/>
      <c r="Q40" s="351">
        <v>4</v>
      </c>
      <c r="R40" s="128">
        <v>2</v>
      </c>
      <c r="S40" s="358">
        <v>6</v>
      </c>
      <c r="T40" s="329"/>
      <c r="U40" s="200"/>
      <c r="V40" s="282"/>
      <c r="W40" s="200">
        <v>6</v>
      </c>
      <c r="X40" s="201">
        <v>36</v>
      </c>
      <c r="Y40" s="201"/>
      <c r="Z40" s="282"/>
      <c r="AA40" s="200"/>
      <c r="AB40" s="201"/>
      <c r="AC40" s="201"/>
      <c r="AD40" s="282"/>
      <c r="AE40" s="388"/>
      <c r="AF40" s="389"/>
      <c r="AG40" s="389"/>
      <c r="AH40" s="648"/>
      <c r="AI40" s="657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</row>
    <row r="41" spans="1:184" s="181" customFormat="1" ht="12" x14ac:dyDescent="0.2">
      <c r="A41" s="187" t="s">
        <v>94</v>
      </c>
      <c r="B41" s="188" t="s">
        <v>259</v>
      </c>
      <c r="C41" s="41">
        <v>4</v>
      </c>
      <c r="D41" s="122"/>
      <c r="E41" s="122"/>
      <c r="F41" s="134"/>
      <c r="G41" s="198"/>
      <c r="H41" s="325">
        <f t="shared" si="15"/>
        <v>50</v>
      </c>
      <c r="I41" s="335">
        <f t="shared" si="10"/>
        <v>0</v>
      </c>
      <c r="J41" s="606">
        <f t="shared" si="16"/>
        <v>32</v>
      </c>
      <c r="K41" s="626">
        <f t="shared" si="18"/>
        <v>6</v>
      </c>
      <c r="L41" s="271">
        <f t="shared" si="17"/>
        <v>26</v>
      </c>
      <c r="M41" s="134">
        <v>6</v>
      </c>
      <c r="N41" s="198"/>
      <c r="O41" s="200"/>
      <c r="P41" s="282"/>
      <c r="Q41" s="352">
        <v>10</v>
      </c>
      <c r="R41" s="41">
        <v>2</v>
      </c>
      <c r="S41" s="359">
        <v>6</v>
      </c>
      <c r="T41" s="329"/>
      <c r="U41" s="200"/>
      <c r="V41" s="282"/>
      <c r="W41" s="200"/>
      <c r="X41" s="201"/>
      <c r="Y41" s="201"/>
      <c r="Z41" s="282">
        <v>32</v>
      </c>
      <c r="AA41" s="200"/>
      <c r="AB41" s="201"/>
      <c r="AC41" s="201"/>
      <c r="AD41" s="282"/>
      <c r="AE41" s="388"/>
      <c r="AF41" s="389"/>
      <c r="AG41" s="389"/>
      <c r="AH41" s="640"/>
      <c r="AI41" s="657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</row>
    <row r="42" spans="1:184" s="181" customFormat="1" ht="24" x14ac:dyDescent="0.2">
      <c r="A42" s="187" t="s">
        <v>95</v>
      </c>
      <c r="B42" s="188" t="s">
        <v>260</v>
      </c>
      <c r="C42" s="122"/>
      <c r="D42" s="122"/>
      <c r="E42" s="128">
        <v>3</v>
      </c>
      <c r="F42" s="134"/>
      <c r="G42" s="198"/>
      <c r="H42" s="325">
        <f t="shared" si="15"/>
        <v>36</v>
      </c>
      <c r="I42" s="335">
        <f t="shared" si="10"/>
        <v>4</v>
      </c>
      <c r="J42" s="606">
        <f t="shared" si="16"/>
        <v>32</v>
      </c>
      <c r="K42" s="626">
        <f t="shared" si="18"/>
        <v>12</v>
      </c>
      <c r="L42" s="271">
        <f t="shared" si="17"/>
        <v>20</v>
      </c>
      <c r="M42" s="134">
        <v>12</v>
      </c>
      <c r="N42" s="198"/>
      <c r="O42" s="200"/>
      <c r="P42" s="282"/>
      <c r="Q42" s="276"/>
      <c r="R42" s="122"/>
      <c r="S42" s="317"/>
      <c r="T42" s="329"/>
      <c r="U42" s="200"/>
      <c r="V42" s="282"/>
      <c r="W42" s="200">
        <v>4</v>
      </c>
      <c r="X42" s="201">
        <v>32</v>
      </c>
      <c r="Y42" s="201"/>
      <c r="Z42" s="282"/>
      <c r="AA42" s="200"/>
      <c r="AB42" s="180"/>
      <c r="AC42" s="180"/>
      <c r="AD42" s="300"/>
      <c r="AE42" s="307"/>
      <c r="AF42" s="389"/>
      <c r="AG42" s="389"/>
      <c r="AH42" s="640"/>
      <c r="AI42" s="657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</row>
    <row r="43" spans="1:184" s="181" customFormat="1" ht="12" x14ac:dyDescent="0.2">
      <c r="A43" s="187" t="s">
        <v>96</v>
      </c>
      <c r="B43" s="188" t="s">
        <v>250</v>
      </c>
      <c r="C43" s="41">
        <v>4</v>
      </c>
      <c r="D43" s="122"/>
      <c r="E43" s="122"/>
      <c r="F43" s="134"/>
      <c r="G43" s="198"/>
      <c r="H43" s="325">
        <f t="shared" si="15"/>
        <v>72</v>
      </c>
      <c r="I43" s="335">
        <f t="shared" si="10"/>
        <v>8</v>
      </c>
      <c r="J43" s="606">
        <f t="shared" si="16"/>
        <v>46</v>
      </c>
      <c r="K43" s="626">
        <f t="shared" si="18"/>
        <v>24</v>
      </c>
      <c r="L43" s="271">
        <f t="shared" si="17"/>
        <v>22</v>
      </c>
      <c r="M43" s="134">
        <v>24</v>
      </c>
      <c r="N43" s="198"/>
      <c r="O43" s="200"/>
      <c r="P43" s="282"/>
      <c r="Q43" s="352">
        <v>10</v>
      </c>
      <c r="R43" s="41">
        <v>2</v>
      </c>
      <c r="S43" s="359">
        <v>6</v>
      </c>
      <c r="T43" s="329"/>
      <c r="U43" s="200"/>
      <c r="V43" s="282"/>
      <c r="W43" s="200"/>
      <c r="X43" s="201"/>
      <c r="Y43" s="201">
        <v>8</v>
      </c>
      <c r="Z43" s="282">
        <v>46</v>
      </c>
      <c r="AA43" s="200"/>
      <c r="AB43" s="201"/>
      <c r="AC43" s="201"/>
      <c r="AD43" s="282"/>
      <c r="AE43" s="388"/>
      <c r="AF43" s="389"/>
      <c r="AG43" s="389"/>
      <c r="AH43" s="648"/>
      <c r="AI43" s="657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</row>
    <row r="44" spans="1:184" s="181" customFormat="1" ht="23.25" customHeight="1" x14ac:dyDescent="0.2">
      <c r="A44" s="187" t="s">
        <v>97</v>
      </c>
      <c r="B44" s="188" t="s">
        <v>227</v>
      </c>
      <c r="C44" s="123"/>
      <c r="D44" s="122"/>
      <c r="E44" s="41">
        <v>4</v>
      </c>
      <c r="F44" s="134"/>
      <c r="G44" s="198"/>
      <c r="H44" s="325">
        <f t="shared" si="15"/>
        <v>50</v>
      </c>
      <c r="I44" s="335">
        <f t="shared" si="10"/>
        <v>8</v>
      </c>
      <c r="J44" s="606">
        <f t="shared" si="16"/>
        <v>42</v>
      </c>
      <c r="K44" s="626">
        <f t="shared" si="18"/>
        <v>28</v>
      </c>
      <c r="L44" s="271">
        <f t="shared" si="17"/>
        <v>14</v>
      </c>
      <c r="M44" s="134">
        <v>28</v>
      </c>
      <c r="N44" s="198"/>
      <c r="O44" s="200"/>
      <c r="P44" s="282"/>
      <c r="Q44" s="276"/>
      <c r="R44" s="122"/>
      <c r="S44" s="317"/>
      <c r="T44" s="329"/>
      <c r="U44" s="200"/>
      <c r="V44" s="282"/>
      <c r="W44" s="200"/>
      <c r="X44" s="201"/>
      <c r="Y44" s="201">
        <v>8</v>
      </c>
      <c r="Z44" s="282">
        <v>42</v>
      </c>
      <c r="AA44" s="200"/>
      <c r="AB44" s="201"/>
      <c r="AC44" s="201"/>
      <c r="AD44" s="282"/>
      <c r="AE44" s="388"/>
      <c r="AF44" s="389"/>
      <c r="AG44" s="389"/>
      <c r="AH44" s="648"/>
      <c r="AI44" s="657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</row>
    <row r="45" spans="1:184" s="181" customFormat="1" ht="30" customHeight="1" x14ac:dyDescent="0.2">
      <c r="A45" s="187" t="s">
        <v>65</v>
      </c>
      <c r="B45" s="185" t="s">
        <v>261</v>
      </c>
      <c r="C45" s="108"/>
      <c r="D45" s="122"/>
      <c r="E45" s="131">
        <v>6</v>
      </c>
      <c r="F45" s="134"/>
      <c r="G45" s="198"/>
      <c r="H45" s="500">
        <f t="shared" si="15"/>
        <v>36</v>
      </c>
      <c r="I45" s="335">
        <f t="shared" si="10"/>
        <v>4</v>
      </c>
      <c r="J45" s="606">
        <f t="shared" si="16"/>
        <v>32</v>
      </c>
      <c r="K45" s="626">
        <f t="shared" si="18"/>
        <v>10</v>
      </c>
      <c r="L45" s="271">
        <f t="shared" si="17"/>
        <v>22</v>
      </c>
      <c r="M45" s="134">
        <v>10</v>
      </c>
      <c r="N45" s="198"/>
      <c r="O45" s="200"/>
      <c r="P45" s="282"/>
      <c r="Q45" s="276"/>
      <c r="R45" s="122"/>
      <c r="S45" s="317"/>
      <c r="T45" s="329"/>
      <c r="U45" s="200"/>
      <c r="V45" s="282"/>
      <c r="W45" s="200"/>
      <c r="X45" s="201"/>
      <c r="Y45" s="201"/>
      <c r="Z45" s="282"/>
      <c r="AA45" s="200"/>
      <c r="AB45" s="201"/>
      <c r="AC45" s="502">
        <v>4</v>
      </c>
      <c r="AD45" s="503">
        <v>32</v>
      </c>
      <c r="AE45" s="388"/>
      <c r="AF45" s="389"/>
      <c r="AG45" s="389"/>
      <c r="AH45" s="640"/>
      <c r="AI45" s="657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</row>
    <row r="46" spans="1:184" s="181" customFormat="1" ht="17.25" customHeight="1" x14ac:dyDescent="0.2">
      <c r="A46" s="187" t="s">
        <v>7</v>
      </c>
      <c r="B46" s="185" t="s">
        <v>262</v>
      </c>
      <c r="C46" s="108"/>
      <c r="D46" s="122"/>
      <c r="E46" s="131">
        <v>6</v>
      </c>
      <c r="F46" s="134"/>
      <c r="G46" s="198"/>
      <c r="H46" s="325">
        <f t="shared" si="15"/>
        <v>64</v>
      </c>
      <c r="I46" s="335">
        <f t="shared" si="10"/>
        <v>10</v>
      </c>
      <c r="J46" s="606">
        <f t="shared" si="16"/>
        <v>54</v>
      </c>
      <c r="K46" s="626">
        <f t="shared" si="18"/>
        <v>32</v>
      </c>
      <c r="L46" s="271">
        <f t="shared" si="17"/>
        <v>22</v>
      </c>
      <c r="M46" s="134">
        <v>32</v>
      </c>
      <c r="N46" s="198"/>
      <c r="O46" s="200"/>
      <c r="P46" s="282"/>
      <c r="Q46" s="199"/>
      <c r="R46" s="201"/>
      <c r="S46" s="198"/>
      <c r="T46" s="329"/>
      <c r="U46" s="200"/>
      <c r="V46" s="282"/>
      <c r="W46" s="200"/>
      <c r="X46" s="201"/>
      <c r="Y46" s="201"/>
      <c r="Z46" s="282"/>
      <c r="AA46" s="470">
        <v>4</v>
      </c>
      <c r="AB46" s="471">
        <v>24</v>
      </c>
      <c r="AC46" s="471">
        <v>6</v>
      </c>
      <c r="AD46" s="282">
        <v>30</v>
      </c>
      <c r="AE46" s="388"/>
      <c r="AF46" s="389"/>
      <c r="AG46" s="389"/>
      <c r="AH46" s="640"/>
      <c r="AI46" s="657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</row>
    <row r="47" spans="1:184" s="181" customFormat="1" ht="18.75" customHeight="1" x14ac:dyDescent="0.2">
      <c r="A47" s="187" t="s">
        <v>126</v>
      </c>
      <c r="B47" s="185" t="s">
        <v>263</v>
      </c>
      <c r="C47" s="108"/>
      <c r="D47" s="122"/>
      <c r="E47" s="131">
        <v>6</v>
      </c>
      <c r="F47" s="134"/>
      <c r="G47" s="198"/>
      <c r="H47" s="325">
        <f t="shared" si="15"/>
        <v>32</v>
      </c>
      <c r="I47" s="335">
        <f>W47+Y47+AA47+AC47+AE47+AG47</f>
        <v>0</v>
      </c>
      <c r="J47" s="606">
        <f t="shared" si="16"/>
        <v>32</v>
      </c>
      <c r="K47" s="626">
        <f t="shared" si="18"/>
        <v>6</v>
      </c>
      <c r="L47" s="271">
        <f t="shared" si="17"/>
        <v>26</v>
      </c>
      <c r="M47" s="134">
        <v>6</v>
      </c>
      <c r="N47" s="198"/>
      <c r="O47" s="200"/>
      <c r="P47" s="282"/>
      <c r="Q47" s="276"/>
      <c r="R47" s="122"/>
      <c r="S47" s="317"/>
      <c r="T47" s="329"/>
      <c r="U47" s="200"/>
      <c r="V47" s="282"/>
      <c r="W47" s="200"/>
      <c r="X47" s="201"/>
      <c r="Y47" s="201"/>
      <c r="Z47" s="282"/>
      <c r="AA47" s="200"/>
      <c r="AB47" s="201"/>
      <c r="AC47" s="201"/>
      <c r="AD47" s="282">
        <v>32</v>
      </c>
      <c r="AE47" s="388"/>
      <c r="AF47" s="389"/>
      <c r="AG47" s="389"/>
      <c r="AH47" s="640"/>
      <c r="AI47" s="657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</row>
    <row r="48" spans="1:184" s="181" customFormat="1" ht="17.25" customHeight="1" x14ac:dyDescent="0.2">
      <c r="A48" s="187" t="s">
        <v>127</v>
      </c>
      <c r="B48" s="185" t="s">
        <v>6</v>
      </c>
      <c r="C48" s="108"/>
      <c r="D48" s="122"/>
      <c r="E48" s="131">
        <v>6</v>
      </c>
      <c r="F48" s="134"/>
      <c r="G48" s="198"/>
      <c r="H48" s="375">
        <f t="shared" si="15"/>
        <v>68</v>
      </c>
      <c r="I48" s="335">
        <f t="shared" si="10"/>
        <v>0</v>
      </c>
      <c r="J48" s="606">
        <f t="shared" si="16"/>
        <v>68</v>
      </c>
      <c r="K48" s="626">
        <f t="shared" si="18"/>
        <v>34</v>
      </c>
      <c r="L48" s="271">
        <f t="shared" si="17"/>
        <v>34</v>
      </c>
      <c r="M48" s="134">
        <v>34</v>
      </c>
      <c r="N48" s="198"/>
      <c r="O48" s="200"/>
      <c r="P48" s="282"/>
      <c r="Q48" s="276"/>
      <c r="R48" s="122"/>
      <c r="S48" s="317"/>
      <c r="T48" s="329"/>
      <c r="U48" s="200"/>
      <c r="V48" s="282"/>
      <c r="W48" s="200"/>
      <c r="X48" s="201"/>
      <c r="Y48" s="201"/>
      <c r="Z48" s="282"/>
      <c r="AA48" s="200"/>
      <c r="AB48" s="201">
        <v>28</v>
      </c>
      <c r="AC48" s="201"/>
      <c r="AD48" s="282">
        <v>40</v>
      </c>
      <c r="AE48" s="388"/>
      <c r="AF48" s="389"/>
      <c r="AG48" s="389"/>
      <c r="AH48" s="640"/>
      <c r="AI48" s="657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</row>
    <row r="49" spans="1:184" s="181" customFormat="1" ht="37.5" customHeight="1" x14ac:dyDescent="0.2">
      <c r="A49" s="425" t="s">
        <v>264</v>
      </c>
      <c r="B49" s="426" t="s">
        <v>311</v>
      </c>
      <c r="C49" s="427"/>
      <c r="D49" s="428"/>
      <c r="E49" s="429">
        <v>3</v>
      </c>
      <c r="F49" s="427"/>
      <c r="G49" s="430"/>
      <c r="H49" s="431">
        <f t="shared" si="15"/>
        <v>36</v>
      </c>
      <c r="I49" s="432">
        <f t="shared" si="10"/>
        <v>4</v>
      </c>
      <c r="J49" s="609">
        <f t="shared" si="16"/>
        <v>32</v>
      </c>
      <c r="K49" s="626">
        <f t="shared" si="18"/>
        <v>0</v>
      </c>
      <c r="L49" s="433">
        <f t="shared" si="17"/>
        <v>32</v>
      </c>
      <c r="M49" s="427"/>
      <c r="N49" s="430"/>
      <c r="O49" s="434"/>
      <c r="P49" s="435"/>
      <c r="Q49" s="436"/>
      <c r="R49" s="428"/>
      <c r="S49" s="437"/>
      <c r="T49" s="438"/>
      <c r="U49" s="434"/>
      <c r="V49" s="435"/>
      <c r="W49" s="434">
        <v>4</v>
      </c>
      <c r="X49" s="427">
        <v>32</v>
      </c>
      <c r="Y49" s="427"/>
      <c r="Z49" s="435"/>
      <c r="AA49" s="434"/>
      <c r="AB49" s="427"/>
      <c r="AC49" s="427"/>
      <c r="AD49" s="435"/>
      <c r="AE49" s="434"/>
      <c r="AF49" s="427"/>
      <c r="AG49" s="427"/>
      <c r="AH49" s="651"/>
      <c r="AI49" s="657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</row>
    <row r="50" spans="1:184" s="181" customFormat="1" ht="27" customHeight="1" x14ac:dyDescent="0.2">
      <c r="A50" s="439" t="s">
        <v>265</v>
      </c>
      <c r="B50" s="426" t="s">
        <v>251</v>
      </c>
      <c r="C50" s="440"/>
      <c r="D50" s="428"/>
      <c r="E50" s="475">
        <v>8</v>
      </c>
      <c r="F50" s="427"/>
      <c r="G50" s="430"/>
      <c r="H50" s="501">
        <f t="shared" si="15"/>
        <v>32</v>
      </c>
      <c r="I50" s="496">
        <f t="shared" si="10"/>
        <v>0</v>
      </c>
      <c r="J50" s="609">
        <f t="shared" si="16"/>
        <v>32</v>
      </c>
      <c r="K50" s="626">
        <f t="shared" si="18"/>
        <v>8</v>
      </c>
      <c r="L50" s="433">
        <f t="shared" si="17"/>
        <v>24</v>
      </c>
      <c r="M50" s="427">
        <v>8</v>
      </c>
      <c r="N50" s="430"/>
      <c r="O50" s="434"/>
      <c r="P50" s="435"/>
      <c r="Q50" s="436"/>
      <c r="R50" s="428"/>
      <c r="S50" s="437"/>
      <c r="T50" s="438"/>
      <c r="U50" s="434"/>
      <c r="V50" s="435"/>
      <c r="W50" s="434"/>
      <c r="X50" s="427"/>
      <c r="Y50" s="427"/>
      <c r="Z50" s="435"/>
      <c r="AA50" s="434"/>
      <c r="AB50" s="427"/>
      <c r="AC50" s="427"/>
      <c r="AD50" s="435"/>
      <c r="AE50" s="434"/>
      <c r="AF50" s="427"/>
      <c r="AG50" s="427"/>
      <c r="AH50" s="652">
        <v>32</v>
      </c>
      <c r="AI50" s="657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</row>
    <row r="51" spans="1:184" s="181" customFormat="1" ht="26.25" customHeight="1" x14ac:dyDescent="0.2">
      <c r="A51" s="439" t="s">
        <v>267</v>
      </c>
      <c r="B51" s="426" t="s">
        <v>266</v>
      </c>
      <c r="C51" s="440"/>
      <c r="D51" s="428"/>
      <c r="E51" s="452">
        <v>6</v>
      </c>
      <c r="F51" s="427"/>
      <c r="G51" s="430"/>
      <c r="H51" s="431">
        <f t="shared" si="15"/>
        <v>70</v>
      </c>
      <c r="I51" s="496">
        <f>W51+Y51+AA51+AC51+AE51+AG51</f>
        <v>12</v>
      </c>
      <c r="J51" s="609">
        <f t="shared" si="16"/>
        <v>58</v>
      </c>
      <c r="K51" s="626">
        <f t="shared" si="18"/>
        <v>18</v>
      </c>
      <c r="L51" s="433">
        <f t="shared" si="17"/>
        <v>40</v>
      </c>
      <c r="M51" s="427">
        <v>18</v>
      </c>
      <c r="N51" s="430"/>
      <c r="O51" s="434"/>
      <c r="P51" s="430"/>
      <c r="Q51" s="441"/>
      <c r="R51" s="428"/>
      <c r="S51" s="437"/>
      <c r="T51" s="442"/>
      <c r="U51" s="434"/>
      <c r="V51" s="430"/>
      <c r="W51" s="434"/>
      <c r="X51" s="427"/>
      <c r="Y51" s="427"/>
      <c r="Z51" s="435"/>
      <c r="AA51" s="443">
        <v>4</v>
      </c>
      <c r="AB51" s="427">
        <v>22</v>
      </c>
      <c r="AC51" s="427">
        <v>8</v>
      </c>
      <c r="AD51" s="430">
        <v>36</v>
      </c>
      <c r="AE51" s="434"/>
      <c r="AF51" s="427"/>
      <c r="AG51" s="427"/>
      <c r="AH51" s="651"/>
      <c r="AI51" s="657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</row>
    <row r="52" spans="1:184" s="181" customFormat="1" ht="12" customHeight="1" x14ac:dyDescent="0.2">
      <c r="A52" s="439" t="s">
        <v>308</v>
      </c>
      <c r="B52" s="426" t="s">
        <v>309</v>
      </c>
      <c r="C52" s="440"/>
      <c r="D52" s="428"/>
      <c r="E52" s="444">
        <v>5</v>
      </c>
      <c r="F52" s="427"/>
      <c r="G52" s="435"/>
      <c r="H52" s="431">
        <f t="shared" si="15"/>
        <v>36</v>
      </c>
      <c r="I52" s="496">
        <f t="shared" si="10"/>
        <v>4</v>
      </c>
      <c r="J52" s="609">
        <f t="shared" si="16"/>
        <v>32</v>
      </c>
      <c r="K52" s="626">
        <f t="shared" si="18"/>
        <v>10</v>
      </c>
      <c r="L52" s="433">
        <f t="shared" si="17"/>
        <v>22</v>
      </c>
      <c r="M52" s="427">
        <v>10</v>
      </c>
      <c r="N52" s="430"/>
      <c r="O52" s="434"/>
      <c r="P52" s="435"/>
      <c r="Q52" s="441"/>
      <c r="R52" s="428"/>
      <c r="S52" s="437"/>
      <c r="T52" s="438"/>
      <c r="U52" s="443"/>
      <c r="V52" s="435"/>
      <c r="W52" s="443"/>
      <c r="X52" s="427"/>
      <c r="Y52" s="427"/>
      <c r="Z52" s="430"/>
      <c r="AA52" s="434">
        <v>4</v>
      </c>
      <c r="AB52" s="427">
        <v>32</v>
      </c>
      <c r="AC52" s="445"/>
      <c r="AD52" s="446"/>
      <c r="AE52" s="447"/>
      <c r="AF52" s="445"/>
      <c r="AG52" s="445"/>
      <c r="AH52" s="653"/>
      <c r="AI52" s="657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</row>
    <row r="53" spans="1:184" s="181" customFormat="1" ht="21" customHeight="1" thickBot="1" x14ac:dyDescent="0.25">
      <c r="A53" s="448" t="s">
        <v>310</v>
      </c>
      <c r="B53" s="449" t="s">
        <v>312</v>
      </c>
      <c r="C53" s="450"/>
      <c r="D53" s="451"/>
      <c r="E53" s="472">
        <v>4</v>
      </c>
      <c r="F53" s="453"/>
      <c r="G53" s="454"/>
      <c r="H53" s="455">
        <f t="shared" si="15"/>
        <v>36</v>
      </c>
      <c r="I53" s="496">
        <f>W53+Y53+AA53+AC53+AE53+AG53</f>
        <v>4</v>
      </c>
      <c r="J53" s="610">
        <f t="shared" si="16"/>
        <v>32</v>
      </c>
      <c r="K53" s="626">
        <f t="shared" si="18"/>
        <v>7</v>
      </c>
      <c r="L53" s="456">
        <f t="shared" si="17"/>
        <v>25</v>
      </c>
      <c r="M53" s="453">
        <v>7</v>
      </c>
      <c r="N53" s="457"/>
      <c r="O53" s="458"/>
      <c r="P53" s="459"/>
      <c r="Q53" s="460"/>
      <c r="R53" s="461"/>
      <c r="S53" s="462"/>
      <c r="T53" s="463"/>
      <c r="U53" s="464"/>
      <c r="V53" s="459"/>
      <c r="W53" s="464"/>
      <c r="X53" s="453"/>
      <c r="Y53" s="453">
        <v>4</v>
      </c>
      <c r="Z53" s="457">
        <v>32</v>
      </c>
      <c r="AA53" s="458"/>
      <c r="AB53" s="453"/>
      <c r="AC53" s="445"/>
      <c r="AD53" s="446"/>
      <c r="AE53" s="447"/>
      <c r="AF53" s="445"/>
      <c r="AG53" s="445"/>
      <c r="AH53" s="653"/>
      <c r="AI53" s="657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</row>
    <row r="54" spans="1:184" s="190" customFormat="1" ht="12.75" thickBot="1" x14ac:dyDescent="0.25">
      <c r="A54" s="382" t="s">
        <v>66</v>
      </c>
      <c r="B54" s="383" t="s">
        <v>221</v>
      </c>
      <c r="C54" s="228">
        <v>10</v>
      </c>
      <c r="D54" s="385">
        <v>0</v>
      </c>
      <c r="E54" s="384">
        <v>9</v>
      </c>
      <c r="F54" s="228">
        <v>2</v>
      </c>
      <c r="G54" s="386">
        <v>2</v>
      </c>
      <c r="H54" s="399">
        <f>H56+H62+H68+H74+H79</f>
        <v>2738</v>
      </c>
      <c r="I54" s="497">
        <f t="shared" ref="I54:AH54" si="19">I56+I62+I68+I74+I79</f>
        <v>286</v>
      </c>
      <c r="J54" s="611">
        <f t="shared" si="19"/>
        <v>1408</v>
      </c>
      <c r="K54" s="625">
        <f>K55+K79</f>
        <v>1324</v>
      </c>
      <c r="L54" s="270">
        <f t="shared" si="19"/>
        <v>904</v>
      </c>
      <c r="M54" s="211">
        <f t="shared" si="19"/>
        <v>280</v>
      </c>
      <c r="N54" s="262">
        <f t="shared" si="19"/>
        <v>80</v>
      </c>
      <c r="O54" s="278">
        <f t="shared" si="19"/>
        <v>432</v>
      </c>
      <c r="P54" s="212">
        <f t="shared" si="19"/>
        <v>612</v>
      </c>
      <c r="Q54" s="270">
        <f t="shared" si="19"/>
        <v>64</v>
      </c>
      <c r="R54" s="211">
        <f t="shared" si="19"/>
        <v>20</v>
      </c>
      <c r="S54" s="262">
        <f t="shared" si="19"/>
        <v>60</v>
      </c>
      <c r="T54" s="324">
        <f t="shared" si="19"/>
        <v>0</v>
      </c>
      <c r="U54" s="270">
        <f t="shared" si="19"/>
        <v>0</v>
      </c>
      <c r="V54" s="262">
        <f t="shared" si="19"/>
        <v>0</v>
      </c>
      <c r="W54" s="278">
        <f t="shared" si="19"/>
        <v>8</v>
      </c>
      <c r="X54" s="211">
        <f t="shared" si="19"/>
        <v>36</v>
      </c>
      <c r="Y54" s="211">
        <f t="shared" si="19"/>
        <v>86</v>
      </c>
      <c r="Z54" s="212">
        <f t="shared" si="19"/>
        <v>458</v>
      </c>
      <c r="AA54" s="270">
        <f t="shared" si="19"/>
        <v>46</v>
      </c>
      <c r="AB54" s="211">
        <f t="shared" si="19"/>
        <v>364</v>
      </c>
      <c r="AC54" s="211">
        <f t="shared" si="19"/>
        <v>72</v>
      </c>
      <c r="AD54" s="262">
        <f t="shared" si="19"/>
        <v>476</v>
      </c>
      <c r="AE54" s="278">
        <f t="shared" si="19"/>
        <v>42</v>
      </c>
      <c r="AF54" s="211">
        <f t="shared" si="19"/>
        <v>468</v>
      </c>
      <c r="AG54" s="211">
        <f t="shared" si="19"/>
        <v>32</v>
      </c>
      <c r="AH54" s="262">
        <f t="shared" si="19"/>
        <v>506</v>
      </c>
      <c r="AI54" s="662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</row>
    <row r="55" spans="1:184" s="190" customFormat="1" ht="12.75" thickBot="1" x14ac:dyDescent="0.25">
      <c r="A55" s="238" t="s">
        <v>67</v>
      </c>
      <c r="B55" s="239" t="s">
        <v>8</v>
      </c>
      <c r="C55" s="240">
        <v>10</v>
      </c>
      <c r="D55" s="241">
        <v>0</v>
      </c>
      <c r="E55" s="240">
        <v>8</v>
      </c>
      <c r="F55" s="100">
        <v>2</v>
      </c>
      <c r="G55" s="101">
        <v>2</v>
      </c>
      <c r="H55" s="400">
        <f>H56+H62+H68+H74</f>
        <v>2594</v>
      </c>
      <c r="I55" s="498">
        <f t="shared" ref="I55:AH55" si="20">I56+I62+I68+I74</f>
        <v>286</v>
      </c>
      <c r="J55" s="401">
        <f t="shared" si="20"/>
        <v>1264</v>
      </c>
      <c r="K55" s="629">
        <f>K56+K62+K68+K74</f>
        <v>1180</v>
      </c>
      <c r="L55" s="404">
        <f t="shared" si="20"/>
        <v>904</v>
      </c>
      <c r="M55" s="403">
        <f t="shared" si="20"/>
        <v>280</v>
      </c>
      <c r="N55" s="387">
        <f t="shared" si="20"/>
        <v>80</v>
      </c>
      <c r="O55" s="404">
        <f t="shared" si="20"/>
        <v>432</v>
      </c>
      <c r="P55" s="405">
        <f t="shared" si="20"/>
        <v>468</v>
      </c>
      <c r="Q55" s="402">
        <f>Q56+Q62+Q68+Q74</f>
        <v>64</v>
      </c>
      <c r="R55" s="403">
        <f t="shared" si="20"/>
        <v>20</v>
      </c>
      <c r="S55" s="387">
        <f t="shared" si="20"/>
        <v>60</v>
      </c>
      <c r="T55" s="401">
        <f t="shared" si="20"/>
        <v>0</v>
      </c>
      <c r="U55" s="402">
        <f t="shared" si="20"/>
        <v>0</v>
      </c>
      <c r="V55" s="387">
        <f t="shared" si="20"/>
        <v>0</v>
      </c>
      <c r="W55" s="401">
        <f t="shared" si="20"/>
        <v>8</v>
      </c>
      <c r="X55" s="402">
        <f t="shared" si="20"/>
        <v>36</v>
      </c>
      <c r="Y55" s="403">
        <f t="shared" si="20"/>
        <v>86</v>
      </c>
      <c r="Z55" s="387">
        <f t="shared" si="20"/>
        <v>458</v>
      </c>
      <c r="AA55" s="402">
        <f t="shared" si="20"/>
        <v>46</v>
      </c>
      <c r="AB55" s="403">
        <f t="shared" si="20"/>
        <v>364</v>
      </c>
      <c r="AC55" s="403">
        <f t="shared" si="20"/>
        <v>72</v>
      </c>
      <c r="AD55" s="387">
        <f t="shared" si="20"/>
        <v>476</v>
      </c>
      <c r="AE55" s="402">
        <f t="shared" si="20"/>
        <v>42</v>
      </c>
      <c r="AF55" s="403">
        <f t="shared" si="20"/>
        <v>468</v>
      </c>
      <c r="AG55" s="403">
        <f t="shared" si="20"/>
        <v>32</v>
      </c>
      <c r="AH55" s="405">
        <f t="shared" si="20"/>
        <v>362</v>
      </c>
      <c r="AI55" s="662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</row>
    <row r="56" spans="1:184" s="176" customFormat="1" ht="25.5" customHeight="1" thickBot="1" x14ac:dyDescent="0.25">
      <c r="A56" s="209" t="s">
        <v>98</v>
      </c>
      <c r="B56" s="210" t="s">
        <v>268</v>
      </c>
      <c r="C56" s="245">
        <v>3</v>
      </c>
      <c r="D56" s="211">
        <v>0</v>
      </c>
      <c r="E56" s="245">
        <v>2</v>
      </c>
      <c r="F56" s="87">
        <v>1</v>
      </c>
      <c r="G56" s="88">
        <v>2</v>
      </c>
      <c r="H56" s="393">
        <f t="shared" ref="H56:P56" si="21">H57+H58+H59+H60+H61</f>
        <v>949</v>
      </c>
      <c r="I56" s="499">
        <f t="shared" si="21"/>
        <v>122</v>
      </c>
      <c r="J56" s="612">
        <f t="shared" si="21"/>
        <v>530</v>
      </c>
      <c r="K56" s="630">
        <f>K57+K58+K59+K60</f>
        <v>360</v>
      </c>
      <c r="L56" s="394">
        <f t="shared" si="21"/>
        <v>382</v>
      </c>
      <c r="M56" s="395">
        <f t="shared" si="21"/>
        <v>108</v>
      </c>
      <c r="N56" s="396">
        <f t="shared" si="21"/>
        <v>40</v>
      </c>
      <c r="O56" s="397">
        <f t="shared" si="21"/>
        <v>108</v>
      </c>
      <c r="P56" s="396">
        <f t="shared" si="21"/>
        <v>144</v>
      </c>
      <c r="Q56" s="397">
        <f t="shared" ref="Q56:R56" si="22">Q57+Q58+Q59+Q60+Q61</f>
        <v>21</v>
      </c>
      <c r="R56" s="396">
        <f t="shared" si="22"/>
        <v>6</v>
      </c>
      <c r="S56" s="396">
        <f>S57+S58+S59+S60+S61</f>
        <v>18</v>
      </c>
      <c r="T56" s="393">
        <f t="shared" ref="T56:AH56" si="23">T57+T58+T59+T60+T61</f>
        <v>0</v>
      </c>
      <c r="U56" s="394">
        <f t="shared" si="23"/>
        <v>0</v>
      </c>
      <c r="V56" s="396">
        <f t="shared" si="23"/>
        <v>0</v>
      </c>
      <c r="W56" s="397">
        <f t="shared" si="23"/>
        <v>0</v>
      </c>
      <c r="X56" s="395">
        <f t="shared" si="23"/>
        <v>0</v>
      </c>
      <c r="Y56" s="395">
        <f t="shared" si="23"/>
        <v>54</v>
      </c>
      <c r="Z56" s="398">
        <f t="shared" si="23"/>
        <v>226</v>
      </c>
      <c r="AA56" s="394">
        <f t="shared" si="23"/>
        <v>22</v>
      </c>
      <c r="AB56" s="395">
        <f t="shared" si="23"/>
        <v>110</v>
      </c>
      <c r="AC56" s="395">
        <f t="shared" si="23"/>
        <v>28</v>
      </c>
      <c r="AD56" s="396">
        <f t="shared" si="23"/>
        <v>118</v>
      </c>
      <c r="AE56" s="397">
        <f>AE57+AE58+AE59+AE60+AE61</f>
        <v>18</v>
      </c>
      <c r="AF56" s="395">
        <f t="shared" si="23"/>
        <v>328</v>
      </c>
      <c r="AG56" s="395">
        <f t="shared" si="23"/>
        <v>0</v>
      </c>
      <c r="AH56" s="396">
        <f t="shared" si="23"/>
        <v>0</v>
      </c>
      <c r="AI56" s="660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7"/>
      <c r="DV56" s="107"/>
      <c r="DW56" s="107"/>
      <c r="DX56" s="107"/>
      <c r="DY56" s="107"/>
      <c r="DZ56" s="107"/>
      <c r="EA56" s="107"/>
      <c r="EB56" s="107"/>
      <c r="EC56" s="107"/>
      <c r="ED56" s="107"/>
      <c r="EE56" s="107"/>
      <c r="EF56" s="107"/>
      <c r="EG56" s="107"/>
      <c r="EH56" s="107"/>
      <c r="EI56" s="107"/>
      <c r="EJ56" s="107"/>
      <c r="EK56" s="107"/>
      <c r="EL56" s="107"/>
      <c r="EM56" s="107"/>
      <c r="EN56" s="107"/>
      <c r="EO56" s="107"/>
      <c r="EP56" s="107"/>
      <c r="EQ56" s="107"/>
      <c r="ER56" s="107"/>
      <c r="ES56" s="107"/>
      <c r="ET56" s="107"/>
      <c r="EU56" s="107"/>
      <c r="EV56" s="107"/>
      <c r="EW56" s="107"/>
      <c r="EX56" s="107"/>
      <c r="EY56" s="107"/>
      <c r="EZ56" s="107"/>
      <c r="FA56" s="107"/>
      <c r="FB56" s="107"/>
      <c r="FC56" s="107"/>
      <c r="FD56" s="107"/>
      <c r="FE56" s="107"/>
      <c r="FF56" s="107"/>
      <c r="FG56" s="107"/>
      <c r="FH56" s="107"/>
      <c r="FI56" s="107"/>
      <c r="FJ56" s="107"/>
      <c r="FK56" s="107"/>
      <c r="FL56" s="107"/>
      <c r="FM56" s="107"/>
      <c r="FN56" s="107"/>
      <c r="FO56" s="107"/>
      <c r="FP56" s="107"/>
      <c r="FQ56" s="107"/>
      <c r="FR56" s="107"/>
      <c r="FS56" s="107"/>
      <c r="FT56" s="107"/>
      <c r="FU56" s="107"/>
      <c r="FV56" s="107"/>
      <c r="FW56" s="107"/>
      <c r="FX56" s="107"/>
      <c r="FY56" s="107"/>
      <c r="FZ56" s="107"/>
      <c r="GA56" s="107"/>
      <c r="GB56" s="107"/>
    </row>
    <row r="57" spans="1:184" s="181" customFormat="1" ht="24" x14ac:dyDescent="0.2">
      <c r="A57" s="235" t="s">
        <v>99</v>
      </c>
      <c r="B57" s="242" t="s">
        <v>269</v>
      </c>
      <c r="C57" s="130">
        <v>6</v>
      </c>
      <c r="D57" s="243"/>
      <c r="E57" s="244"/>
      <c r="F57" s="206"/>
      <c r="G57" s="267">
        <v>4</v>
      </c>
      <c r="H57" s="325">
        <f>I57+J57+Q57+R57+S57</f>
        <v>413</v>
      </c>
      <c r="I57" s="480">
        <f>W57+Y57+AA57+AC57+AE57+AG57</f>
        <v>78</v>
      </c>
      <c r="J57" s="606">
        <f>X57+Z57+AB57+AD57+AF57+AH57</f>
        <v>326</v>
      </c>
      <c r="K57" s="626">
        <f>M57+O57+P57</f>
        <v>76</v>
      </c>
      <c r="L57" s="271">
        <f>J57-M57</f>
        <v>250</v>
      </c>
      <c r="M57" s="225">
        <v>76</v>
      </c>
      <c r="N57" s="267"/>
      <c r="O57" s="279"/>
      <c r="P57" s="311"/>
      <c r="Q57" s="484">
        <v>1</v>
      </c>
      <c r="R57" s="485">
        <v>2</v>
      </c>
      <c r="S57" s="486">
        <v>6</v>
      </c>
      <c r="T57" s="334"/>
      <c r="U57" s="279"/>
      <c r="V57" s="311"/>
      <c r="W57" s="279"/>
      <c r="X57" s="225"/>
      <c r="Y57" s="225">
        <v>54</v>
      </c>
      <c r="Z57" s="287">
        <v>226</v>
      </c>
      <c r="AA57" s="286">
        <v>16</v>
      </c>
      <c r="AB57" s="225">
        <v>62</v>
      </c>
      <c r="AC57" s="225">
        <v>8</v>
      </c>
      <c r="AD57" s="287">
        <v>38</v>
      </c>
      <c r="AE57" s="286"/>
      <c r="AF57" s="225"/>
      <c r="AG57" s="225"/>
      <c r="AH57" s="654"/>
      <c r="AI57" s="657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</row>
    <row r="58" spans="1:184" s="181" customFormat="1" ht="38.25" customHeight="1" x14ac:dyDescent="0.2">
      <c r="A58" s="187" t="s">
        <v>100</v>
      </c>
      <c r="B58" s="191" t="s">
        <v>270</v>
      </c>
      <c r="C58" s="193">
        <v>7</v>
      </c>
      <c r="D58" s="125"/>
      <c r="E58" s="194"/>
      <c r="F58" s="134">
        <v>7</v>
      </c>
      <c r="G58" s="469">
        <v>6</v>
      </c>
      <c r="H58" s="326">
        <f>I58+J58+Q58+R58+S58</f>
        <v>266</v>
      </c>
      <c r="I58" s="480">
        <f t="shared" ref="I58" si="24">W58+Y58+AA58+AC58+AE58+AG58</f>
        <v>44</v>
      </c>
      <c r="J58" s="607">
        <f>X58+Z58+AB58+AD58+AF58+AH58</f>
        <v>204</v>
      </c>
      <c r="K58" s="627">
        <f>M58+O58+P58</f>
        <v>32</v>
      </c>
      <c r="L58" s="321">
        <f>J58-M58-N58</f>
        <v>132</v>
      </c>
      <c r="M58" s="134">
        <v>32</v>
      </c>
      <c r="N58" s="198">
        <v>40</v>
      </c>
      <c r="O58" s="200"/>
      <c r="P58" s="282"/>
      <c r="Q58" s="490">
        <v>10</v>
      </c>
      <c r="R58" s="120">
        <v>2</v>
      </c>
      <c r="S58" s="491">
        <v>6</v>
      </c>
      <c r="T58" s="329"/>
      <c r="U58" s="281"/>
      <c r="V58" s="290"/>
      <c r="W58" s="281"/>
      <c r="X58" s="201"/>
      <c r="Y58" s="201"/>
      <c r="Z58" s="282"/>
      <c r="AA58" s="200">
        <v>6</v>
      </c>
      <c r="AB58" s="471">
        <v>48</v>
      </c>
      <c r="AC58" s="201">
        <v>20</v>
      </c>
      <c r="AD58" s="282">
        <v>80</v>
      </c>
      <c r="AE58" s="200">
        <v>18</v>
      </c>
      <c r="AF58" s="201">
        <v>76</v>
      </c>
      <c r="AG58" s="201"/>
      <c r="AH58" s="648"/>
      <c r="AI58" s="657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</row>
    <row r="59" spans="1:184" s="181" customFormat="1" ht="12" x14ac:dyDescent="0.2">
      <c r="A59" s="187" t="s">
        <v>317</v>
      </c>
      <c r="B59" s="191" t="s">
        <v>9</v>
      </c>
      <c r="C59" s="124"/>
      <c r="D59" s="186"/>
      <c r="E59" s="120">
        <v>7</v>
      </c>
      <c r="F59" s="108"/>
      <c r="G59" s="264"/>
      <c r="H59" s="329">
        <f>O59</f>
        <v>108</v>
      </c>
      <c r="I59" s="338"/>
      <c r="J59" s="613"/>
      <c r="K59" s="627">
        <f t="shared" ref="K59:K60" si="25">M59+O59+P59</f>
        <v>108</v>
      </c>
      <c r="L59" s="199"/>
      <c r="M59" s="134"/>
      <c r="N59" s="198"/>
      <c r="O59" s="200">
        <f>X59+Z59+AB59+AD59+AF59+AH59</f>
        <v>108</v>
      </c>
      <c r="P59" s="282"/>
      <c r="Q59" s="276"/>
      <c r="R59" s="122"/>
      <c r="S59" s="317"/>
      <c r="T59" s="329"/>
      <c r="U59" s="281"/>
      <c r="V59" s="290"/>
      <c r="W59" s="281"/>
      <c r="X59" s="201"/>
      <c r="Y59" s="201"/>
      <c r="Z59" s="282"/>
      <c r="AA59" s="200"/>
      <c r="AB59" s="201"/>
      <c r="AC59" s="201"/>
      <c r="AD59" s="282"/>
      <c r="AE59" s="200"/>
      <c r="AF59" s="201">
        <v>108</v>
      </c>
      <c r="AG59" s="201"/>
      <c r="AH59" s="648"/>
      <c r="AI59" s="657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72"/>
      <c r="GB59" s="72"/>
    </row>
    <row r="60" spans="1:184" s="181" customFormat="1" ht="12" x14ac:dyDescent="0.2">
      <c r="A60" s="187" t="s">
        <v>102</v>
      </c>
      <c r="B60" s="191" t="s">
        <v>103</v>
      </c>
      <c r="C60" s="124"/>
      <c r="D60" s="186"/>
      <c r="E60" s="120">
        <v>7</v>
      </c>
      <c r="F60" s="108"/>
      <c r="G60" s="264"/>
      <c r="H60" s="329">
        <f>P60</f>
        <v>144</v>
      </c>
      <c r="I60" s="338"/>
      <c r="J60" s="613"/>
      <c r="K60" s="627">
        <f t="shared" si="25"/>
        <v>144</v>
      </c>
      <c r="L60" s="199"/>
      <c r="M60" s="134"/>
      <c r="N60" s="198"/>
      <c r="O60" s="200"/>
      <c r="P60" s="282">
        <f>X60+Z60+AB60+AD60+AF60+AH60</f>
        <v>144</v>
      </c>
      <c r="Q60" s="276"/>
      <c r="R60" s="122"/>
      <c r="S60" s="317"/>
      <c r="T60" s="329"/>
      <c r="U60" s="281"/>
      <c r="V60" s="290"/>
      <c r="W60" s="281"/>
      <c r="X60" s="201"/>
      <c r="Y60" s="201"/>
      <c r="Z60" s="282"/>
      <c r="AA60" s="200"/>
      <c r="AB60" s="108"/>
      <c r="AC60" s="108"/>
      <c r="AD60" s="290"/>
      <c r="AE60" s="281"/>
      <c r="AF60" s="471">
        <v>144</v>
      </c>
      <c r="AG60" s="108"/>
      <c r="AH60" s="655"/>
      <c r="AI60" s="657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72"/>
      <c r="GB60" s="72"/>
    </row>
    <row r="61" spans="1:184" s="181" customFormat="1" ht="12.75" thickBot="1" x14ac:dyDescent="0.25">
      <c r="A61" s="246" t="s">
        <v>307</v>
      </c>
      <c r="B61" s="247" t="s">
        <v>305</v>
      </c>
      <c r="C61" s="120">
        <v>7</v>
      </c>
      <c r="D61" s="233"/>
      <c r="E61" s="256"/>
      <c r="F61" s="217"/>
      <c r="G61" s="268"/>
      <c r="H61" s="330">
        <f>Q61+R61+S61</f>
        <v>18</v>
      </c>
      <c r="I61" s="369"/>
      <c r="J61" s="390"/>
      <c r="K61" s="621"/>
      <c r="L61" s="272"/>
      <c r="M61" s="70"/>
      <c r="N61" s="79"/>
      <c r="O61" s="288"/>
      <c r="P61" s="285"/>
      <c r="Q61" s="487">
        <v>10</v>
      </c>
      <c r="R61" s="488">
        <v>2</v>
      </c>
      <c r="S61" s="489">
        <v>6</v>
      </c>
      <c r="T61" s="330"/>
      <c r="U61" s="289"/>
      <c r="V61" s="301"/>
      <c r="W61" s="289"/>
      <c r="X61" s="70"/>
      <c r="Y61" s="70"/>
      <c r="Z61" s="285"/>
      <c r="AA61" s="288"/>
      <c r="AB61" s="217"/>
      <c r="AC61" s="217"/>
      <c r="AD61" s="301"/>
      <c r="AE61" s="289"/>
      <c r="AF61" s="217"/>
      <c r="AG61" s="217"/>
      <c r="AH61" s="639"/>
      <c r="AI61" s="657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</row>
    <row r="62" spans="1:184" s="176" customFormat="1" ht="42" customHeight="1" thickBot="1" x14ac:dyDescent="0.25">
      <c r="A62" s="209" t="s">
        <v>104</v>
      </c>
      <c r="B62" s="210" t="s">
        <v>271</v>
      </c>
      <c r="C62" s="245">
        <v>3</v>
      </c>
      <c r="D62" s="211">
        <v>0</v>
      </c>
      <c r="E62" s="245">
        <v>2</v>
      </c>
      <c r="F62" s="87">
        <v>1</v>
      </c>
      <c r="G62" s="88"/>
      <c r="H62" s="391">
        <f>H63+H64+H65+H66+H67</f>
        <v>605</v>
      </c>
      <c r="I62" s="333">
        <f t="shared" ref="I62:AG62" si="26">I63+I64+I66+I67</f>
        <v>78</v>
      </c>
      <c r="J62" s="90">
        <f t="shared" si="26"/>
        <v>350</v>
      </c>
      <c r="K62" s="628">
        <f>K63+K64+K65+K66</f>
        <v>208</v>
      </c>
      <c r="L62" s="86">
        <f t="shared" si="26"/>
        <v>246</v>
      </c>
      <c r="M62" s="87">
        <f t="shared" si="26"/>
        <v>64</v>
      </c>
      <c r="N62" s="94">
        <f t="shared" si="26"/>
        <v>40</v>
      </c>
      <c r="O62" s="86">
        <f>O63+O64+O65+O66+O67</f>
        <v>36</v>
      </c>
      <c r="P62" s="88">
        <f>P63+P64+P65+P66+P67</f>
        <v>108</v>
      </c>
      <c r="Q62" s="92">
        <f t="shared" si="26"/>
        <v>9</v>
      </c>
      <c r="R62" s="87">
        <f t="shared" si="26"/>
        <v>6</v>
      </c>
      <c r="S62" s="94">
        <f t="shared" si="26"/>
        <v>18</v>
      </c>
      <c r="T62" s="90">
        <f t="shared" si="26"/>
        <v>0</v>
      </c>
      <c r="U62" s="92">
        <f t="shared" si="26"/>
        <v>0</v>
      </c>
      <c r="V62" s="94">
        <f t="shared" si="26"/>
        <v>0</v>
      </c>
      <c r="W62" s="86">
        <f t="shared" si="26"/>
        <v>0</v>
      </c>
      <c r="X62" s="87">
        <f t="shared" si="26"/>
        <v>0</v>
      </c>
      <c r="Y62" s="87">
        <f t="shared" si="26"/>
        <v>0</v>
      </c>
      <c r="Z62" s="88">
        <f t="shared" si="26"/>
        <v>0</v>
      </c>
      <c r="AA62" s="92">
        <f t="shared" si="26"/>
        <v>20</v>
      </c>
      <c r="AB62" s="87">
        <f t="shared" si="26"/>
        <v>78</v>
      </c>
      <c r="AC62" s="87">
        <f t="shared" si="26"/>
        <v>32</v>
      </c>
      <c r="AD62" s="94">
        <f t="shared" si="26"/>
        <v>154</v>
      </c>
      <c r="AE62" s="86">
        <f t="shared" si="26"/>
        <v>10</v>
      </c>
      <c r="AF62" s="87">
        <f t="shared" si="26"/>
        <v>66</v>
      </c>
      <c r="AG62" s="87">
        <f t="shared" si="26"/>
        <v>16</v>
      </c>
      <c r="AH62" s="88">
        <f>AH63+AH64+AH65+AH66+AH67</f>
        <v>196</v>
      </c>
      <c r="AI62" s="660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</row>
    <row r="63" spans="1:184" s="181" customFormat="1" ht="37.5" customHeight="1" x14ac:dyDescent="0.2">
      <c r="A63" s="235" t="s">
        <v>105</v>
      </c>
      <c r="B63" s="249" t="s">
        <v>272</v>
      </c>
      <c r="C63" s="131">
        <v>6</v>
      </c>
      <c r="D63" s="223"/>
      <c r="E63" s="428"/>
      <c r="F63" s="236">
        <v>6</v>
      </c>
      <c r="G63" s="267"/>
      <c r="H63" s="325">
        <f>I63+J63+Q63+R63+S63</f>
        <v>293</v>
      </c>
      <c r="I63" s="476">
        <f t="shared" ref="I63:I64" si="27">W63+Y63+AA63+AC63+AE63+AG63</f>
        <v>52</v>
      </c>
      <c r="J63" s="606">
        <f>X63+Z63+AB63+AD63+AF63+AH63</f>
        <v>232</v>
      </c>
      <c r="K63" s="626">
        <f>M63+O63+P63</f>
        <v>40</v>
      </c>
      <c r="L63" s="271">
        <f>J63-M63-N63</f>
        <v>152</v>
      </c>
      <c r="M63" s="225">
        <v>40</v>
      </c>
      <c r="N63" s="267">
        <v>40</v>
      </c>
      <c r="O63" s="286"/>
      <c r="P63" s="287"/>
      <c r="Q63" s="484">
        <v>1</v>
      </c>
      <c r="R63" s="485">
        <v>2</v>
      </c>
      <c r="S63" s="486">
        <v>6</v>
      </c>
      <c r="T63" s="334"/>
      <c r="U63" s="279"/>
      <c r="V63" s="311"/>
      <c r="W63" s="279"/>
      <c r="X63" s="225"/>
      <c r="Y63" s="225"/>
      <c r="Z63" s="287"/>
      <c r="AA63" s="286">
        <v>20</v>
      </c>
      <c r="AB63" s="225">
        <v>78</v>
      </c>
      <c r="AC63" s="225">
        <v>32</v>
      </c>
      <c r="AD63" s="424">
        <v>154</v>
      </c>
      <c r="AE63" s="286"/>
      <c r="AF63" s="225"/>
      <c r="AG63" s="225"/>
      <c r="AH63" s="649"/>
      <c r="AI63" s="657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</row>
    <row r="64" spans="1:184" s="181" customFormat="1" ht="49.5" customHeight="1" x14ac:dyDescent="0.2">
      <c r="A64" s="187" t="s">
        <v>106</v>
      </c>
      <c r="B64" s="121" t="s">
        <v>273</v>
      </c>
      <c r="C64" s="132">
        <v>8</v>
      </c>
      <c r="D64" s="186"/>
      <c r="E64" s="194"/>
      <c r="F64" s="122"/>
      <c r="G64" s="469"/>
      <c r="H64" s="325">
        <f>I64+J64+Q64+R64+S64</f>
        <v>156</v>
      </c>
      <c r="I64" s="476">
        <f t="shared" si="27"/>
        <v>26</v>
      </c>
      <c r="J64" s="606">
        <f>X64+Z64+AB64+AD64+AF64+AH64</f>
        <v>118</v>
      </c>
      <c r="K64" s="626">
        <f>M64+O64+P64</f>
        <v>24</v>
      </c>
      <c r="L64" s="271">
        <f>J64-M64-N64</f>
        <v>94</v>
      </c>
      <c r="M64" s="134">
        <v>24</v>
      </c>
      <c r="N64" s="198"/>
      <c r="O64" s="200"/>
      <c r="P64" s="282"/>
      <c r="Q64" s="494">
        <v>4</v>
      </c>
      <c r="R64" s="473">
        <v>2</v>
      </c>
      <c r="S64" s="495">
        <v>6</v>
      </c>
      <c r="T64" s="329"/>
      <c r="U64" s="281"/>
      <c r="V64" s="290"/>
      <c r="W64" s="281"/>
      <c r="X64" s="201"/>
      <c r="Y64" s="201"/>
      <c r="Z64" s="282"/>
      <c r="AA64" s="200"/>
      <c r="AB64" s="471"/>
      <c r="AC64" s="201"/>
      <c r="AD64" s="282"/>
      <c r="AE64" s="200">
        <v>10</v>
      </c>
      <c r="AF64" s="201">
        <v>66</v>
      </c>
      <c r="AG64" s="201">
        <v>16</v>
      </c>
      <c r="AH64" s="640">
        <v>52</v>
      </c>
      <c r="AI64" s="657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</row>
    <row r="65" spans="1:184" s="181" customFormat="1" ht="12" x14ac:dyDescent="0.2">
      <c r="A65" s="187" t="s">
        <v>316</v>
      </c>
      <c r="B65" s="191" t="s">
        <v>9</v>
      </c>
      <c r="C65" s="124"/>
      <c r="D65" s="186"/>
      <c r="E65" s="132">
        <v>8</v>
      </c>
      <c r="F65" s="471"/>
      <c r="G65" s="469"/>
      <c r="H65" s="329">
        <f>O65</f>
        <v>36</v>
      </c>
      <c r="I65" s="336"/>
      <c r="J65" s="613"/>
      <c r="K65" s="626">
        <f t="shared" ref="K65:K66" si="28">M65+O65+P65</f>
        <v>36</v>
      </c>
      <c r="L65" s="466"/>
      <c r="M65" s="468"/>
      <c r="N65" s="465"/>
      <c r="O65" s="467">
        <f>X65+Z65+AB65+AD65+AF65+AH65</f>
        <v>36</v>
      </c>
      <c r="P65" s="282"/>
      <c r="Q65" s="276"/>
      <c r="R65" s="122"/>
      <c r="S65" s="317"/>
      <c r="T65" s="329"/>
      <c r="U65" s="281"/>
      <c r="V65" s="290"/>
      <c r="W65" s="281"/>
      <c r="X65" s="468"/>
      <c r="Y65" s="468"/>
      <c r="Z65" s="282"/>
      <c r="AA65" s="467"/>
      <c r="AB65" s="468"/>
      <c r="AC65" s="468"/>
      <c r="AD65" s="282"/>
      <c r="AE65" s="467"/>
      <c r="AF65" s="468"/>
      <c r="AG65" s="468"/>
      <c r="AH65" s="656">
        <v>36</v>
      </c>
      <c r="AI65" s="657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</row>
    <row r="66" spans="1:184" s="181" customFormat="1" ht="12" x14ac:dyDescent="0.2">
      <c r="A66" s="187" t="s">
        <v>107</v>
      </c>
      <c r="B66" s="121" t="s">
        <v>103</v>
      </c>
      <c r="C66" s="124"/>
      <c r="D66" s="186"/>
      <c r="E66" s="132" t="s">
        <v>253</v>
      </c>
      <c r="F66" s="122"/>
      <c r="G66" s="469"/>
      <c r="H66" s="329">
        <f>P66</f>
        <v>108</v>
      </c>
      <c r="I66" s="336"/>
      <c r="J66" s="613"/>
      <c r="K66" s="626">
        <f t="shared" si="28"/>
        <v>108</v>
      </c>
      <c r="L66" s="199"/>
      <c r="M66" s="134"/>
      <c r="N66" s="198"/>
      <c r="O66" s="200"/>
      <c r="P66" s="282">
        <f>X66+Z66+AB66+AD66+AF66+AH66</f>
        <v>108</v>
      </c>
      <c r="Q66" s="276"/>
      <c r="R66" s="122"/>
      <c r="S66" s="317"/>
      <c r="T66" s="329"/>
      <c r="U66" s="281"/>
      <c r="V66" s="290"/>
      <c r="W66" s="281"/>
      <c r="X66" s="201"/>
      <c r="Y66" s="201"/>
      <c r="Z66" s="282"/>
      <c r="AA66" s="200"/>
      <c r="AB66" s="201"/>
      <c r="AC66" s="201"/>
      <c r="AD66" s="282"/>
      <c r="AE66" s="200"/>
      <c r="AF66" s="201"/>
      <c r="AG66" s="201"/>
      <c r="AH66" s="656">
        <v>108</v>
      </c>
      <c r="AI66" s="657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</row>
    <row r="67" spans="1:184" s="181" customFormat="1" ht="12.75" thickBot="1" x14ac:dyDescent="0.25">
      <c r="A67" s="246" t="s">
        <v>306</v>
      </c>
      <c r="B67" s="250" t="s">
        <v>305</v>
      </c>
      <c r="C67" s="132">
        <v>8</v>
      </c>
      <c r="D67" s="233"/>
      <c r="E67" s="256"/>
      <c r="F67" s="232"/>
      <c r="G67" s="79"/>
      <c r="H67" s="330">
        <f>Q67+R67+S67</f>
        <v>12</v>
      </c>
      <c r="I67" s="337"/>
      <c r="J67" s="390"/>
      <c r="K67" s="621"/>
      <c r="L67" s="272"/>
      <c r="M67" s="70"/>
      <c r="N67" s="79"/>
      <c r="O67" s="288"/>
      <c r="P67" s="285"/>
      <c r="Q67" s="370">
        <v>4</v>
      </c>
      <c r="R67" s="371">
        <v>2</v>
      </c>
      <c r="S67" s="372">
        <v>6</v>
      </c>
      <c r="T67" s="330"/>
      <c r="U67" s="289"/>
      <c r="V67" s="301"/>
      <c r="W67" s="289"/>
      <c r="X67" s="70"/>
      <c r="Y67" s="70"/>
      <c r="Z67" s="285"/>
      <c r="AA67" s="288"/>
      <c r="AB67" s="70"/>
      <c r="AC67" s="70"/>
      <c r="AD67" s="285"/>
      <c r="AE67" s="288"/>
      <c r="AF67" s="70"/>
      <c r="AG67" s="70"/>
      <c r="AH67" s="650"/>
      <c r="AI67" s="657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</row>
    <row r="68" spans="1:184" s="176" customFormat="1" ht="39" customHeight="1" thickBot="1" x14ac:dyDescent="0.25">
      <c r="A68" s="209" t="s">
        <v>108</v>
      </c>
      <c r="B68" s="252" t="s">
        <v>274</v>
      </c>
      <c r="C68" s="253">
        <v>2</v>
      </c>
      <c r="D68" s="229">
        <v>0</v>
      </c>
      <c r="E68" s="253">
        <v>2</v>
      </c>
      <c r="F68" s="228"/>
      <c r="G68" s="88"/>
      <c r="H68" s="391">
        <f>H69+H70+H71+H72+H73</f>
        <v>363</v>
      </c>
      <c r="I68" s="328">
        <f t="shared" ref="I68:AG68" si="29">I69+I70+I72+I73</f>
        <v>42</v>
      </c>
      <c r="J68" s="90">
        <f t="shared" si="29"/>
        <v>192</v>
      </c>
      <c r="K68" s="628">
        <f>K69+K70+K71+K72</f>
        <v>186</v>
      </c>
      <c r="L68" s="86">
        <f t="shared" si="29"/>
        <v>114</v>
      </c>
      <c r="M68" s="87">
        <f t="shared" si="29"/>
        <v>78</v>
      </c>
      <c r="N68" s="94">
        <f t="shared" si="29"/>
        <v>0</v>
      </c>
      <c r="O68" s="86">
        <f>O69+O70+O71+O72+O73</f>
        <v>36</v>
      </c>
      <c r="P68" s="88">
        <f t="shared" si="29"/>
        <v>72</v>
      </c>
      <c r="Q68" s="92">
        <f t="shared" si="29"/>
        <v>5</v>
      </c>
      <c r="R68" s="87">
        <f t="shared" si="29"/>
        <v>4</v>
      </c>
      <c r="S68" s="94">
        <f t="shared" si="29"/>
        <v>12</v>
      </c>
      <c r="T68" s="90">
        <f t="shared" si="29"/>
        <v>0</v>
      </c>
      <c r="U68" s="92">
        <f t="shared" si="29"/>
        <v>0</v>
      </c>
      <c r="V68" s="94">
        <f t="shared" si="29"/>
        <v>0</v>
      </c>
      <c r="W68" s="86">
        <f t="shared" si="29"/>
        <v>0</v>
      </c>
      <c r="X68" s="87">
        <f t="shared" si="29"/>
        <v>0</v>
      </c>
      <c r="Y68" s="87">
        <f t="shared" si="29"/>
        <v>0</v>
      </c>
      <c r="Z68" s="88">
        <f t="shared" si="29"/>
        <v>0</v>
      </c>
      <c r="AA68" s="92">
        <f t="shared" si="29"/>
        <v>0</v>
      </c>
      <c r="AB68" s="87">
        <f t="shared" si="29"/>
        <v>0</v>
      </c>
      <c r="AC68" s="87">
        <f t="shared" si="29"/>
        <v>12</v>
      </c>
      <c r="AD68" s="94">
        <f t="shared" si="29"/>
        <v>60</v>
      </c>
      <c r="AE68" s="86">
        <f t="shared" si="29"/>
        <v>14</v>
      </c>
      <c r="AF68" s="87">
        <f t="shared" si="29"/>
        <v>74</v>
      </c>
      <c r="AG68" s="87">
        <f t="shared" si="29"/>
        <v>16</v>
      </c>
      <c r="AH68" s="88">
        <f>AH69+AH70+AH71+AH72+AH73</f>
        <v>166</v>
      </c>
      <c r="AI68" s="660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07"/>
      <c r="CZ68" s="107"/>
      <c r="DA68" s="107"/>
      <c r="DB68" s="107"/>
      <c r="DC68" s="107"/>
      <c r="DD68" s="107"/>
      <c r="DE68" s="107"/>
      <c r="DF68" s="107"/>
      <c r="DG68" s="107"/>
      <c r="DH68" s="107"/>
      <c r="DI68" s="107"/>
      <c r="DJ68" s="107"/>
      <c r="DK68" s="107"/>
      <c r="DL68" s="107"/>
      <c r="DM68" s="107"/>
      <c r="DN68" s="107"/>
      <c r="DO68" s="107"/>
      <c r="DP68" s="107"/>
      <c r="DQ68" s="107"/>
      <c r="DR68" s="107"/>
      <c r="DS68" s="107"/>
      <c r="DT68" s="107"/>
      <c r="DU68" s="107"/>
      <c r="DV68" s="107"/>
      <c r="DW68" s="107"/>
      <c r="DX68" s="107"/>
      <c r="DY68" s="107"/>
      <c r="DZ68" s="107"/>
      <c r="EA68" s="107"/>
      <c r="EB68" s="107"/>
      <c r="EC68" s="107"/>
      <c r="ED68" s="107"/>
      <c r="EE68" s="107"/>
      <c r="EF68" s="107"/>
      <c r="EG68" s="107"/>
      <c r="EH68" s="107"/>
      <c r="EI68" s="107"/>
      <c r="EJ68" s="107"/>
      <c r="EK68" s="107"/>
      <c r="EL68" s="107"/>
      <c r="EM68" s="107"/>
      <c r="EN68" s="107"/>
      <c r="EO68" s="107"/>
      <c r="EP68" s="107"/>
      <c r="EQ68" s="107"/>
      <c r="ER68" s="107"/>
      <c r="ES68" s="107"/>
      <c r="ET68" s="107"/>
      <c r="EU68" s="107"/>
      <c r="EV68" s="107"/>
      <c r="EW68" s="107"/>
      <c r="EX68" s="107"/>
      <c r="EY68" s="107"/>
      <c r="EZ68" s="107"/>
      <c r="FA68" s="107"/>
      <c r="FB68" s="107"/>
      <c r="FC68" s="107"/>
      <c r="FD68" s="107"/>
      <c r="FE68" s="107"/>
      <c r="FF68" s="107"/>
      <c r="FG68" s="107"/>
      <c r="FH68" s="107"/>
      <c r="FI68" s="107"/>
      <c r="FJ68" s="107"/>
      <c r="FK68" s="107"/>
      <c r="FL68" s="107"/>
      <c r="FM68" s="107"/>
      <c r="FN68" s="107"/>
      <c r="FO68" s="107"/>
      <c r="FP68" s="107"/>
      <c r="FQ68" s="107"/>
      <c r="FR68" s="107"/>
      <c r="FS68" s="107"/>
      <c r="FT68" s="107"/>
      <c r="FU68" s="107"/>
      <c r="FV68" s="107"/>
      <c r="FW68" s="107"/>
      <c r="FX68" s="107"/>
      <c r="FY68" s="107"/>
      <c r="FZ68" s="107"/>
      <c r="GA68" s="107"/>
      <c r="GB68" s="107"/>
    </row>
    <row r="69" spans="1:184" s="190" customFormat="1" ht="36" x14ac:dyDescent="0.2">
      <c r="A69" s="235" t="s">
        <v>109</v>
      </c>
      <c r="B69" s="249" t="s">
        <v>275</v>
      </c>
      <c r="C69" s="251">
        <v>6</v>
      </c>
      <c r="D69" s="243"/>
      <c r="E69" s="244"/>
      <c r="F69" s="204"/>
      <c r="G69" s="263"/>
      <c r="H69" s="325">
        <f>I69+J69+Q69+R69+S69</f>
        <v>81</v>
      </c>
      <c r="I69" s="335">
        <f t="shared" ref="I69:I70" si="30">W69+Y69+AA69+AC69+AE69+AG69</f>
        <v>12</v>
      </c>
      <c r="J69" s="606">
        <f>X69+Z69+AB69+AD69+AF69+AH69</f>
        <v>60</v>
      </c>
      <c r="K69" s="626">
        <f>M69+O69+P69</f>
        <v>30</v>
      </c>
      <c r="L69" s="271">
        <f>J69-M69</f>
        <v>30</v>
      </c>
      <c r="M69" s="225">
        <v>30</v>
      </c>
      <c r="N69" s="267"/>
      <c r="O69" s="286"/>
      <c r="P69" s="287"/>
      <c r="Q69" s="484">
        <v>1</v>
      </c>
      <c r="R69" s="485">
        <v>2</v>
      </c>
      <c r="S69" s="486">
        <v>6</v>
      </c>
      <c r="T69" s="334"/>
      <c r="U69" s="279"/>
      <c r="V69" s="311"/>
      <c r="W69" s="279"/>
      <c r="X69" s="225"/>
      <c r="Y69" s="225"/>
      <c r="Z69" s="287"/>
      <c r="AA69" s="286"/>
      <c r="AB69" s="225"/>
      <c r="AC69" s="225">
        <v>12</v>
      </c>
      <c r="AD69" s="287">
        <v>60</v>
      </c>
      <c r="AE69" s="286"/>
      <c r="AF69" s="225"/>
      <c r="AG69" s="225"/>
      <c r="AH69" s="267"/>
      <c r="AI69" s="662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</row>
    <row r="70" spans="1:184" s="190" customFormat="1" ht="39" customHeight="1" x14ac:dyDescent="0.2">
      <c r="A70" s="187" t="s">
        <v>277</v>
      </c>
      <c r="B70" s="121" t="s">
        <v>276</v>
      </c>
      <c r="C70" s="194"/>
      <c r="D70" s="125"/>
      <c r="E70" s="132">
        <v>8</v>
      </c>
      <c r="F70" s="123"/>
      <c r="G70" s="264"/>
      <c r="H70" s="325">
        <f>I70+J70+Q70+R70+S70</f>
        <v>162</v>
      </c>
      <c r="I70" s="335">
        <f t="shared" si="30"/>
        <v>30</v>
      </c>
      <c r="J70" s="606">
        <f>X70+Z70+AB70+AD70+AF70+AH70</f>
        <v>132</v>
      </c>
      <c r="K70" s="626">
        <f>M70+O70+P70</f>
        <v>48</v>
      </c>
      <c r="L70" s="271">
        <f>J70-M70</f>
        <v>84</v>
      </c>
      <c r="M70" s="134">
        <v>48</v>
      </c>
      <c r="N70" s="198"/>
      <c r="O70" s="200"/>
      <c r="P70" s="282"/>
      <c r="Q70" s="492"/>
      <c r="R70" s="124"/>
      <c r="S70" s="493"/>
      <c r="T70" s="329"/>
      <c r="U70" s="281"/>
      <c r="V70" s="290"/>
      <c r="W70" s="281"/>
      <c r="X70" s="201"/>
      <c r="Y70" s="201"/>
      <c r="Z70" s="282"/>
      <c r="AA70" s="200"/>
      <c r="AB70" s="201"/>
      <c r="AC70" s="201"/>
      <c r="AD70" s="282"/>
      <c r="AE70" s="200">
        <v>14</v>
      </c>
      <c r="AF70" s="201">
        <v>74</v>
      </c>
      <c r="AG70" s="201">
        <v>16</v>
      </c>
      <c r="AH70" s="640">
        <v>58</v>
      </c>
      <c r="AI70" s="662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</row>
    <row r="71" spans="1:184" s="181" customFormat="1" ht="12" x14ac:dyDescent="0.2">
      <c r="A71" s="187" t="s">
        <v>318</v>
      </c>
      <c r="B71" s="191" t="s">
        <v>9</v>
      </c>
      <c r="C71" s="192"/>
      <c r="D71" s="125"/>
      <c r="E71" s="132">
        <v>8</v>
      </c>
      <c r="F71" s="108"/>
      <c r="G71" s="264"/>
      <c r="H71" s="329">
        <f>O71</f>
        <v>36</v>
      </c>
      <c r="I71" s="336"/>
      <c r="J71" s="613"/>
      <c r="K71" s="626">
        <f t="shared" ref="K71:K72" si="31">M71+O71+P71</f>
        <v>36</v>
      </c>
      <c r="L71" s="466"/>
      <c r="M71" s="468"/>
      <c r="N71" s="465"/>
      <c r="O71" s="467">
        <f>X71+Z71+AB71+AD71+AF71+AH71</f>
        <v>36</v>
      </c>
      <c r="P71" s="282"/>
      <c r="Q71" s="276"/>
      <c r="R71" s="122"/>
      <c r="S71" s="317"/>
      <c r="T71" s="329"/>
      <c r="U71" s="281"/>
      <c r="V71" s="290"/>
      <c r="W71" s="281"/>
      <c r="X71" s="468"/>
      <c r="Y71" s="468"/>
      <c r="Z71" s="282"/>
      <c r="AA71" s="467"/>
      <c r="AB71" s="468"/>
      <c r="AC71" s="468"/>
      <c r="AD71" s="282"/>
      <c r="AE71" s="467"/>
      <c r="AF71" s="468"/>
      <c r="AG71" s="468"/>
      <c r="AH71" s="656">
        <v>36</v>
      </c>
      <c r="AI71" s="657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</row>
    <row r="72" spans="1:184" s="181" customFormat="1" ht="12" x14ac:dyDescent="0.2">
      <c r="A72" s="187" t="s">
        <v>110</v>
      </c>
      <c r="B72" s="121" t="s">
        <v>103</v>
      </c>
      <c r="C72" s="133"/>
      <c r="D72" s="69"/>
      <c r="E72" s="132" t="s">
        <v>253</v>
      </c>
      <c r="F72" s="123"/>
      <c r="G72" s="316"/>
      <c r="H72" s="331">
        <f>P72</f>
        <v>72</v>
      </c>
      <c r="I72" s="338"/>
      <c r="J72" s="614"/>
      <c r="K72" s="626">
        <f t="shared" si="31"/>
        <v>72</v>
      </c>
      <c r="L72" s="276"/>
      <c r="M72" s="122"/>
      <c r="N72" s="317"/>
      <c r="O72" s="305"/>
      <c r="P72" s="296">
        <f>X72+Z72+AB72+AD72+AF72+AH72</f>
        <v>72</v>
      </c>
      <c r="Q72" s="199"/>
      <c r="R72" s="134"/>
      <c r="S72" s="198"/>
      <c r="T72" s="329"/>
      <c r="U72" s="281"/>
      <c r="V72" s="290"/>
      <c r="W72" s="281"/>
      <c r="X72" s="201"/>
      <c r="Y72" s="201"/>
      <c r="Z72" s="282"/>
      <c r="AA72" s="200"/>
      <c r="AB72" s="201"/>
      <c r="AC72" s="201"/>
      <c r="AD72" s="282"/>
      <c r="AE72" s="200"/>
      <c r="AF72" s="201"/>
      <c r="AG72" s="201"/>
      <c r="AH72" s="656">
        <v>72</v>
      </c>
      <c r="AI72" s="657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</row>
    <row r="73" spans="1:184" s="181" customFormat="1" ht="12.75" thickBot="1" x14ac:dyDescent="0.25">
      <c r="A73" s="752" t="s">
        <v>341</v>
      </c>
      <c r="B73" s="753" t="s">
        <v>340</v>
      </c>
      <c r="C73" s="254">
        <v>8</v>
      </c>
      <c r="D73" s="255"/>
      <c r="E73" s="248"/>
      <c r="F73" s="215"/>
      <c r="G73" s="318"/>
      <c r="H73" s="332">
        <f>Q73+R73+S73</f>
        <v>12</v>
      </c>
      <c r="I73" s="369"/>
      <c r="J73" s="615"/>
      <c r="K73" s="621"/>
      <c r="L73" s="343"/>
      <c r="M73" s="232"/>
      <c r="N73" s="345"/>
      <c r="O73" s="354"/>
      <c r="P73" s="355"/>
      <c r="Q73" s="370">
        <v>4</v>
      </c>
      <c r="R73" s="371">
        <v>2</v>
      </c>
      <c r="S73" s="372">
        <v>6</v>
      </c>
      <c r="T73" s="330"/>
      <c r="U73" s="289"/>
      <c r="V73" s="301"/>
      <c r="W73" s="289"/>
      <c r="X73" s="70"/>
      <c r="Y73" s="70"/>
      <c r="Z73" s="285"/>
      <c r="AA73" s="288"/>
      <c r="AB73" s="70"/>
      <c r="AC73" s="70"/>
      <c r="AD73" s="285"/>
      <c r="AE73" s="288"/>
      <c r="AF73" s="70"/>
      <c r="AG73" s="70"/>
      <c r="AH73" s="650"/>
      <c r="AI73" s="657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</row>
    <row r="74" spans="1:184" s="196" customFormat="1" ht="37.5" customHeight="1" thickBot="1" x14ac:dyDescent="0.25">
      <c r="A74" s="209" t="s">
        <v>111</v>
      </c>
      <c r="B74" s="210" t="s">
        <v>313</v>
      </c>
      <c r="C74" s="245">
        <v>2</v>
      </c>
      <c r="D74" s="211">
        <v>0</v>
      </c>
      <c r="E74" s="253">
        <v>2</v>
      </c>
      <c r="F74" s="228"/>
      <c r="G74" s="315"/>
      <c r="H74" s="392">
        <f>H76+H77+H78+H75</f>
        <v>677</v>
      </c>
      <c r="I74" s="333">
        <f t="shared" ref="I74:AH74" si="32">I76+I77+I78+I75</f>
        <v>44</v>
      </c>
      <c r="J74" s="380">
        <f t="shared" si="32"/>
        <v>192</v>
      </c>
      <c r="K74" s="628">
        <f>K75+K76+K77</f>
        <v>426</v>
      </c>
      <c r="L74" s="344">
        <f t="shared" si="32"/>
        <v>162</v>
      </c>
      <c r="M74" s="228">
        <f t="shared" si="32"/>
        <v>30</v>
      </c>
      <c r="N74" s="357">
        <f t="shared" si="32"/>
        <v>0</v>
      </c>
      <c r="O74" s="344">
        <f t="shared" si="32"/>
        <v>252</v>
      </c>
      <c r="P74" s="315">
        <f t="shared" si="32"/>
        <v>144</v>
      </c>
      <c r="Q74" s="381">
        <f t="shared" si="32"/>
        <v>29</v>
      </c>
      <c r="R74" s="228">
        <f t="shared" si="32"/>
        <v>4</v>
      </c>
      <c r="S74" s="357">
        <f t="shared" si="32"/>
        <v>12</v>
      </c>
      <c r="T74" s="380">
        <f t="shared" si="32"/>
        <v>0</v>
      </c>
      <c r="U74" s="381">
        <f t="shared" si="32"/>
        <v>0</v>
      </c>
      <c r="V74" s="357">
        <f t="shared" si="32"/>
        <v>0</v>
      </c>
      <c r="W74" s="344">
        <f t="shared" si="32"/>
        <v>8</v>
      </c>
      <c r="X74" s="228">
        <f t="shared" si="32"/>
        <v>36</v>
      </c>
      <c r="Y74" s="228">
        <f t="shared" si="32"/>
        <v>32</v>
      </c>
      <c r="Z74" s="315">
        <f t="shared" si="32"/>
        <v>232</v>
      </c>
      <c r="AA74" s="381">
        <f t="shared" si="32"/>
        <v>4</v>
      </c>
      <c r="AB74" s="228">
        <f t="shared" si="32"/>
        <v>176</v>
      </c>
      <c r="AC74" s="228">
        <f t="shared" si="32"/>
        <v>0</v>
      </c>
      <c r="AD74" s="357">
        <f t="shared" si="32"/>
        <v>144</v>
      </c>
      <c r="AE74" s="344">
        <f t="shared" si="32"/>
        <v>0</v>
      </c>
      <c r="AF74" s="228">
        <f t="shared" si="32"/>
        <v>0</v>
      </c>
      <c r="AG74" s="228">
        <f t="shared" si="32"/>
        <v>0</v>
      </c>
      <c r="AH74" s="315">
        <f t="shared" si="32"/>
        <v>0</v>
      </c>
      <c r="AI74" s="661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5"/>
      <c r="BO74" s="195"/>
      <c r="BP74" s="195"/>
      <c r="BQ74" s="195"/>
      <c r="BR74" s="195"/>
      <c r="BS74" s="195"/>
      <c r="BT74" s="195"/>
      <c r="BU74" s="195"/>
      <c r="BV74" s="195"/>
      <c r="BW74" s="195"/>
      <c r="BX74" s="195"/>
      <c r="BY74" s="195"/>
      <c r="BZ74" s="195"/>
      <c r="CA74" s="195"/>
      <c r="CB74" s="195"/>
      <c r="CC74" s="195"/>
      <c r="CD74" s="195"/>
      <c r="CE74" s="195"/>
      <c r="CF74" s="195"/>
      <c r="CG74" s="195"/>
      <c r="CH74" s="195"/>
      <c r="CI74" s="195"/>
      <c r="CJ74" s="195"/>
      <c r="CK74" s="195"/>
      <c r="CL74" s="195"/>
      <c r="CM74" s="195"/>
      <c r="CN74" s="195"/>
      <c r="CO74" s="195"/>
      <c r="CP74" s="195"/>
      <c r="CQ74" s="195"/>
      <c r="CR74" s="195"/>
      <c r="CS74" s="195"/>
      <c r="CT74" s="195"/>
      <c r="CU74" s="195"/>
      <c r="CV74" s="195"/>
      <c r="CW74" s="195"/>
      <c r="CX74" s="195"/>
      <c r="CY74" s="195"/>
      <c r="CZ74" s="195"/>
      <c r="DA74" s="195"/>
      <c r="DB74" s="195"/>
      <c r="DC74" s="195"/>
      <c r="DD74" s="195"/>
      <c r="DE74" s="195"/>
      <c r="DF74" s="195"/>
      <c r="DG74" s="195"/>
      <c r="DH74" s="195"/>
      <c r="DI74" s="195"/>
      <c r="DJ74" s="195"/>
      <c r="DK74" s="195"/>
      <c r="DL74" s="195"/>
      <c r="DM74" s="195"/>
      <c r="DN74" s="195"/>
      <c r="DO74" s="195"/>
      <c r="DP74" s="195"/>
      <c r="DQ74" s="195"/>
      <c r="DR74" s="195"/>
      <c r="DS74" s="195"/>
      <c r="DT74" s="195"/>
      <c r="DU74" s="195"/>
      <c r="DV74" s="195"/>
      <c r="DW74" s="195"/>
      <c r="DX74" s="195"/>
      <c r="DY74" s="195"/>
      <c r="DZ74" s="195"/>
      <c r="EA74" s="195"/>
      <c r="EB74" s="195"/>
      <c r="EC74" s="195"/>
      <c r="ED74" s="195"/>
      <c r="EE74" s="195"/>
      <c r="EF74" s="195"/>
      <c r="EG74" s="195"/>
      <c r="EH74" s="195"/>
      <c r="EI74" s="195"/>
      <c r="EJ74" s="195"/>
      <c r="EK74" s="195"/>
      <c r="EL74" s="195"/>
      <c r="EM74" s="195"/>
      <c r="EN74" s="195"/>
      <c r="EO74" s="195"/>
      <c r="EP74" s="195"/>
      <c r="EQ74" s="195"/>
      <c r="ER74" s="195"/>
      <c r="ES74" s="195"/>
      <c r="ET74" s="195"/>
      <c r="EU74" s="195"/>
      <c r="EV74" s="195"/>
      <c r="EW74" s="195"/>
      <c r="EX74" s="195"/>
      <c r="EY74" s="195"/>
      <c r="EZ74" s="195"/>
      <c r="FA74" s="195"/>
      <c r="FB74" s="195"/>
      <c r="FC74" s="195"/>
      <c r="FD74" s="195"/>
      <c r="FE74" s="195"/>
      <c r="FF74" s="195"/>
      <c r="FG74" s="195"/>
      <c r="FH74" s="195"/>
      <c r="FI74" s="195"/>
      <c r="FJ74" s="195"/>
      <c r="FK74" s="195"/>
      <c r="FL74" s="195"/>
      <c r="FM74" s="195"/>
      <c r="FN74" s="195"/>
      <c r="FO74" s="195"/>
      <c r="FP74" s="195"/>
      <c r="FQ74" s="195"/>
      <c r="FR74" s="195"/>
      <c r="FS74" s="195"/>
      <c r="FT74" s="195"/>
      <c r="FU74" s="195"/>
      <c r="FV74" s="195"/>
      <c r="FW74" s="195"/>
      <c r="FX74" s="195"/>
      <c r="FY74" s="195"/>
      <c r="FZ74" s="195"/>
      <c r="GA74" s="195"/>
      <c r="GB74" s="195"/>
    </row>
    <row r="75" spans="1:184" s="176" customFormat="1" ht="14.25" customHeight="1" x14ac:dyDescent="0.2">
      <c r="A75" s="235" t="s">
        <v>230</v>
      </c>
      <c r="B75" s="373" t="s">
        <v>279</v>
      </c>
      <c r="C75" s="474">
        <v>5</v>
      </c>
      <c r="D75" s="207"/>
      <c r="E75" s="122"/>
      <c r="F75" s="204"/>
      <c r="G75" s="374"/>
      <c r="H75" s="375">
        <f>I75+J75+Q75+R75+S75</f>
        <v>272</v>
      </c>
      <c r="I75" s="480">
        <f t="shared" ref="I75" si="33">W75+Y75+AA75+AC75+AE75+AG75</f>
        <v>44</v>
      </c>
      <c r="J75" s="616">
        <f>X75+Z75+AB75+AD75+AF75+AH75</f>
        <v>192</v>
      </c>
      <c r="K75" s="626">
        <f>M75+O75+P75</f>
        <v>30</v>
      </c>
      <c r="L75" s="376">
        <f>J75-M75</f>
        <v>162</v>
      </c>
      <c r="M75" s="236">
        <v>30</v>
      </c>
      <c r="N75" s="377"/>
      <c r="O75" s="378"/>
      <c r="P75" s="379"/>
      <c r="Q75" s="477">
        <v>28</v>
      </c>
      <c r="R75" s="478">
        <v>2</v>
      </c>
      <c r="S75" s="479">
        <v>6</v>
      </c>
      <c r="T75" s="360"/>
      <c r="U75" s="279"/>
      <c r="V75" s="311"/>
      <c r="W75" s="286">
        <v>8</v>
      </c>
      <c r="X75" s="225">
        <v>36</v>
      </c>
      <c r="Y75" s="225">
        <v>32</v>
      </c>
      <c r="Z75" s="287">
        <v>124</v>
      </c>
      <c r="AA75" s="279">
        <v>4</v>
      </c>
      <c r="AB75" s="206">
        <v>32</v>
      </c>
      <c r="AC75" s="225"/>
      <c r="AD75" s="287"/>
      <c r="AE75" s="286"/>
      <c r="AF75" s="225"/>
      <c r="AG75" s="206"/>
      <c r="AH75" s="263"/>
      <c r="AI75" s="660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  <c r="CN75" s="107"/>
      <c r="CO75" s="107"/>
      <c r="CP75" s="107"/>
      <c r="CQ75" s="107"/>
      <c r="CR75" s="107"/>
      <c r="CS75" s="107"/>
      <c r="CT75" s="107"/>
      <c r="CU75" s="107"/>
      <c r="CV75" s="107"/>
      <c r="CW75" s="107"/>
      <c r="CX75" s="107"/>
      <c r="CY75" s="107"/>
      <c r="CZ75" s="107"/>
      <c r="DA75" s="107"/>
      <c r="DB75" s="107"/>
      <c r="DC75" s="107"/>
      <c r="DD75" s="107"/>
      <c r="DE75" s="107"/>
      <c r="DF75" s="107"/>
      <c r="DG75" s="107"/>
      <c r="DH75" s="107"/>
      <c r="DI75" s="107"/>
      <c r="DJ75" s="107"/>
      <c r="DK75" s="107"/>
      <c r="DL75" s="107"/>
      <c r="DM75" s="107"/>
      <c r="DN75" s="107"/>
      <c r="DO75" s="107"/>
      <c r="DP75" s="107"/>
      <c r="DQ75" s="107"/>
      <c r="DR75" s="107"/>
      <c r="DS75" s="107"/>
      <c r="DT75" s="107"/>
      <c r="DU75" s="107"/>
      <c r="DV75" s="107"/>
      <c r="DW75" s="107"/>
      <c r="DX75" s="107"/>
      <c r="DY75" s="107"/>
      <c r="DZ75" s="107"/>
      <c r="EA75" s="107"/>
      <c r="EB75" s="107"/>
      <c r="EC75" s="107"/>
      <c r="ED75" s="107"/>
      <c r="EE75" s="107"/>
      <c r="EF75" s="107"/>
      <c r="EG75" s="107"/>
      <c r="EH75" s="107"/>
      <c r="EI75" s="107"/>
      <c r="EJ75" s="107"/>
      <c r="EK75" s="107"/>
      <c r="EL75" s="107"/>
      <c r="EM75" s="107"/>
      <c r="EN75" s="107"/>
      <c r="EO75" s="107"/>
      <c r="EP75" s="107"/>
      <c r="EQ75" s="107"/>
      <c r="ER75" s="107"/>
      <c r="ES75" s="107"/>
      <c r="ET75" s="107"/>
      <c r="EU75" s="107"/>
      <c r="EV75" s="107"/>
      <c r="EW75" s="107"/>
      <c r="EX75" s="107"/>
      <c r="EY75" s="107"/>
      <c r="EZ75" s="107"/>
      <c r="FA75" s="107"/>
      <c r="FB75" s="107"/>
      <c r="FC75" s="107"/>
      <c r="FD75" s="107"/>
      <c r="FE75" s="107"/>
      <c r="FF75" s="107"/>
      <c r="FG75" s="107"/>
      <c r="FH75" s="107"/>
      <c r="FI75" s="107"/>
      <c r="FJ75" s="107"/>
      <c r="FK75" s="107"/>
      <c r="FL75" s="107"/>
      <c r="FM75" s="107"/>
      <c r="FN75" s="107"/>
      <c r="FO75" s="107"/>
      <c r="FP75" s="107"/>
      <c r="FQ75" s="107"/>
      <c r="FR75" s="107"/>
      <c r="FS75" s="107"/>
      <c r="FT75" s="107"/>
      <c r="FU75" s="107"/>
      <c r="FV75" s="107"/>
      <c r="FW75" s="107"/>
      <c r="FX75" s="107"/>
      <c r="FY75" s="107"/>
      <c r="FZ75" s="107"/>
      <c r="GA75" s="107"/>
      <c r="GB75" s="107"/>
    </row>
    <row r="76" spans="1:184" s="190" customFormat="1" ht="12" customHeight="1" x14ac:dyDescent="0.2">
      <c r="A76" s="187" t="s">
        <v>278</v>
      </c>
      <c r="B76" s="121" t="s">
        <v>101</v>
      </c>
      <c r="C76" s="133"/>
      <c r="D76" s="69"/>
      <c r="E76" s="129">
        <v>5</v>
      </c>
      <c r="F76" s="123"/>
      <c r="G76" s="316"/>
      <c r="H76" s="331">
        <f>O76</f>
        <v>252</v>
      </c>
      <c r="I76" s="339"/>
      <c r="J76" s="614"/>
      <c r="K76" s="631">
        <f>M76+O76+P76</f>
        <v>252</v>
      </c>
      <c r="L76" s="276"/>
      <c r="M76" s="122"/>
      <c r="N76" s="317"/>
      <c r="O76" s="305">
        <f>X76+Z76+AB76+AD76+AF76+AH76</f>
        <v>252</v>
      </c>
      <c r="P76" s="296"/>
      <c r="Q76" s="199"/>
      <c r="R76" s="134"/>
      <c r="S76" s="198"/>
      <c r="T76" s="329"/>
      <c r="U76" s="281"/>
      <c r="V76" s="290"/>
      <c r="W76" s="281"/>
      <c r="X76" s="201"/>
      <c r="Y76" s="201"/>
      <c r="Z76" s="282">
        <v>108</v>
      </c>
      <c r="AA76" s="200"/>
      <c r="AB76" s="201">
        <v>144</v>
      </c>
      <c r="AC76" s="201"/>
      <c r="AD76" s="282"/>
      <c r="AE76" s="200"/>
      <c r="AF76" s="201"/>
      <c r="AG76" s="201"/>
      <c r="AH76" s="648"/>
      <c r="AI76" s="662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</row>
    <row r="77" spans="1:184" s="190" customFormat="1" ht="12" x14ac:dyDescent="0.2">
      <c r="A77" s="187" t="s">
        <v>252</v>
      </c>
      <c r="B77" s="121" t="s">
        <v>103</v>
      </c>
      <c r="C77" s="133"/>
      <c r="D77" s="69"/>
      <c r="E77" s="130">
        <v>6</v>
      </c>
      <c r="F77" s="123"/>
      <c r="G77" s="316"/>
      <c r="H77" s="331">
        <f>P77</f>
        <v>144</v>
      </c>
      <c r="I77" s="339"/>
      <c r="J77" s="614"/>
      <c r="K77" s="631">
        <f>M77+O77+P77</f>
        <v>144</v>
      </c>
      <c r="L77" s="276"/>
      <c r="M77" s="122"/>
      <c r="N77" s="317"/>
      <c r="O77" s="305"/>
      <c r="P77" s="296">
        <f>X77+Z77+AB77+AD77+AF77+AH77</f>
        <v>144</v>
      </c>
      <c r="Q77" s="199"/>
      <c r="R77" s="134"/>
      <c r="S77" s="198"/>
      <c r="T77" s="329"/>
      <c r="U77" s="281"/>
      <c r="V77" s="290"/>
      <c r="W77" s="281"/>
      <c r="X77" s="201"/>
      <c r="Y77" s="201"/>
      <c r="Z77" s="282"/>
      <c r="AA77" s="200"/>
      <c r="AB77" s="201"/>
      <c r="AC77" s="201"/>
      <c r="AD77" s="282">
        <v>144</v>
      </c>
      <c r="AE77" s="200"/>
      <c r="AF77" s="201"/>
      <c r="AG77" s="201"/>
      <c r="AH77" s="648"/>
      <c r="AI77" s="662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</row>
    <row r="78" spans="1:184" s="190" customFormat="1" ht="12.75" thickBot="1" x14ac:dyDescent="0.25">
      <c r="A78" s="246" t="s">
        <v>303</v>
      </c>
      <c r="B78" s="250" t="s">
        <v>302</v>
      </c>
      <c r="C78" s="251">
        <v>6</v>
      </c>
      <c r="D78" s="255"/>
      <c r="E78" s="256"/>
      <c r="F78" s="215"/>
      <c r="G78" s="318"/>
      <c r="H78" s="332">
        <f>Q78+R78+S78</f>
        <v>9</v>
      </c>
      <c r="I78" s="340"/>
      <c r="J78" s="615"/>
      <c r="K78" s="621"/>
      <c r="L78" s="343"/>
      <c r="M78" s="232"/>
      <c r="N78" s="345"/>
      <c r="O78" s="354"/>
      <c r="P78" s="355"/>
      <c r="Q78" s="481">
        <v>1</v>
      </c>
      <c r="R78" s="482">
        <v>2</v>
      </c>
      <c r="S78" s="483">
        <v>6</v>
      </c>
      <c r="T78" s="330"/>
      <c r="U78" s="289"/>
      <c r="V78" s="301"/>
      <c r="W78" s="289"/>
      <c r="X78" s="70"/>
      <c r="Y78" s="70"/>
      <c r="Z78" s="285"/>
      <c r="AA78" s="288"/>
      <c r="AB78" s="70"/>
      <c r="AC78" s="70"/>
      <c r="AD78" s="285"/>
      <c r="AE78" s="288"/>
      <c r="AF78" s="70"/>
      <c r="AG78" s="70"/>
      <c r="AH78" s="650"/>
      <c r="AI78" s="662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</row>
    <row r="79" spans="1:184" s="176" customFormat="1" ht="29.25" customHeight="1" thickBot="1" x14ac:dyDescent="0.25">
      <c r="A79" s="237" t="s">
        <v>68</v>
      </c>
      <c r="B79" s="210" t="s">
        <v>13</v>
      </c>
      <c r="C79" s="245"/>
      <c r="D79" s="257"/>
      <c r="E79" s="258">
        <v>8</v>
      </c>
      <c r="F79" s="253"/>
      <c r="G79" s="319"/>
      <c r="H79" s="333">
        <v>144</v>
      </c>
      <c r="I79" s="341"/>
      <c r="J79" s="392">
        <v>144</v>
      </c>
      <c r="K79" s="628">
        <f>P79</f>
        <v>144</v>
      </c>
      <c r="L79" s="344"/>
      <c r="M79" s="228"/>
      <c r="N79" s="346"/>
      <c r="O79" s="356"/>
      <c r="P79" s="357">
        <v>144</v>
      </c>
      <c r="Q79" s="323"/>
      <c r="R79" s="259"/>
      <c r="S79" s="310"/>
      <c r="T79" s="364"/>
      <c r="U79" s="291"/>
      <c r="V79" s="314"/>
      <c r="W79" s="291"/>
      <c r="X79" s="261"/>
      <c r="Y79" s="261"/>
      <c r="Z79" s="292"/>
      <c r="AA79" s="302"/>
      <c r="AB79" s="87"/>
      <c r="AC79" s="87"/>
      <c r="AD79" s="94"/>
      <c r="AE79" s="92"/>
      <c r="AF79" s="87"/>
      <c r="AG79" s="87"/>
      <c r="AH79" s="88">
        <v>144</v>
      </c>
      <c r="AI79" s="660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  <c r="CN79" s="107"/>
      <c r="CO79" s="107"/>
      <c r="CP79" s="107"/>
      <c r="CQ79" s="107"/>
      <c r="CR79" s="107"/>
      <c r="CS79" s="107"/>
      <c r="CT79" s="107"/>
      <c r="CU79" s="107"/>
      <c r="CV79" s="107"/>
      <c r="CW79" s="107"/>
      <c r="CX79" s="107"/>
      <c r="CY79" s="107"/>
      <c r="CZ79" s="107"/>
      <c r="DA79" s="107"/>
      <c r="DB79" s="107"/>
      <c r="DC79" s="107"/>
      <c r="DD79" s="107"/>
      <c r="DE79" s="107"/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07"/>
      <c r="DQ79" s="107"/>
      <c r="DR79" s="107"/>
      <c r="DS79" s="107"/>
      <c r="DT79" s="107"/>
      <c r="DU79" s="107"/>
      <c r="DV79" s="107"/>
      <c r="DW79" s="107"/>
      <c r="DX79" s="107"/>
      <c r="DY79" s="107"/>
      <c r="DZ79" s="107"/>
      <c r="EA79" s="107"/>
      <c r="EB79" s="107"/>
      <c r="EC79" s="107"/>
      <c r="ED79" s="107"/>
      <c r="EE79" s="107"/>
      <c r="EF79" s="107"/>
      <c r="EG79" s="107"/>
      <c r="EH79" s="107"/>
      <c r="EI79" s="107"/>
      <c r="EJ79" s="107"/>
      <c r="EK79" s="107"/>
      <c r="EL79" s="107"/>
      <c r="EM79" s="107"/>
      <c r="EN79" s="107"/>
      <c r="EO79" s="107"/>
      <c r="EP79" s="107"/>
      <c r="EQ79" s="107"/>
      <c r="ER79" s="107"/>
      <c r="ES79" s="107"/>
      <c r="ET79" s="107"/>
      <c r="EU79" s="107"/>
      <c r="EV79" s="107"/>
      <c r="EW79" s="107"/>
      <c r="EX79" s="107"/>
      <c r="EY79" s="107"/>
      <c r="EZ79" s="107"/>
      <c r="FA79" s="107"/>
      <c r="FB79" s="107"/>
      <c r="FC79" s="107"/>
      <c r="FD79" s="107"/>
      <c r="FE79" s="107"/>
      <c r="FF79" s="107"/>
      <c r="FG79" s="107"/>
      <c r="FH79" s="107"/>
      <c r="FI79" s="107"/>
      <c r="FJ79" s="107"/>
      <c r="FK79" s="107"/>
      <c r="FL79" s="107"/>
      <c r="FM79" s="107"/>
      <c r="FN79" s="107"/>
      <c r="FO79" s="107"/>
      <c r="FP79" s="107"/>
      <c r="FQ79" s="107"/>
      <c r="FR79" s="107"/>
      <c r="FS79" s="107"/>
      <c r="FT79" s="107"/>
      <c r="FU79" s="107"/>
      <c r="FV79" s="107"/>
      <c r="FW79" s="107"/>
      <c r="FX79" s="107"/>
      <c r="FY79" s="107"/>
      <c r="FZ79" s="107"/>
      <c r="GA79" s="107"/>
      <c r="GB79" s="107"/>
    </row>
    <row r="80" spans="1:184" s="176" customFormat="1" ht="24" customHeight="1" thickBot="1" x14ac:dyDescent="0.25">
      <c r="A80" s="209" t="s">
        <v>69</v>
      </c>
      <c r="B80" s="210" t="s">
        <v>304</v>
      </c>
      <c r="C80" s="245"/>
      <c r="D80" s="245"/>
      <c r="E80" s="245"/>
      <c r="F80" s="245"/>
      <c r="G80" s="320"/>
      <c r="H80" s="328">
        <v>216</v>
      </c>
      <c r="I80" s="342"/>
      <c r="J80" s="391">
        <v>216</v>
      </c>
      <c r="K80" s="628"/>
      <c r="L80" s="275"/>
      <c r="M80" s="261"/>
      <c r="N80" s="269"/>
      <c r="O80" s="291"/>
      <c r="P80" s="292"/>
      <c r="Q80" s="353"/>
      <c r="R80" s="260"/>
      <c r="S80" s="269"/>
      <c r="T80" s="365">
        <v>216</v>
      </c>
      <c r="U80" s="291"/>
      <c r="V80" s="314"/>
      <c r="W80" s="291"/>
      <c r="X80" s="261"/>
      <c r="Y80" s="261"/>
      <c r="Z80" s="292"/>
      <c r="AA80" s="302"/>
      <c r="AB80" s="87"/>
      <c r="AC80" s="87"/>
      <c r="AD80" s="94"/>
      <c r="AE80" s="92"/>
      <c r="AF80" s="87"/>
      <c r="AG80" s="87"/>
      <c r="AH80" s="94">
        <v>216</v>
      </c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  <c r="CN80" s="107"/>
      <c r="CO80" s="107"/>
      <c r="CP80" s="107"/>
      <c r="CQ80" s="107"/>
      <c r="CR80" s="107"/>
      <c r="CS80" s="107"/>
      <c r="CT80" s="107"/>
      <c r="CU80" s="107"/>
      <c r="CV80" s="107"/>
      <c r="CW80" s="107"/>
      <c r="CX80" s="107"/>
      <c r="CY80" s="107"/>
      <c r="CZ80" s="107"/>
      <c r="DA80" s="107"/>
      <c r="DB80" s="107"/>
      <c r="DC80" s="107"/>
      <c r="DD80" s="107"/>
      <c r="DE80" s="107"/>
      <c r="DF80" s="107"/>
      <c r="DG80" s="107"/>
      <c r="DH80" s="107"/>
      <c r="DI80" s="107"/>
      <c r="DJ80" s="107"/>
      <c r="DK80" s="107"/>
      <c r="DL80" s="107"/>
      <c r="DM80" s="107"/>
      <c r="DN80" s="107"/>
      <c r="DO80" s="107"/>
      <c r="DP80" s="107"/>
      <c r="DQ80" s="107"/>
      <c r="DR80" s="107"/>
      <c r="DS80" s="107"/>
      <c r="DT80" s="107"/>
      <c r="DU80" s="107"/>
      <c r="DV80" s="107"/>
      <c r="DW80" s="107"/>
      <c r="DX80" s="107"/>
      <c r="DY80" s="107"/>
      <c r="DZ80" s="107"/>
      <c r="EA80" s="107"/>
      <c r="EB80" s="107"/>
      <c r="EC80" s="107"/>
      <c r="ED80" s="107"/>
      <c r="EE80" s="107"/>
      <c r="EF80" s="107"/>
      <c r="EG80" s="107"/>
      <c r="EH80" s="107"/>
      <c r="EI80" s="107"/>
      <c r="EJ80" s="107"/>
      <c r="EK80" s="107"/>
      <c r="EL80" s="107"/>
      <c r="EM80" s="107"/>
      <c r="EN80" s="107"/>
      <c r="EO80" s="107"/>
      <c r="EP80" s="107"/>
      <c r="EQ80" s="107"/>
      <c r="ER80" s="107"/>
      <c r="ES80" s="107"/>
      <c r="ET80" s="107"/>
      <c r="EU80" s="107"/>
      <c r="EV80" s="107"/>
      <c r="EW80" s="107"/>
      <c r="EX80" s="107"/>
      <c r="EY80" s="107"/>
      <c r="EZ80" s="107"/>
      <c r="FA80" s="107"/>
      <c r="FB80" s="107"/>
      <c r="FC80" s="107"/>
      <c r="FD80" s="107"/>
      <c r="FE80" s="107"/>
      <c r="FF80" s="107"/>
      <c r="FG80" s="107"/>
      <c r="FH80" s="107"/>
      <c r="FI80" s="107"/>
      <c r="FJ80" s="107"/>
      <c r="FK80" s="107"/>
      <c r="FL80" s="107"/>
      <c r="FM80" s="107"/>
      <c r="FN80" s="107"/>
      <c r="FO80" s="107"/>
      <c r="FP80" s="107"/>
      <c r="FQ80" s="107"/>
      <c r="FR80" s="107"/>
      <c r="FS80" s="107"/>
      <c r="FT80" s="107"/>
      <c r="FU80" s="107"/>
      <c r="FV80" s="107"/>
      <c r="FW80" s="107"/>
      <c r="FX80" s="107"/>
      <c r="FY80" s="107"/>
      <c r="FZ80" s="107"/>
      <c r="GA80" s="107"/>
      <c r="GB80" s="107"/>
    </row>
    <row r="81" spans="1:184" s="181" customFormat="1" ht="19.5" customHeight="1" x14ac:dyDescent="0.2">
      <c r="A81" s="711"/>
      <c r="B81" s="711"/>
      <c r="C81" s="711"/>
      <c r="D81" s="711"/>
      <c r="E81" s="711"/>
      <c r="F81" s="711"/>
      <c r="G81" s="711"/>
      <c r="H81" s="711"/>
      <c r="I81" s="711"/>
      <c r="J81" s="711"/>
      <c r="K81" s="711"/>
      <c r="L81" s="711"/>
      <c r="M81" s="711"/>
      <c r="N81" s="712"/>
      <c r="O81" s="736" t="s">
        <v>70</v>
      </c>
      <c r="P81" s="736"/>
      <c r="Q81" s="737"/>
      <c r="R81" s="737"/>
      <c r="S81" s="737"/>
      <c r="T81" s="738"/>
      <c r="U81" s="293">
        <f>U9</f>
        <v>612</v>
      </c>
      <c r="V81" s="294">
        <f t="shared" ref="V81:AH81" si="34">V9</f>
        <v>792</v>
      </c>
      <c r="W81" s="293"/>
      <c r="X81" s="197">
        <f t="shared" si="34"/>
        <v>492</v>
      </c>
      <c r="Y81" s="197"/>
      <c r="Z81" s="294">
        <f t="shared" si="34"/>
        <v>604</v>
      </c>
      <c r="AA81" s="293"/>
      <c r="AB81" s="197">
        <f t="shared" si="34"/>
        <v>370</v>
      </c>
      <c r="AC81" s="197"/>
      <c r="AD81" s="294">
        <f t="shared" si="34"/>
        <v>614</v>
      </c>
      <c r="AE81" s="293"/>
      <c r="AF81" s="197">
        <f t="shared" si="34"/>
        <v>274</v>
      </c>
      <c r="AG81" s="197"/>
      <c r="AH81" s="294">
        <f t="shared" si="34"/>
        <v>180</v>
      </c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</row>
    <row r="82" spans="1:184" s="72" customFormat="1" ht="16.5" customHeight="1" x14ac:dyDescent="0.2">
      <c r="A82" s="713"/>
      <c r="B82" s="713"/>
      <c r="C82" s="713"/>
      <c r="D82" s="713"/>
      <c r="E82" s="713"/>
      <c r="F82" s="713"/>
      <c r="G82" s="713"/>
      <c r="H82" s="713"/>
      <c r="I82" s="713"/>
      <c r="J82" s="713"/>
      <c r="K82" s="713"/>
      <c r="L82" s="713"/>
      <c r="M82" s="713"/>
      <c r="N82" s="714"/>
      <c r="O82" s="715" t="s">
        <v>71</v>
      </c>
      <c r="P82" s="715"/>
      <c r="Q82" s="715"/>
      <c r="R82" s="715"/>
      <c r="S82" s="715"/>
      <c r="T82" s="716"/>
      <c r="U82" s="200"/>
      <c r="V82" s="290">
        <v>72</v>
      </c>
      <c r="W82" s="281"/>
      <c r="X82" s="128">
        <v>36</v>
      </c>
      <c r="Y82" s="128"/>
      <c r="Z82" s="295">
        <v>36</v>
      </c>
      <c r="AA82" s="303"/>
      <c r="AB82" s="129">
        <v>36</v>
      </c>
      <c r="AC82" s="129"/>
      <c r="AD82" s="304">
        <v>36</v>
      </c>
      <c r="AE82" s="308"/>
      <c r="AF82" s="193">
        <v>36</v>
      </c>
      <c r="AG82" s="193"/>
      <c r="AH82" s="309">
        <v>36</v>
      </c>
    </row>
    <row r="83" spans="1:184" s="72" customFormat="1" ht="12" x14ac:dyDescent="0.2">
      <c r="A83" s="713"/>
      <c r="B83" s="713"/>
      <c r="C83" s="713"/>
      <c r="D83" s="713"/>
      <c r="E83" s="713"/>
      <c r="F83" s="713"/>
      <c r="G83" s="713"/>
      <c r="H83" s="713"/>
      <c r="I83" s="713"/>
      <c r="J83" s="713"/>
      <c r="K83" s="713"/>
      <c r="L83" s="713"/>
      <c r="M83" s="713"/>
      <c r="N83" s="714"/>
      <c r="O83" s="715" t="s">
        <v>72</v>
      </c>
      <c r="P83" s="715"/>
      <c r="Q83" s="715"/>
      <c r="R83" s="715"/>
      <c r="S83" s="715"/>
      <c r="T83" s="716"/>
      <c r="U83" s="200"/>
      <c r="V83" s="282"/>
      <c r="W83" s="200"/>
      <c r="X83" s="201"/>
      <c r="Y83" s="201"/>
      <c r="Z83" s="282">
        <f>Z59+Z76</f>
        <v>108</v>
      </c>
      <c r="AA83" s="200"/>
      <c r="AB83" s="201">
        <f>AB76</f>
        <v>144</v>
      </c>
      <c r="AC83" s="201"/>
      <c r="AD83" s="282"/>
      <c r="AE83" s="200"/>
      <c r="AF83" s="201">
        <f>AF59</f>
        <v>108</v>
      </c>
      <c r="AG83" s="201"/>
      <c r="AH83" s="282">
        <f>AH59+AH65+AH71+AH76</f>
        <v>72</v>
      </c>
    </row>
    <row r="84" spans="1:184" s="72" customFormat="1" ht="31.5" customHeight="1" x14ac:dyDescent="0.2">
      <c r="A84" s="713"/>
      <c r="B84" s="713"/>
      <c r="C84" s="713"/>
      <c r="D84" s="713"/>
      <c r="E84" s="713"/>
      <c r="F84" s="713"/>
      <c r="G84" s="713"/>
      <c r="H84" s="713"/>
      <c r="I84" s="713"/>
      <c r="J84" s="713"/>
      <c r="K84" s="713"/>
      <c r="L84" s="713"/>
      <c r="M84" s="713"/>
      <c r="N84" s="714"/>
      <c r="O84" s="715" t="s">
        <v>211</v>
      </c>
      <c r="P84" s="715"/>
      <c r="Q84" s="715"/>
      <c r="R84" s="715"/>
      <c r="S84" s="715"/>
      <c r="T84" s="716"/>
      <c r="U84" s="200"/>
      <c r="V84" s="282"/>
      <c r="W84" s="200"/>
      <c r="X84" s="201"/>
      <c r="Y84" s="201"/>
      <c r="Z84" s="282"/>
      <c r="AA84" s="200"/>
      <c r="AB84" s="201">
        <f>AB60</f>
        <v>0</v>
      </c>
      <c r="AC84" s="201"/>
      <c r="AD84" s="282">
        <f>AD60+AD66+AD77</f>
        <v>144</v>
      </c>
      <c r="AE84" s="200"/>
      <c r="AF84" s="201">
        <f>AF60</f>
        <v>144</v>
      </c>
      <c r="AG84" s="201"/>
      <c r="AH84" s="282">
        <f>AH66+AH72</f>
        <v>180</v>
      </c>
    </row>
    <row r="85" spans="1:184" s="72" customFormat="1" ht="18.75" customHeight="1" x14ac:dyDescent="0.2">
      <c r="A85" s="713"/>
      <c r="B85" s="713"/>
      <c r="C85" s="713"/>
      <c r="D85" s="713"/>
      <c r="E85" s="713"/>
      <c r="F85" s="713"/>
      <c r="G85" s="713"/>
      <c r="H85" s="713"/>
      <c r="I85" s="713"/>
      <c r="J85" s="713"/>
      <c r="K85" s="713"/>
      <c r="L85" s="713"/>
      <c r="M85" s="713"/>
      <c r="N85" s="714"/>
      <c r="O85" s="715" t="s">
        <v>212</v>
      </c>
      <c r="P85" s="715"/>
      <c r="Q85" s="715"/>
      <c r="R85" s="715"/>
      <c r="S85" s="715"/>
      <c r="T85" s="716"/>
      <c r="U85" s="200"/>
      <c r="V85" s="282"/>
      <c r="W85" s="200"/>
      <c r="X85" s="201"/>
      <c r="Y85" s="201"/>
      <c r="Z85" s="282"/>
      <c r="AA85" s="200"/>
      <c r="AB85" s="201"/>
      <c r="AC85" s="201"/>
      <c r="AD85" s="282"/>
      <c r="AE85" s="200"/>
      <c r="AF85" s="201"/>
      <c r="AG85" s="201"/>
      <c r="AH85" s="282">
        <f>AH79</f>
        <v>144</v>
      </c>
    </row>
    <row r="86" spans="1:184" s="72" customFormat="1" ht="12" x14ac:dyDescent="0.2">
      <c r="A86" s="713"/>
      <c r="B86" s="713"/>
      <c r="C86" s="713"/>
      <c r="D86" s="713"/>
      <c r="E86" s="713"/>
      <c r="F86" s="713"/>
      <c r="G86" s="713"/>
      <c r="H86" s="713"/>
      <c r="I86" s="713"/>
      <c r="J86" s="713"/>
      <c r="K86" s="713"/>
      <c r="L86" s="713"/>
      <c r="M86" s="713"/>
      <c r="N86" s="714"/>
      <c r="O86" s="715" t="s">
        <v>73</v>
      </c>
      <c r="P86" s="715"/>
      <c r="Q86" s="715"/>
      <c r="R86" s="715"/>
      <c r="S86" s="715"/>
      <c r="T86" s="716"/>
      <c r="U86" s="200"/>
      <c r="V86" s="282">
        <v>4</v>
      </c>
      <c r="W86" s="200"/>
      <c r="X86" s="201">
        <v>3</v>
      </c>
      <c r="Y86" s="201"/>
      <c r="Z86" s="282">
        <v>2</v>
      </c>
      <c r="AA86" s="305"/>
      <c r="AB86" s="122">
        <v>1</v>
      </c>
      <c r="AC86" s="122"/>
      <c r="AD86" s="296">
        <v>4</v>
      </c>
      <c r="AE86" s="305"/>
      <c r="AF86" s="122">
        <v>2</v>
      </c>
      <c r="AG86" s="122"/>
      <c r="AH86" s="296">
        <v>3</v>
      </c>
    </row>
    <row r="87" spans="1:184" s="72" customFormat="1" ht="12" x14ac:dyDescent="0.2">
      <c r="A87" s="713"/>
      <c r="B87" s="713"/>
      <c r="C87" s="713"/>
      <c r="D87" s="713"/>
      <c r="E87" s="713"/>
      <c r="F87" s="713"/>
      <c r="G87" s="713"/>
      <c r="H87" s="713"/>
      <c r="I87" s="713"/>
      <c r="J87" s="713"/>
      <c r="K87" s="713"/>
      <c r="L87" s="713"/>
      <c r="M87" s="713"/>
      <c r="N87" s="714"/>
      <c r="O87" s="715" t="s">
        <v>216</v>
      </c>
      <c r="P87" s="715"/>
      <c r="Q87" s="715"/>
      <c r="R87" s="715"/>
      <c r="S87" s="715"/>
      <c r="T87" s="716"/>
      <c r="U87" s="200">
        <v>1</v>
      </c>
      <c r="V87" s="282">
        <v>7</v>
      </c>
      <c r="W87" s="200"/>
      <c r="X87" s="122">
        <v>6</v>
      </c>
      <c r="Y87" s="122"/>
      <c r="Z87" s="296">
        <v>4</v>
      </c>
      <c r="AA87" s="305"/>
      <c r="AB87" s="122">
        <v>2</v>
      </c>
      <c r="AC87" s="122"/>
      <c r="AD87" s="296">
        <v>8</v>
      </c>
      <c r="AE87" s="305"/>
      <c r="AF87" s="122">
        <v>2</v>
      </c>
      <c r="AG87" s="122"/>
      <c r="AH87" s="296">
        <v>8</v>
      </c>
    </row>
    <row r="88" spans="1:184" s="72" customFormat="1" ht="12" x14ac:dyDescent="0.2">
      <c r="A88" s="713"/>
      <c r="B88" s="713"/>
      <c r="C88" s="713"/>
      <c r="D88" s="713"/>
      <c r="E88" s="713"/>
      <c r="F88" s="713"/>
      <c r="G88" s="713"/>
      <c r="H88" s="713"/>
      <c r="I88" s="713"/>
      <c r="J88" s="713"/>
      <c r="K88" s="713"/>
      <c r="L88" s="713"/>
      <c r="M88" s="713"/>
      <c r="N88" s="714"/>
      <c r="O88" s="716" t="s">
        <v>301</v>
      </c>
      <c r="P88" s="739"/>
      <c r="Q88" s="739"/>
      <c r="R88" s="739"/>
      <c r="S88" s="739"/>
      <c r="T88" s="740"/>
      <c r="U88" s="288"/>
      <c r="V88" s="285" t="s">
        <v>337</v>
      </c>
      <c r="W88" s="288"/>
      <c r="X88" s="232"/>
      <c r="Y88" s="232"/>
      <c r="Z88" s="355"/>
      <c r="AA88" s="354"/>
      <c r="AB88" s="232"/>
      <c r="AC88" s="232"/>
      <c r="AD88" s="355">
        <v>1</v>
      </c>
      <c r="AE88" s="354"/>
      <c r="AF88" s="232">
        <v>1</v>
      </c>
      <c r="AG88" s="232"/>
      <c r="AH88" s="355"/>
    </row>
    <row r="89" spans="1:184" s="72" customFormat="1" ht="12.75" customHeight="1" thickBot="1" x14ac:dyDescent="0.25">
      <c r="A89" s="713"/>
      <c r="B89" s="713"/>
      <c r="C89" s="713"/>
      <c r="D89" s="713"/>
      <c r="E89" s="713"/>
      <c r="F89" s="713"/>
      <c r="G89" s="713"/>
      <c r="H89" s="713"/>
      <c r="I89" s="713"/>
      <c r="J89" s="713"/>
      <c r="K89" s="713"/>
      <c r="L89" s="713"/>
      <c r="M89" s="713"/>
      <c r="N89" s="714"/>
      <c r="O89" s="715" t="s">
        <v>83</v>
      </c>
      <c r="P89" s="715"/>
      <c r="Q89" s="715"/>
      <c r="R89" s="715"/>
      <c r="S89" s="715"/>
      <c r="T89" s="716"/>
      <c r="U89" s="297">
        <v>2</v>
      </c>
      <c r="V89" s="83"/>
      <c r="W89" s="297"/>
      <c r="X89" s="82">
        <v>1</v>
      </c>
      <c r="Y89" s="82"/>
      <c r="Z89" s="83">
        <v>1</v>
      </c>
      <c r="AA89" s="297"/>
      <c r="AB89" s="82">
        <v>1</v>
      </c>
      <c r="AC89" s="82"/>
      <c r="AD89" s="83">
        <v>1</v>
      </c>
      <c r="AE89" s="297"/>
      <c r="AF89" s="82">
        <v>1</v>
      </c>
      <c r="AG89" s="82"/>
      <c r="AH89" s="83"/>
    </row>
    <row r="90" spans="1:184" x14ac:dyDescent="0.2">
      <c r="A90" s="110"/>
      <c r="B90" s="111"/>
      <c r="H90" s="109"/>
      <c r="I90" s="110"/>
      <c r="J90" s="109"/>
      <c r="M90" s="109"/>
      <c r="N90" s="110"/>
      <c r="O90" s="110"/>
      <c r="P90" s="109"/>
      <c r="Q90" s="110"/>
      <c r="R90" s="110"/>
      <c r="S90" s="110"/>
      <c r="T90" s="110"/>
      <c r="U90" s="113"/>
      <c r="V90" s="113"/>
    </row>
    <row r="91" spans="1:184" x14ac:dyDescent="0.2">
      <c r="A91" s="110"/>
      <c r="B91" s="111"/>
      <c r="H91" s="109"/>
      <c r="I91" s="110"/>
      <c r="J91" s="109"/>
      <c r="M91" s="109"/>
      <c r="N91" s="110"/>
      <c r="O91" s="110"/>
      <c r="P91" s="109"/>
      <c r="Q91" s="110"/>
      <c r="R91" s="110"/>
      <c r="S91" s="110"/>
      <c r="T91" s="110"/>
      <c r="U91" s="113"/>
      <c r="V91" s="113"/>
    </row>
    <row r="92" spans="1:184" x14ac:dyDescent="0.2">
      <c r="A92" s="110"/>
      <c r="B92" s="111"/>
      <c r="H92" s="109"/>
      <c r="I92" s="110"/>
      <c r="J92" s="109"/>
      <c r="M92" s="109"/>
      <c r="N92" s="110"/>
      <c r="O92" s="110"/>
      <c r="P92" s="109"/>
      <c r="Q92" s="110"/>
      <c r="R92" s="110"/>
      <c r="S92" s="110"/>
      <c r="T92" s="110"/>
      <c r="U92" s="113"/>
      <c r="V92" s="113"/>
      <c r="X92" s="109">
        <f>(W9+X9)/16</f>
        <v>36</v>
      </c>
      <c r="Z92" s="109">
        <f>(Y9+Z9)/20</f>
        <v>36</v>
      </c>
      <c r="AB92" s="109">
        <f>(AA9+AB9)/12</f>
        <v>36</v>
      </c>
      <c r="AD92" s="109">
        <f>(AC9+AD9)/20</f>
        <v>36</v>
      </c>
      <c r="AF92" s="109">
        <f>(AE9+AF9)/9</f>
        <v>36</v>
      </c>
      <c r="AH92" s="109">
        <f>(AG9+AH9)/6</f>
        <v>36</v>
      </c>
    </row>
    <row r="93" spans="1:184" x14ac:dyDescent="0.2">
      <c r="A93" s="110"/>
      <c r="B93" s="111"/>
      <c r="H93" s="109"/>
      <c r="I93" s="110"/>
      <c r="J93" s="109"/>
      <c r="M93" s="109"/>
      <c r="N93" s="110"/>
      <c r="O93" s="110"/>
      <c r="P93" s="109"/>
      <c r="Q93" s="110"/>
      <c r="R93" s="110"/>
      <c r="S93" s="110"/>
      <c r="T93" s="110"/>
      <c r="U93" s="113"/>
      <c r="V93" s="113"/>
    </row>
    <row r="94" spans="1:184" x14ac:dyDescent="0.2">
      <c r="A94" s="110"/>
      <c r="B94" s="111"/>
      <c r="H94" s="109"/>
      <c r="I94" s="110"/>
      <c r="J94" s="109"/>
      <c r="M94" s="109"/>
      <c r="N94" s="110"/>
      <c r="O94" s="110"/>
      <c r="P94" s="109"/>
      <c r="Q94" s="110"/>
      <c r="R94" s="110"/>
      <c r="S94" s="110"/>
      <c r="T94" s="110"/>
      <c r="U94" s="113"/>
      <c r="V94" s="113"/>
    </row>
    <row r="95" spans="1:184" x14ac:dyDescent="0.2">
      <c r="A95" s="110"/>
      <c r="B95" s="111"/>
      <c r="H95" s="109"/>
      <c r="I95" s="110"/>
      <c r="J95" s="109"/>
      <c r="M95" s="109"/>
      <c r="N95" s="110"/>
      <c r="O95" s="110"/>
      <c r="P95" s="109"/>
      <c r="Q95" s="110"/>
      <c r="R95" s="110"/>
      <c r="S95" s="110"/>
      <c r="T95" s="110"/>
      <c r="U95" s="113"/>
      <c r="V95" s="113"/>
    </row>
    <row r="96" spans="1:184" x14ac:dyDescent="0.2">
      <c r="A96" s="110"/>
      <c r="B96" s="111"/>
      <c r="H96" s="109"/>
      <c r="I96" s="110"/>
      <c r="J96" s="109"/>
      <c r="M96" s="109"/>
      <c r="N96" s="110"/>
      <c r="O96" s="110"/>
      <c r="P96" s="109"/>
      <c r="Q96" s="110"/>
      <c r="R96" s="110"/>
      <c r="S96" s="110"/>
      <c r="T96" s="110"/>
      <c r="U96" s="113"/>
      <c r="V96" s="113"/>
    </row>
    <row r="97" spans="1:22" x14ac:dyDescent="0.2">
      <c r="A97" s="110"/>
      <c r="B97" s="111"/>
      <c r="H97" s="109"/>
      <c r="I97" s="110"/>
      <c r="J97" s="109"/>
      <c r="M97" s="109"/>
      <c r="N97" s="110"/>
      <c r="O97" s="110"/>
      <c r="P97" s="109"/>
      <c r="Q97" s="110"/>
      <c r="R97" s="110"/>
      <c r="S97" s="110"/>
      <c r="T97" s="110"/>
      <c r="U97" s="113"/>
      <c r="V97" s="113"/>
    </row>
    <row r="98" spans="1:22" x14ac:dyDescent="0.2">
      <c r="A98" s="110"/>
      <c r="B98" s="111"/>
      <c r="H98" s="109"/>
      <c r="I98" s="110"/>
      <c r="J98" s="109"/>
      <c r="M98" s="109"/>
      <c r="N98" s="110"/>
      <c r="O98" s="110"/>
      <c r="P98" s="109"/>
      <c r="Q98" s="110"/>
      <c r="R98" s="110"/>
      <c r="S98" s="110"/>
      <c r="T98" s="110"/>
      <c r="U98" s="113"/>
      <c r="V98" s="113"/>
    </row>
    <row r="99" spans="1:22" x14ac:dyDescent="0.2">
      <c r="A99" s="110"/>
      <c r="B99" s="111"/>
      <c r="H99" s="109"/>
      <c r="I99" s="110"/>
      <c r="J99" s="109"/>
      <c r="M99" s="109"/>
      <c r="N99" s="110"/>
      <c r="O99" s="110"/>
      <c r="P99" s="109"/>
      <c r="Q99" s="110"/>
      <c r="R99" s="110"/>
      <c r="S99" s="110"/>
      <c r="T99" s="110"/>
      <c r="U99" s="113"/>
      <c r="V99" s="113"/>
    </row>
    <row r="100" spans="1:22" x14ac:dyDescent="0.2">
      <c r="A100" s="110"/>
      <c r="B100" s="111"/>
      <c r="H100" s="109"/>
      <c r="I100" s="110"/>
      <c r="J100" s="109"/>
      <c r="M100" s="109"/>
      <c r="N100" s="110"/>
      <c r="O100" s="110"/>
      <c r="P100" s="109"/>
      <c r="Q100" s="110"/>
      <c r="R100" s="110"/>
      <c r="S100" s="110"/>
      <c r="T100" s="110"/>
      <c r="U100" s="113"/>
      <c r="V100" s="113"/>
    </row>
    <row r="101" spans="1:22" x14ac:dyDescent="0.2">
      <c r="A101" s="110"/>
      <c r="B101" s="111"/>
      <c r="H101" s="109"/>
      <c r="I101" s="110"/>
      <c r="J101" s="109"/>
      <c r="M101" s="109"/>
      <c r="N101" s="110"/>
      <c r="O101" s="110"/>
      <c r="P101" s="109"/>
      <c r="Q101" s="110"/>
      <c r="R101" s="110"/>
      <c r="S101" s="110"/>
      <c r="T101" s="110"/>
      <c r="U101" s="113"/>
      <c r="V101" s="113"/>
    </row>
    <row r="102" spans="1:22" x14ac:dyDescent="0.2">
      <c r="A102" s="110"/>
      <c r="B102" s="111"/>
      <c r="H102" s="109"/>
      <c r="I102" s="110"/>
      <c r="J102" s="109"/>
      <c r="M102" s="109"/>
      <c r="N102" s="110"/>
      <c r="O102" s="110"/>
      <c r="P102" s="109"/>
      <c r="Q102" s="110"/>
      <c r="R102" s="110"/>
      <c r="S102" s="110"/>
      <c r="T102" s="110"/>
      <c r="U102" s="113"/>
      <c r="V102" s="113"/>
    </row>
    <row r="103" spans="1:22" x14ac:dyDescent="0.2">
      <c r="A103" s="110"/>
      <c r="B103" s="111"/>
      <c r="H103" s="109"/>
      <c r="I103" s="110"/>
      <c r="J103" s="109"/>
      <c r="M103" s="109"/>
      <c r="N103" s="110"/>
      <c r="O103" s="110"/>
      <c r="P103" s="109"/>
      <c r="Q103" s="110"/>
      <c r="R103" s="110"/>
      <c r="S103" s="110"/>
      <c r="T103" s="110"/>
      <c r="U103" s="113"/>
      <c r="V103" s="113"/>
    </row>
    <row r="104" spans="1:22" x14ac:dyDescent="0.2">
      <c r="A104" s="110"/>
      <c r="B104" s="111"/>
      <c r="H104" s="109"/>
      <c r="I104" s="110"/>
      <c r="J104" s="109"/>
      <c r="M104" s="109"/>
      <c r="N104" s="110"/>
      <c r="O104" s="110"/>
      <c r="P104" s="109"/>
      <c r="Q104" s="110"/>
      <c r="R104" s="110"/>
      <c r="S104" s="110"/>
      <c r="T104" s="110"/>
      <c r="U104" s="113"/>
      <c r="V104" s="113"/>
    </row>
    <row r="105" spans="1:22" x14ac:dyDescent="0.2">
      <c r="A105" s="110"/>
      <c r="B105" s="111"/>
      <c r="H105" s="109"/>
      <c r="I105" s="110"/>
      <c r="J105" s="109"/>
      <c r="M105" s="109"/>
      <c r="N105" s="110"/>
      <c r="O105" s="110"/>
      <c r="P105" s="109"/>
      <c r="Q105" s="110"/>
      <c r="R105" s="110"/>
      <c r="S105" s="110"/>
      <c r="T105" s="110"/>
      <c r="U105" s="113"/>
      <c r="V105" s="113"/>
    </row>
    <row r="106" spans="1:22" x14ac:dyDescent="0.2">
      <c r="A106" s="110"/>
      <c r="B106" s="111"/>
      <c r="H106" s="109"/>
      <c r="I106" s="110"/>
      <c r="J106" s="109"/>
      <c r="M106" s="109"/>
      <c r="N106" s="110"/>
      <c r="O106" s="110"/>
      <c r="P106" s="109"/>
      <c r="Q106" s="110"/>
      <c r="R106" s="110"/>
      <c r="S106" s="110"/>
      <c r="T106" s="110"/>
      <c r="U106" s="113"/>
      <c r="V106" s="113"/>
    </row>
    <row r="107" spans="1:22" x14ac:dyDescent="0.2">
      <c r="A107" s="110"/>
      <c r="B107" s="111"/>
      <c r="H107" s="109"/>
      <c r="I107" s="110"/>
      <c r="J107" s="109"/>
      <c r="M107" s="109"/>
      <c r="N107" s="110"/>
      <c r="O107" s="110"/>
      <c r="P107" s="109"/>
      <c r="Q107" s="110"/>
      <c r="R107" s="110"/>
      <c r="S107" s="110"/>
      <c r="T107" s="110"/>
      <c r="U107" s="113"/>
      <c r="V107" s="113"/>
    </row>
    <row r="108" spans="1:22" x14ac:dyDescent="0.2">
      <c r="A108" s="110"/>
      <c r="B108" s="111"/>
      <c r="H108" s="109"/>
      <c r="I108" s="110"/>
      <c r="J108" s="109"/>
      <c r="M108" s="109"/>
      <c r="N108" s="110"/>
      <c r="O108" s="110"/>
      <c r="P108" s="109"/>
      <c r="Q108" s="110"/>
      <c r="R108" s="110"/>
      <c r="S108" s="110"/>
      <c r="T108" s="110"/>
      <c r="U108" s="113"/>
      <c r="V108" s="113"/>
    </row>
    <row r="109" spans="1:22" x14ac:dyDescent="0.2">
      <c r="A109" s="110"/>
      <c r="B109" s="111"/>
      <c r="H109" s="109"/>
      <c r="I109" s="110"/>
      <c r="J109" s="109"/>
      <c r="M109" s="109"/>
      <c r="N109" s="110"/>
      <c r="O109" s="110"/>
      <c r="P109" s="109"/>
      <c r="Q109" s="110"/>
      <c r="R109" s="110"/>
      <c r="S109" s="110"/>
      <c r="T109" s="110"/>
      <c r="U109" s="113"/>
      <c r="V109" s="113"/>
    </row>
    <row r="110" spans="1:22" x14ac:dyDescent="0.2">
      <c r="A110" s="110"/>
      <c r="B110" s="111"/>
      <c r="H110" s="109"/>
      <c r="I110" s="110"/>
      <c r="J110" s="109"/>
      <c r="M110" s="109"/>
      <c r="N110" s="110"/>
      <c r="O110" s="110"/>
      <c r="P110" s="109"/>
      <c r="Q110" s="110"/>
      <c r="R110" s="110"/>
      <c r="S110" s="110"/>
      <c r="T110" s="110"/>
      <c r="U110" s="113"/>
      <c r="V110" s="113"/>
    </row>
    <row r="111" spans="1:22" x14ac:dyDescent="0.2">
      <c r="A111" s="110"/>
      <c r="B111" s="111"/>
      <c r="H111" s="109"/>
      <c r="I111" s="110"/>
      <c r="J111" s="109"/>
      <c r="M111" s="109"/>
      <c r="N111" s="110"/>
      <c r="O111" s="110"/>
      <c r="P111" s="109"/>
      <c r="Q111" s="110"/>
      <c r="R111" s="110"/>
      <c r="S111" s="110"/>
      <c r="T111" s="110"/>
      <c r="U111" s="113"/>
      <c r="V111" s="113"/>
    </row>
    <row r="112" spans="1:22" x14ac:dyDescent="0.2">
      <c r="A112" s="110"/>
      <c r="B112" s="111"/>
      <c r="H112" s="109"/>
      <c r="I112" s="110"/>
      <c r="J112" s="109"/>
      <c r="M112" s="109"/>
      <c r="N112" s="110"/>
      <c r="O112" s="110"/>
      <c r="P112" s="109"/>
      <c r="Q112" s="110"/>
      <c r="R112" s="110"/>
      <c r="S112" s="110"/>
      <c r="T112" s="110"/>
      <c r="U112" s="113"/>
      <c r="V112" s="113"/>
    </row>
    <row r="113" spans="1:22" x14ac:dyDescent="0.2">
      <c r="A113" s="110"/>
      <c r="B113" s="111"/>
      <c r="H113" s="109"/>
      <c r="I113" s="110"/>
      <c r="J113" s="109"/>
      <c r="M113" s="109"/>
      <c r="N113" s="110"/>
      <c r="O113" s="110"/>
      <c r="P113" s="109"/>
      <c r="Q113" s="110"/>
      <c r="R113" s="110"/>
      <c r="S113" s="110"/>
      <c r="T113" s="110"/>
      <c r="U113" s="113"/>
      <c r="V113" s="113"/>
    </row>
    <row r="114" spans="1:22" x14ac:dyDescent="0.2">
      <c r="A114" s="110"/>
      <c r="B114" s="111"/>
      <c r="H114" s="109"/>
      <c r="I114" s="110"/>
      <c r="J114" s="109"/>
      <c r="M114" s="109"/>
      <c r="N114" s="110"/>
      <c r="O114" s="110"/>
      <c r="P114" s="109"/>
      <c r="Q114" s="110"/>
      <c r="R114" s="110"/>
      <c r="S114" s="110"/>
      <c r="T114" s="110"/>
      <c r="U114" s="113"/>
      <c r="V114" s="113"/>
    </row>
    <row r="115" spans="1:22" x14ac:dyDescent="0.2">
      <c r="A115" s="110"/>
      <c r="B115" s="111"/>
      <c r="H115" s="109"/>
      <c r="I115" s="110"/>
      <c r="J115" s="109"/>
      <c r="M115" s="109"/>
      <c r="N115" s="110"/>
      <c r="O115" s="110"/>
      <c r="P115" s="109"/>
      <c r="Q115" s="110"/>
      <c r="R115" s="110"/>
      <c r="S115" s="110"/>
      <c r="T115" s="110"/>
      <c r="U115" s="113"/>
      <c r="V115" s="113"/>
    </row>
    <row r="116" spans="1:22" x14ac:dyDescent="0.2">
      <c r="A116" s="110"/>
      <c r="B116" s="111"/>
      <c r="H116" s="109"/>
      <c r="I116" s="110"/>
      <c r="J116" s="109"/>
      <c r="M116" s="109"/>
      <c r="N116" s="110"/>
      <c r="O116" s="110"/>
      <c r="P116" s="109"/>
      <c r="Q116" s="110"/>
      <c r="R116" s="110"/>
      <c r="S116" s="110"/>
      <c r="T116" s="110"/>
      <c r="U116" s="113"/>
      <c r="V116" s="113"/>
    </row>
    <row r="117" spans="1:22" x14ac:dyDescent="0.2">
      <c r="A117" s="110"/>
      <c r="B117" s="111"/>
      <c r="H117" s="109"/>
      <c r="I117" s="110"/>
      <c r="J117" s="109"/>
      <c r="M117" s="109"/>
      <c r="N117" s="110"/>
      <c r="O117" s="110"/>
      <c r="P117" s="109"/>
      <c r="Q117" s="110"/>
      <c r="R117" s="110"/>
      <c r="S117" s="110"/>
      <c r="T117" s="110"/>
      <c r="U117" s="113"/>
      <c r="V117" s="113"/>
    </row>
    <row r="118" spans="1:22" x14ac:dyDescent="0.2">
      <c r="A118" s="110"/>
      <c r="B118" s="111"/>
      <c r="H118" s="109"/>
      <c r="I118" s="110"/>
      <c r="J118" s="109"/>
      <c r="M118" s="109"/>
      <c r="N118" s="110"/>
      <c r="O118" s="110"/>
      <c r="P118" s="109"/>
      <c r="Q118" s="110"/>
      <c r="R118" s="110"/>
      <c r="S118" s="110"/>
      <c r="T118" s="110"/>
      <c r="U118" s="113"/>
      <c r="V118" s="113"/>
    </row>
    <row r="119" spans="1:22" x14ac:dyDescent="0.2">
      <c r="A119" s="110"/>
      <c r="B119" s="111"/>
      <c r="H119" s="109"/>
      <c r="I119" s="110"/>
      <c r="J119" s="109"/>
      <c r="M119" s="109"/>
      <c r="N119" s="110"/>
      <c r="O119" s="110"/>
      <c r="P119" s="109"/>
      <c r="Q119" s="110"/>
      <c r="R119" s="110"/>
      <c r="S119" s="110"/>
      <c r="T119" s="110"/>
      <c r="U119" s="113"/>
      <c r="V119" s="113"/>
    </row>
    <row r="120" spans="1:22" x14ac:dyDescent="0.2">
      <c r="A120" s="110"/>
      <c r="B120" s="111"/>
      <c r="H120" s="109"/>
      <c r="I120" s="110"/>
      <c r="J120" s="109"/>
      <c r="M120" s="109"/>
      <c r="N120" s="110"/>
      <c r="O120" s="110"/>
      <c r="P120" s="109"/>
      <c r="Q120" s="110"/>
      <c r="R120" s="110"/>
      <c r="S120" s="110"/>
      <c r="T120" s="110"/>
      <c r="U120" s="113"/>
      <c r="V120" s="113"/>
    </row>
  </sheetData>
  <mergeCells count="29">
    <mergeCell ref="Q5:Q6"/>
    <mergeCell ref="W5:Z5"/>
    <mergeCell ref="AA5:AD5"/>
    <mergeCell ref="AE5:AH5"/>
    <mergeCell ref="J5:J6"/>
    <mergeCell ref="O5:P5"/>
    <mergeCell ref="T4:T6"/>
    <mergeCell ref="Q4:S4"/>
    <mergeCell ref="O83:T83"/>
    <mergeCell ref="O85:T85"/>
    <mergeCell ref="O88:T88"/>
    <mergeCell ref="O84:T84"/>
    <mergeCell ref="O86:T86"/>
    <mergeCell ref="A81:N89"/>
    <mergeCell ref="O87:T87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9:T89"/>
    <mergeCell ref="O81:T81"/>
    <mergeCell ref="O82:T82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2023-06-09T11:27:59Z</cp:lastPrinted>
  <dcterms:created xsi:type="dcterms:W3CDTF">2011-05-05T04:03:53Z</dcterms:created>
  <dcterms:modified xsi:type="dcterms:W3CDTF">2026-04-17T08:41:05Z</dcterms:modified>
</cp:coreProperties>
</file>