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15" windowHeight="9375" tabRatio="750" activeTab="0"/>
  </bookViews>
  <sheets>
    <sheet name="Тит с печ" sheetId="1" r:id="rId1"/>
    <sheet name="1. Титул" sheetId="2" r:id="rId2"/>
    <sheet name="2, 3. К график, Сводные (2)" sheetId="3" r:id="rId3"/>
    <sheet name="4. План уч проц ООО" sheetId="4" r:id="rId4"/>
    <sheet name="Start" sheetId="5" state="hidden" r:id="rId5"/>
  </sheets>
  <definedNames>
    <definedName name="_xlnm.Print_Area" localSheetId="2">'2, 3. К график, Сводные (2)'!$A$1:$BI$133</definedName>
  </definedNames>
  <calcPr fullCalcOnLoad="1" refMode="R1C1"/>
</workbook>
</file>

<file path=xl/sharedStrings.xml><?xml version="1.0" encoding="utf-8"?>
<sst xmlns="http://schemas.openxmlformats.org/spreadsheetml/2006/main" count="1009" uniqueCount="381">
  <si>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</si>
  <si>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</si>
  <si>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</si>
  <si>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</si>
  <si>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</si>
  <si>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</si>
  <si>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</si>
  <si>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</si>
  <si>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</si>
  <si>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</si>
  <si>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</si>
  <si>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</si>
  <si>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</si>
  <si>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</si>
  <si>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</si>
  <si>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</si>
  <si>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</si>
  <si>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</si>
  <si>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</si>
  <si>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</si>
  <si>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</si>
  <si>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</si>
  <si>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</si>
  <si>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</si>
  <si>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</si>
  <si>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</si>
  <si>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</si>
  <si>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</si>
  <si>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</si>
  <si>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</si>
  <si>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</si>
  <si>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</si>
  <si>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</si>
  <si>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</si>
  <si>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</si>
  <si>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</si>
  <si>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</si>
  <si>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</si>
  <si>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</si>
  <si>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</si>
  <si>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</si>
  <si>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</si>
  <si>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</si>
  <si>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</si>
  <si>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</si>
  <si>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</si>
  <si>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</si>
  <si>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</si>
  <si>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</si>
  <si>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</si>
  <si>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</si>
  <si>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</si>
  <si>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</si>
  <si>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</si>
  <si>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</si>
  <si>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</si>
  <si>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</si>
  <si>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</si>
  <si>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</si>
  <si>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</si>
  <si>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</si>
  <si>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</si>
  <si>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</si>
  <si>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</si>
  <si>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</si>
  <si>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</si>
  <si>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</si>
  <si>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</si>
  <si>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</si>
  <si>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</si>
  <si>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</si>
  <si>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</si>
  <si>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</si>
  <si>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</si>
  <si>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</si>
  <si>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</si>
  <si>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</si>
  <si>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</si>
  <si>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</si>
  <si>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</si>
  <si>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</si>
  <si>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</si>
  <si>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</si>
  <si>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</si>
  <si>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</si>
  <si>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</si>
  <si>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</si>
  <si>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</si>
  <si>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</si>
  <si>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</si>
  <si>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</si>
  <si>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</si>
  <si>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</si>
  <si>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</si>
  <si>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</si>
  <si>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</si>
  <si>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</si>
  <si>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</si>
  <si>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</si>
  <si>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</si>
  <si>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</si>
  <si>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</si>
  <si>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</si>
  <si>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</si>
  <si>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</si>
  <si>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</si>
  <si>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</si>
  <si>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</si>
  <si>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</si>
  <si>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</si>
  <si>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</si>
  <si>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</si>
  <si>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</si>
  <si>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</si>
  <si>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</si>
  <si>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</si>
  <si>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</si>
  <si>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</si>
  <si>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</si>
  <si>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</si>
  <si>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</si>
  <si>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</si>
  <si>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</si>
  <si>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</si>
  <si>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</si>
  <si>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</si>
  <si>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</si>
  <si>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</si>
  <si>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</si>
  <si>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</si>
  <si>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</si>
  <si>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</si>
  <si>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</si>
  <si>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</si>
  <si>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</si>
  <si>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</si>
  <si>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</si>
  <si>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</si>
  <si>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</si>
  <si>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</si>
  <si>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</si>
  <si>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</si>
  <si>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</si>
  <si>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</si>
  <si>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</si>
  <si>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</si>
  <si>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</si>
  <si>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</si>
  <si>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</si>
  <si>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</si>
  <si>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</si>
  <si>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</si>
  <si>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</si>
  <si>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</si>
  <si>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</si>
  <si>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</si>
  <si>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</si>
  <si>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</si>
  <si>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</si>
  <si>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</si>
  <si>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</si>
  <si>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</si>
  <si>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</si>
  <si>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</si>
  <si>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</si>
  <si>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</si>
  <si>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</si>
  <si>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</si>
  <si>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</si>
  <si>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</si>
  <si>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</si>
  <si>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</si>
  <si>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</si>
  <si>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</si>
  <si>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</si>
  <si>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</si>
  <si>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</si>
  <si>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</si>
  <si>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</si>
  <si>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</si>
  <si>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</si>
  <si>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</si>
  <si>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</si>
  <si>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</si>
  <si>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</si>
  <si>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</si>
  <si>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</si>
  <si>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</si>
  <si>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</si>
  <si>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</si>
  <si>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</si>
  <si>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</si>
  <si>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</si>
  <si>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</si>
  <si>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</si>
  <si>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</si>
  <si>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</si>
  <si>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</si>
  <si>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</si>
  <si>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</si>
  <si>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</si>
  <si>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</si>
  <si>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</si>
  <si>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</si>
  <si>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</si>
  <si>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</si>
  <si>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</si>
  <si>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</si>
  <si>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</si>
  <si>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</si>
  <si>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</si>
  <si>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</si>
  <si>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</si>
  <si>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</si>
  <si>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</si>
  <si>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</si>
  <si>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</si>
  <si>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</si>
  <si>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</si>
  <si>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</si>
  <si>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</si>
  <si>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</si>
  <si>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</si>
  <si>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</si>
  <si>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</si>
  <si>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</si>
  <si>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</si>
  <si>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</si>
  <si>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</si>
  <si>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</si>
  <si>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</si>
  <si>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</si>
  <si>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</si>
  <si>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</si>
  <si>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</si>
  <si>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</si>
  <si>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</si>
  <si>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</si>
  <si>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</si>
  <si>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</si>
  <si>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</si>
  <si>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</si>
  <si>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</si>
  <si>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</si>
  <si>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</si>
  <si>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</si>
  <si>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</si>
  <si>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</si>
  <si>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</si>
  <si>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</si>
  <si>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</si>
  <si>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</si>
  <si>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</si>
  <si>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</si>
  <si>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</si>
  <si>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</si>
  <si>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</si>
  <si>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</si>
  <si>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</si>
  <si>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</si>
  <si>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</si>
  <si>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</si>
  <si>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</si>
  <si>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</si>
  <si>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</si>
  <si>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</si>
  <si>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</si>
  <si>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</si>
  <si>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</si>
  <si>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</si>
  <si>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</si>
  <si>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Астрономия</t>
  </si>
  <si>
    <t>Химия</t>
  </si>
  <si>
    <t>Биология</t>
  </si>
  <si>
    <t>Индивидуальный учебный проект, курсовой проект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</si>
  <si>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</si>
  <si>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</si>
  <si>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</si>
  <si>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</si>
  <si>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</si>
  <si>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</si>
  <si>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</si>
  <si>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</si>
  <si>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</si>
  <si>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</si>
  <si>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</si>
  <si>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</si>
  <si>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</si>
  <si>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</si>
  <si>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</si>
  <si>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</si>
  <si>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</si>
  <si>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</si>
  <si>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</si>
  <si>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</si>
  <si>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</si>
  <si>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</si>
  <si>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</si>
  <si>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МДК.02.02</t>
  </si>
  <si>
    <t>ПМ.05</t>
  </si>
  <si>
    <t>МДК.05.01</t>
  </si>
  <si>
    <t>УП.05.01</t>
  </si>
  <si>
    <t>ПП.05.01</t>
  </si>
  <si>
    <t>ПМ.5.ЭК</t>
  </si>
  <si>
    <t>Выполнение работ по одной или нескольким профессиям рабочих, должностям служащих</t>
  </si>
  <si>
    <t>Технология выполнения работ</t>
  </si>
  <si>
    <t>МДК.01.03</t>
  </si>
  <si>
    <t>МДК.01.04</t>
  </si>
  <si>
    <t>Адаптационная дисциплина "Адаптивные информационные и коммуникационные технологии"</t>
  </si>
  <si>
    <t>08.02.05</t>
  </si>
  <si>
    <t>Строительство и эксплуатация автомобильных дорог и аэродромов</t>
  </si>
  <si>
    <t>техник</t>
  </si>
  <si>
    <t>3г 10м</t>
  </si>
  <si>
    <t>ППССЗ 08.02.05 Строительство и эксплуатация автомобильных дорог и аэродромов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</si>
  <si>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</si>
  <si>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</si>
  <si>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</si>
  <si>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</si>
  <si>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</si>
  <si>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</si>
  <si>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</si>
  <si>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</si>
  <si>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Охрана труда</t>
  </si>
  <si>
    <t>Проектирование конструктивных элементов автомобильных дорог и аэродромов</t>
  </si>
  <si>
    <t>Геодезия</t>
  </si>
  <si>
    <t>Геология и грунтоведение</t>
  </si>
  <si>
    <t>Изыскание и проектирование автомобильных дорог и аэродромов</t>
  </si>
  <si>
    <t>Информационные технологии в профессиональной деятельности</t>
  </si>
  <si>
    <t>Выполнение работ по производству дорожно-строительных материалов</t>
  </si>
  <si>
    <t xml:space="preserve">Дорожно-строительные материалы </t>
  </si>
  <si>
    <t>Производственные предприятия дорожной отрасли</t>
  </si>
  <si>
    <t>Выполнение работ по строительству автомобильных дорог и аэродромов</t>
  </si>
  <si>
    <t>Эксплуатация дорожных машин, автомобилей и тракторов</t>
  </si>
  <si>
    <t>Строительство автомобильных дорог и аэродромов</t>
  </si>
  <si>
    <t>Транспортные сооружения</t>
  </si>
  <si>
    <t>МДК.03.03</t>
  </si>
  <si>
    <t>Ремонт и содержание автомобильных дорог и аэродромов</t>
  </si>
  <si>
    <t>Выполнение работ по эксплуатации автомобильных дорог и аэродромов</t>
  </si>
  <si>
    <t>3       семестр  17  недель</t>
  </si>
  <si>
    <t>4        семестр 17/6 недель</t>
  </si>
  <si>
    <t>5      семестр  12/2/2   недель</t>
  </si>
  <si>
    <t>6      семестр  13/4/7  недель</t>
  </si>
  <si>
    <t>7      семестр    11/0/5      недель</t>
  </si>
  <si>
    <t xml:space="preserve">8              семестр      10/0/3/4/6       недель </t>
  </si>
  <si>
    <t>4,6,8</t>
  </si>
  <si>
    <t>3,4,5,6,7,8</t>
  </si>
  <si>
    <t>6к</t>
  </si>
  <si>
    <t>3,5,7</t>
  </si>
  <si>
    <t>108/144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</si>
  <si>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</si>
  <si>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</si>
  <si>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</si>
  <si>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</si>
  <si>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</si>
  <si>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</si>
  <si>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</si>
  <si>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</si>
  <si>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</si>
  <si>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</si>
  <si>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</si>
  <si>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</si>
  <si>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</si>
  <si>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</si>
  <si>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</si>
  <si>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</si>
  <si>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</si>
  <si>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</si>
  <si>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</si>
  <si>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</si>
  <si>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</si>
  <si>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</si>
  <si>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</si>
  <si>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</si>
  <si>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</si>
  <si>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</si>
  <si>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</si>
  <si>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</si>
  <si>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</si>
  <si>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«_____»__________________2020  г.</t>
  </si>
  <si>
    <t>2020</t>
  </si>
  <si>
    <t>023 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</si>
</sst>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ahoma"/>
      <family val="2"/>
    </font>
    <font>
      <sz val="8"/>
      <color indexed="17"/>
      <name val="Tahoma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Tahoma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ahoma"/>
      <family val="2"/>
    </font>
    <font>
      <sz val="8"/>
      <color rgb="FF00B050"/>
      <name val="Tahoma"/>
      <family val="2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Tahoma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7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0" xfId="56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7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left" vertical="top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1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56" applyFont="1">
      <alignment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1" fillId="0" borderId="40" xfId="56" applyNumberFormat="1" applyFont="1" applyFill="1" applyBorder="1" applyAlignment="1">
      <alignment horizontal="center" vertical="center"/>
      <protection/>
    </xf>
    <xf numFmtId="0" fontId="10" fillId="0" borderId="28" xfId="56" applyNumberFormat="1" applyFont="1" applyFill="1" applyBorder="1" applyAlignment="1" applyProtection="1">
      <alignment horizontal="center" vertical="center"/>
      <protection locked="0"/>
    </xf>
    <xf numFmtId="0" fontId="10" fillId="0" borderId="13" xfId="56" applyNumberFormat="1" applyFont="1" applyFill="1" applyBorder="1" applyAlignment="1" applyProtection="1">
      <alignment horizontal="center" vertical="center"/>
      <protection locked="0"/>
    </xf>
    <xf numFmtId="0" fontId="11" fillId="0" borderId="46" xfId="56" applyNumberFormat="1" applyFont="1" applyFill="1" applyBorder="1" applyAlignment="1">
      <alignment horizontal="center" vertical="center"/>
      <protection/>
    </xf>
    <xf numFmtId="0" fontId="11" fillId="0" borderId="10" xfId="56" applyNumberFormat="1" applyFont="1" applyFill="1" applyBorder="1" applyAlignment="1">
      <alignment horizontal="center" vertical="center"/>
      <protection/>
    </xf>
    <xf numFmtId="0" fontId="11" fillId="0" borderId="10" xfId="56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56" applyNumberFormat="1" applyFont="1" applyFill="1" applyBorder="1" applyAlignment="1">
      <alignment horizontal="center" vertical="center"/>
      <protection/>
    </xf>
    <xf numFmtId="0" fontId="11" fillId="0" borderId="22" xfId="56" applyNumberFormat="1" applyFont="1" applyFill="1" applyBorder="1" applyAlignment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56" applyNumberFormat="1" applyFont="1" applyFill="1" applyBorder="1" applyAlignment="1">
      <alignment horizontal="center" vertical="center"/>
      <protection/>
    </xf>
    <xf numFmtId="0" fontId="11" fillId="0" borderId="32" xfId="56" applyNumberFormat="1" applyFont="1" applyFill="1" applyBorder="1" applyAlignment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56" applyNumberFormat="1" applyFont="1" applyFill="1" applyBorder="1" applyAlignment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3" fontId="10" fillId="34" borderId="14" xfId="0" applyNumberFormat="1" applyFont="1" applyFill="1" applyBorder="1" applyAlignment="1" applyProtection="1">
      <alignment horizontal="center" vertical="center"/>
      <protection/>
    </xf>
    <xf numFmtId="172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0" xfId="0" applyNumberFormat="1" applyFont="1" applyFill="1" applyBorder="1" applyAlignment="1" applyProtection="1">
      <alignment horizontal="center" vertical="center"/>
      <protection/>
    </xf>
    <xf numFmtId="172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53" xfId="56" applyNumberFormat="1" applyFont="1" applyFill="1" applyBorder="1" applyAlignment="1" applyProtection="1">
      <alignment horizontal="center" vertical="center"/>
      <protection locked="0"/>
    </xf>
    <xf numFmtId="0" fontId="10" fillId="34" borderId="26" xfId="0" applyNumberFormat="1" applyFont="1" applyFill="1" applyBorder="1" applyAlignment="1" applyProtection="1">
      <alignment horizontal="left" vertical="center"/>
      <protection/>
    </xf>
    <xf numFmtId="0" fontId="10" fillId="34" borderId="12" xfId="0" applyNumberFormat="1" applyFont="1" applyFill="1" applyBorder="1" applyAlignment="1" applyProtection="1">
      <alignment horizontal="left" vertical="top"/>
      <protection/>
    </xf>
    <xf numFmtId="0" fontId="11" fillId="34" borderId="33" xfId="0" applyNumberFormat="1" applyFont="1" applyFill="1" applyBorder="1" applyAlignment="1" applyProtection="1">
      <alignment horizontal="left" vertical="top"/>
      <protection/>
    </xf>
    <xf numFmtId="0" fontId="11" fillId="34" borderId="18" xfId="0" applyNumberFormat="1" applyFont="1" applyFill="1" applyBorder="1" applyAlignment="1" applyProtection="1">
      <alignment horizontal="left" vertical="top"/>
      <protection/>
    </xf>
    <xf numFmtId="0" fontId="11" fillId="34" borderId="18" xfId="0" applyNumberFormat="1" applyFont="1" applyFill="1" applyBorder="1" applyAlignment="1" applyProtection="1">
      <alignment horizontal="left" vertical="top" wrapText="1"/>
      <protection/>
    </xf>
    <xf numFmtId="0" fontId="11" fillId="34" borderId="18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0" xfId="56" applyFont="1">
      <alignment/>
      <protection/>
    </xf>
    <xf numFmtId="0" fontId="14" fillId="0" borderId="0" xfId="0" applyFont="1" applyAlignment="1">
      <alignment/>
    </xf>
    <xf numFmtId="0" fontId="14" fillId="33" borderId="0" xfId="56" applyFont="1" applyFill="1" applyBorder="1" applyAlignment="1" applyProtection="1">
      <alignment horizontal="left" vertical="center"/>
      <protection locked="0"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6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0" applyFont="1" applyAlignment="1">
      <alignment horizontal="center"/>
    </xf>
    <xf numFmtId="0" fontId="71" fillId="0" borderId="0" xfId="56" applyFont="1">
      <alignment/>
      <protection/>
    </xf>
    <xf numFmtId="0" fontId="7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56" applyFont="1">
      <alignment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17" fillId="33" borderId="0" xfId="56" applyFont="1" applyFill="1" applyBorder="1" applyAlignment="1" applyProtection="1">
      <alignment horizontal="center" vertical="center"/>
      <protection locked="0"/>
    </xf>
    <xf numFmtId="0" fontId="17" fillId="33" borderId="0" xfId="56" applyFont="1" applyFill="1" applyBorder="1" applyAlignment="1" applyProtection="1">
      <alignment horizontal="left" vertical="center"/>
      <protection locked="0"/>
    </xf>
    <xf numFmtId="0" fontId="20" fillId="0" borderId="0" xfId="56" applyFont="1">
      <alignment/>
      <protection/>
    </xf>
    <xf numFmtId="0" fontId="18" fillId="0" borderId="0" xfId="56" applyFont="1">
      <alignment/>
      <protection/>
    </xf>
    <xf numFmtId="0" fontId="14" fillId="33" borderId="0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22" xfId="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47" xfId="56" applyNumberFormat="1" applyFont="1" applyFill="1" applyBorder="1" applyAlignment="1">
      <alignment horizontal="center" vertical="center"/>
      <protection/>
    </xf>
    <xf numFmtId="0" fontId="11" fillId="34" borderId="54" xfId="56" applyNumberFormat="1" applyFont="1" applyFill="1" applyBorder="1" applyAlignment="1">
      <alignment horizontal="center" vertical="center"/>
      <protection/>
    </xf>
    <xf numFmtId="0" fontId="11" fillId="34" borderId="40" xfId="56" applyNumberFormat="1" applyFont="1" applyFill="1" applyBorder="1" applyAlignment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horizontal="center" vertical="center"/>
      <protection/>
    </xf>
    <xf numFmtId="0" fontId="10" fillId="34" borderId="12" xfId="56" applyNumberFormat="1" applyFont="1" applyFill="1" applyBorder="1" applyAlignment="1" applyProtection="1">
      <alignment horizontal="center" vertical="center"/>
      <protection locked="0"/>
    </xf>
    <xf numFmtId="0" fontId="11" fillId="34" borderId="33" xfId="56" applyNumberFormat="1" applyFont="1" applyFill="1" applyBorder="1" applyAlignment="1">
      <alignment horizontal="center" vertical="center"/>
      <protection/>
    </xf>
    <xf numFmtId="0" fontId="11" fillId="34" borderId="10" xfId="56" applyNumberFormat="1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Alignment="1">
      <alignment/>
    </xf>
    <xf numFmtId="0" fontId="10" fillId="0" borderId="0" xfId="56" applyNumberFormat="1" applyFont="1" applyFill="1" applyBorder="1" applyAlignment="1" applyProtection="1">
      <alignment horizontal="center" vertical="center"/>
      <protection locked="0"/>
    </xf>
    <xf numFmtId="3" fontId="1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172" fontId="10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20" xfId="56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58" xfId="0" applyNumberFormat="1" applyFont="1" applyFill="1" applyBorder="1" applyAlignment="1" applyProtection="1">
      <alignment horizontal="center" textRotation="90" wrapText="1"/>
      <protection/>
    </xf>
    <xf numFmtId="0" fontId="10" fillId="34" borderId="59" xfId="0" applyNumberFormat="1" applyFont="1" applyFill="1" applyBorder="1" applyAlignment="1" applyProtection="1">
      <alignment horizontal="center" textRotation="90" wrapText="1"/>
      <protection/>
    </xf>
    <xf numFmtId="0" fontId="10" fillId="34" borderId="60" xfId="0" applyNumberFormat="1" applyFont="1" applyFill="1" applyBorder="1" applyAlignment="1" applyProtection="1">
      <alignment horizontal="center" textRotation="90" wrapText="1"/>
      <protection/>
    </xf>
    <xf numFmtId="0" fontId="10" fillId="34" borderId="61" xfId="0" applyNumberFormat="1" applyFont="1" applyFill="1" applyBorder="1" applyAlignment="1" applyProtection="1">
      <alignment horizontal="center" textRotation="90" wrapText="1"/>
      <protection/>
    </xf>
    <xf numFmtId="0" fontId="10" fillId="34" borderId="62" xfId="0" applyNumberFormat="1" applyFont="1" applyFill="1" applyBorder="1" applyAlignment="1" applyProtection="1">
      <alignment horizontal="center" textRotation="90" wrapText="1"/>
      <protection/>
    </xf>
    <xf numFmtId="0" fontId="10" fillId="34" borderId="63" xfId="0" applyNumberFormat="1" applyFont="1" applyFill="1" applyBorder="1" applyAlignment="1" applyProtection="1">
      <alignment horizontal="center" textRotation="90" wrapText="1"/>
      <protection/>
    </xf>
    <xf numFmtId="0" fontId="11" fillId="34" borderId="62" xfId="0" applyNumberFormat="1" applyFont="1" applyFill="1" applyBorder="1" applyAlignment="1" applyProtection="1">
      <alignment horizontal="center" vertical="center" wrapText="1"/>
      <protection/>
    </xf>
    <xf numFmtId="0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64" xfId="0" applyNumberFormat="1" applyFont="1" applyFill="1" applyBorder="1" applyAlignment="1" applyProtection="1">
      <alignment horizontal="center" vertical="center" wrapText="1"/>
      <protection/>
    </xf>
    <xf numFmtId="0" fontId="11" fillId="34" borderId="28" xfId="0" applyNumberFormat="1" applyFont="1" applyFill="1" applyBorder="1" applyAlignment="1" applyProtection="1">
      <alignment horizontal="center" vertical="center" wrapText="1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11" fillId="34" borderId="17" xfId="0" applyNumberFormat="1" applyFont="1" applyFill="1" applyBorder="1" applyAlignment="1" applyProtection="1">
      <alignment horizontal="center" vertical="center"/>
      <protection/>
    </xf>
    <xf numFmtId="0" fontId="11" fillId="34" borderId="64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172" fontId="10" fillId="34" borderId="14" xfId="0" applyNumberFormat="1" applyFont="1" applyFill="1" applyBorder="1" applyAlignment="1" applyProtection="1">
      <alignment horizontal="center" vertical="center"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172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6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67" xfId="0" applyNumberFormat="1" applyFont="1" applyFill="1" applyBorder="1" applyAlignment="1" applyProtection="1">
      <alignment horizontal="center" vertical="center"/>
      <protection/>
    </xf>
    <xf numFmtId="0" fontId="10" fillId="34" borderId="6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left" vertical="top"/>
      <protection/>
    </xf>
    <xf numFmtId="0" fontId="10" fillId="34" borderId="12" xfId="0" applyNumberFormat="1" applyFont="1" applyFill="1" applyBorder="1" applyAlignment="1" applyProtection="1">
      <alignment vertical="top" wrapText="1"/>
      <protection/>
    </xf>
    <xf numFmtId="0" fontId="10" fillId="34" borderId="13" xfId="56" applyNumberFormat="1" applyFont="1" applyFill="1" applyBorder="1" applyAlignment="1" applyProtection="1">
      <alignment horizontal="center" vertical="center"/>
      <protection locked="0"/>
    </xf>
    <xf numFmtId="172" fontId="10" fillId="34" borderId="14" xfId="56" applyNumberFormat="1" applyFont="1" applyFill="1" applyBorder="1" applyAlignment="1" applyProtection="1">
      <alignment horizontal="center" vertical="center"/>
      <protection locked="0"/>
    </xf>
    <xf numFmtId="0" fontId="11" fillId="34" borderId="53" xfId="0" applyNumberFormat="1" applyFont="1" applyFill="1" applyBorder="1" applyAlignment="1" applyProtection="1">
      <alignment vertical="center" wrapText="1"/>
      <protection/>
    </xf>
    <xf numFmtId="0" fontId="11" fillId="34" borderId="10" xfId="56" applyNumberFormat="1" applyFont="1" applyFill="1" applyBorder="1" applyAlignment="1" applyProtection="1">
      <alignment horizontal="center" vertical="center"/>
      <protection locked="0"/>
    </xf>
    <xf numFmtId="172" fontId="11" fillId="34" borderId="67" xfId="56" applyNumberFormat="1" applyFont="1" applyFill="1" applyBorder="1" applyAlignment="1">
      <alignment horizontal="center" vertical="center"/>
      <protection/>
    </xf>
    <xf numFmtId="0" fontId="11" fillId="34" borderId="33" xfId="56" applyNumberFormat="1" applyFont="1" applyFill="1" applyBorder="1" applyAlignment="1" applyProtection="1">
      <alignment horizontal="center" vertical="center"/>
      <protection locked="0"/>
    </xf>
    <xf numFmtId="172" fontId="11" fillId="34" borderId="43" xfId="56" applyNumberFormat="1" applyFont="1" applyFill="1" applyBorder="1" applyAlignment="1">
      <alignment horizontal="center" vertical="center"/>
      <protection/>
    </xf>
    <xf numFmtId="0" fontId="11" fillId="34" borderId="46" xfId="56" applyNumberFormat="1" applyFont="1" applyFill="1" applyBorder="1" applyAlignment="1">
      <alignment horizontal="center" vertical="center"/>
      <protection/>
    </xf>
    <xf numFmtId="0" fontId="11" fillId="34" borderId="23" xfId="56" applyNumberFormat="1" applyFont="1" applyFill="1" applyBorder="1" applyAlignment="1" applyProtection="1">
      <alignment horizontal="center" vertical="center"/>
      <protection locked="0"/>
    </xf>
    <xf numFmtId="172" fontId="11" fillId="34" borderId="19" xfId="56" applyNumberFormat="1" applyFont="1" applyFill="1" applyBorder="1" applyAlignment="1" applyProtection="1">
      <alignment horizontal="center" vertical="center"/>
      <protection locked="0"/>
    </xf>
    <xf numFmtId="0" fontId="11" fillId="34" borderId="18" xfId="0" applyNumberFormat="1" applyFont="1" applyFill="1" applyBorder="1" applyAlignment="1" applyProtection="1">
      <alignment vertical="center" wrapText="1"/>
      <protection/>
    </xf>
    <xf numFmtId="0" fontId="11" fillId="34" borderId="18" xfId="56" applyNumberFormat="1" applyFont="1" applyFill="1" applyBorder="1" applyAlignment="1" applyProtection="1">
      <alignment horizontal="center" vertical="center"/>
      <protection locked="0"/>
    </xf>
    <xf numFmtId="172" fontId="11" fillId="34" borderId="23" xfId="56" applyNumberFormat="1" applyFont="1" applyFill="1" applyBorder="1" applyAlignment="1" applyProtection="1">
      <alignment horizontal="center" vertical="center"/>
      <protection locked="0"/>
    </xf>
    <xf numFmtId="0" fontId="11" fillId="34" borderId="20" xfId="56" applyNumberFormat="1" applyFont="1" applyFill="1" applyBorder="1" applyAlignment="1" applyProtection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vertical="center" wrapText="1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27" xfId="0" applyNumberFormat="1" applyFont="1" applyFill="1" applyBorder="1" applyAlignment="1" applyProtection="1">
      <alignment horizontal="center" vertical="center"/>
      <protection/>
    </xf>
    <xf numFmtId="0" fontId="11" fillId="34" borderId="55" xfId="56" applyNumberFormat="1" applyFont="1" applyFill="1" applyBorder="1" applyAlignment="1" applyProtection="1">
      <alignment horizontal="center" vertical="center"/>
      <protection locked="0"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vertical="center" wrapText="1"/>
      <protection/>
    </xf>
    <xf numFmtId="0" fontId="10" fillId="34" borderId="11" xfId="0" applyNumberFormat="1" applyFont="1" applyFill="1" applyBorder="1" applyAlignment="1" applyProtection="1">
      <alignment vertical="center" wrapText="1"/>
      <protection/>
    </xf>
    <xf numFmtId="0" fontId="10" fillId="34" borderId="28" xfId="56" applyNumberFormat="1" applyFont="1" applyFill="1" applyBorder="1" applyAlignment="1" applyProtection="1">
      <alignment horizontal="center" vertical="center"/>
      <protection locked="0"/>
    </xf>
    <xf numFmtId="172" fontId="10" fillId="34" borderId="13" xfId="56" applyNumberFormat="1" applyFont="1" applyFill="1" applyBorder="1" applyAlignment="1" applyProtection="1">
      <alignment horizontal="center" vertical="center"/>
      <protection locked="0"/>
    </xf>
    <xf numFmtId="0" fontId="11" fillId="34" borderId="43" xfId="56" applyNumberFormat="1" applyFont="1" applyFill="1" applyBorder="1" applyAlignment="1" applyProtection="1">
      <alignment horizontal="center" vertical="center"/>
      <protection locked="0"/>
    </xf>
    <xf numFmtId="0" fontId="11" fillId="34" borderId="46" xfId="56" applyNumberFormat="1" applyFont="1" applyFill="1" applyBorder="1" applyAlignment="1" applyProtection="1">
      <alignment horizontal="center" vertical="center"/>
      <protection locked="0"/>
    </xf>
    <xf numFmtId="172" fontId="11" fillId="34" borderId="10" xfId="56" applyNumberFormat="1" applyFont="1" applyFill="1" applyBorder="1" applyAlignment="1">
      <alignment horizontal="center" vertical="center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68" xfId="56" applyNumberFormat="1" applyFont="1" applyFill="1" applyBorder="1" applyAlignment="1" applyProtection="1">
      <alignment horizontal="center" vertical="center"/>
      <protection locked="0"/>
    </xf>
    <xf numFmtId="0" fontId="11" fillId="34" borderId="47" xfId="56" applyNumberFormat="1" applyFont="1" applyFill="1" applyBorder="1" applyAlignment="1" applyProtection="1">
      <alignment horizontal="center" vertical="center"/>
      <protection locked="0"/>
    </xf>
    <xf numFmtId="0" fontId="11" fillId="34" borderId="49" xfId="56" applyNumberFormat="1" applyFont="1" applyFill="1" applyBorder="1" applyAlignment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/>
    </xf>
    <xf numFmtId="172" fontId="11" fillId="34" borderId="53" xfId="56" applyNumberFormat="1" applyFont="1" applyFill="1" applyBorder="1" applyAlignment="1">
      <alignment horizontal="center" vertical="center"/>
      <protection/>
    </xf>
    <xf numFmtId="172" fontId="11" fillId="34" borderId="42" xfId="56" applyNumberFormat="1" applyFont="1" applyFill="1" applyBorder="1" applyAlignment="1">
      <alignment horizontal="center" vertical="center"/>
      <protection/>
    </xf>
    <xf numFmtId="0" fontId="11" fillId="34" borderId="69" xfId="56" applyNumberFormat="1" applyFont="1" applyFill="1" applyBorder="1" applyAlignment="1" applyProtection="1">
      <alignment horizontal="center" vertical="center"/>
      <protection locked="0"/>
    </xf>
    <xf numFmtId="0" fontId="11" fillId="34" borderId="55" xfId="0" applyNumberFormat="1" applyFont="1" applyFill="1" applyBorder="1" applyAlignment="1" applyProtection="1">
      <alignment horizontal="left" vertical="top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20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20" xfId="56" applyNumberFormat="1" applyFont="1" applyFill="1" applyBorder="1" applyAlignment="1" applyProtection="1">
      <alignment horizontal="center" vertical="center"/>
      <protection locked="0"/>
    </xf>
    <xf numFmtId="0" fontId="10" fillId="34" borderId="64" xfId="56" applyNumberFormat="1" applyFont="1" applyFill="1" applyBorder="1" applyAlignment="1" applyProtection="1">
      <alignment horizontal="center" vertical="center"/>
      <protection locked="0"/>
    </xf>
    <xf numFmtId="0" fontId="10" fillId="34" borderId="16" xfId="56" applyNumberFormat="1" applyFont="1" applyFill="1" applyBorder="1" applyAlignment="1" applyProtection="1">
      <alignment horizontal="center" vertical="center"/>
      <protection locked="0"/>
    </xf>
    <xf numFmtId="0" fontId="10" fillId="34" borderId="62" xfId="0" applyNumberFormat="1" applyFont="1" applyFill="1" applyBorder="1" applyAlignment="1" applyProtection="1">
      <alignment horizontal="center" vertical="center" wrapText="1"/>
      <protection/>
    </xf>
    <xf numFmtId="0" fontId="10" fillId="34" borderId="63" xfId="0" applyNumberFormat="1" applyFont="1" applyFill="1" applyBorder="1" applyAlignment="1" applyProtection="1">
      <alignment horizontal="center" vertical="center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56" applyNumberFormat="1" applyFont="1" applyFill="1" applyBorder="1" applyAlignment="1" applyProtection="1">
      <alignment horizontal="center" vertical="center"/>
      <protection locked="0"/>
    </xf>
    <xf numFmtId="0" fontId="11" fillId="34" borderId="53" xfId="0" applyNumberFormat="1" applyFont="1" applyFill="1" applyBorder="1" applyAlignment="1" applyProtection="1">
      <alignment horizontal="left" vertical="center"/>
      <protection/>
    </xf>
    <xf numFmtId="0" fontId="11" fillId="34" borderId="42" xfId="56" applyNumberFormat="1" applyFont="1" applyFill="1" applyBorder="1" applyAlignment="1" applyProtection="1">
      <alignment horizontal="center" vertical="center"/>
      <protection locked="0"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40" xfId="0" applyNumberFormat="1" applyFont="1" applyFill="1" applyBorder="1" applyAlignment="1" applyProtection="1">
      <alignment horizontal="center" vertical="center" wrapText="1"/>
      <protection/>
    </xf>
    <xf numFmtId="0" fontId="11" fillId="34" borderId="53" xfId="56" applyNumberFormat="1" applyFont="1" applyFill="1" applyBorder="1" applyAlignment="1" applyProtection="1">
      <alignment horizontal="center" vertical="center"/>
      <protection locked="0"/>
    </xf>
    <xf numFmtId="0" fontId="11" fillId="34" borderId="43" xfId="56" applyNumberFormat="1" applyFont="1" applyFill="1" applyBorder="1" applyAlignment="1">
      <alignment horizontal="center" vertical="center"/>
      <protection/>
    </xf>
    <xf numFmtId="0" fontId="11" fillId="34" borderId="66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18" xfId="0" applyNumberFormat="1" applyFont="1" applyFill="1" applyBorder="1" applyAlignment="1" applyProtection="1">
      <alignment horizontal="left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NumberFormat="1" applyFont="1" applyFill="1" applyBorder="1" applyAlignment="1" applyProtection="1">
      <alignment horizontal="center" vertical="center" wrapText="1"/>
      <protection/>
    </xf>
    <xf numFmtId="0" fontId="11" fillId="34" borderId="67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32" xfId="56" applyNumberFormat="1" applyFont="1" applyFill="1" applyBorder="1" applyAlignment="1">
      <alignment horizontal="left" vertical="center"/>
      <protection/>
    </xf>
    <xf numFmtId="0" fontId="11" fillId="34" borderId="24" xfId="56" applyNumberFormat="1" applyFont="1" applyFill="1" applyBorder="1" applyAlignment="1" applyProtection="1">
      <alignment horizontal="center" vertical="center"/>
      <protection locked="0"/>
    </xf>
    <xf numFmtId="0" fontId="11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34" borderId="47" xfId="0" applyNumberFormat="1" applyFont="1" applyFill="1" applyBorder="1" applyAlignment="1" applyProtection="1">
      <alignment horizontal="center" vertical="center" wrapText="1"/>
      <protection/>
    </xf>
    <xf numFmtId="0" fontId="11" fillId="34" borderId="27" xfId="0" applyNumberFormat="1" applyFont="1" applyFill="1" applyBorder="1" applyAlignment="1" applyProtection="1">
      <alignment horizontal="center" vertical="center" wrapText="1"/>
      <protection/>
    </xf>
    <xf numFmtId="0" fontId="11" fillId="34" borderId="70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left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56" applyNumberFormat="1" applyFont="1" applyFill="1" applyBorder="1" applyAlignment="1">
      <alignment horizontal="center" vertical="center"/>
      <protection/>
    </xf>
    <xf numFmtId="0" fontId="11" fillId="34" borderId="25" xfId="56" applyNumberFormat="1" applyFont="1" applyFill="1" applyBorder="1" applyAlignment="1">
      <alignment horizontal="left" vertical="center"/>
      <protection/>
    </xf>
    <xf numFmtId="0" fontId="11" fillId="34" borderId="27" xfId="56" applyNumberFormat="1" applyFont="1" applyFill="1" applyBorder="1" applyAlignment="1">
      <alignment horizontal="left" vertical="center"/>
      <protection/>
    </xf>
    <xf numFmtId="0" fontId="11" fillId="34" borderId="68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NumberFormat="1" applyFont="1" applyFill="1" applyBorder="1" applyAlignment="1" applyProtection="1">
      <alignment horizontal="left" vertical="center" wrapText="1"/>
      <protection/>
    </xf>
    <xf numFmtId="0" fontId="11" fillId="34" borderId="53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18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32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42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12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33" xfId="56" applyNumberFormat="1" applyFont="1" applyFill="1" applyBorder="1" applyAlignment="1" applyProtection="1">
      <alignment horizontal="left" vertical="center" wrapText="1"/>
      <protection locked="0"/>
    </xf>
    <xf numFmtId="0" fontId="11" fillId="34" borderId="18" xfId="0" applyFont="1" applyFill="1" applyBorder="1" applyAlignment="1">
      <alignment horizontal="left" vertical="center" wrapText="1"/>
    </xf>
    <xf numFmtId="0" fontId="11" fillId="34" borderId="33" xfId="0" applyNumberFormat="1" applyFont="1" applyFill="1" applyBorder="1" applyAlignment="1" applyProtection="1">
      <alignment horizontal="left" vertical="top" wrapText="1"/>
      <protection/>
    </xf>
    <xf numFmtId="0" fontId="11" fillId="34" borderId="22" xfId="0" applyNumberFormat="1" applyFont="1" applyFill="1" applyBorder="1" applyAlignment="1" applyProtection="1">
      <alignment horizontal="left" vertical="top" wrapText="1"/>
      <protection/>
    </xf>
    <xf numFmtId="0" fontId="11" fillId="34" borderId="40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>
      <alignment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3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17" xfId="56" applyNumberFormat="1" applyFont="1" applyFill="1" applyBorder="1" applyAlignment="1" applyProtection="1">
      <alignment horizontal="center" vertical="center"/>
      <protection locked="0"/>
    </xf>
    <xf numFmtId="0" fontId="11" fillId="34" borderId="71" xfId="0" applyNumberFormat="1" applyFont="1" applyFill="1" applyBorder="1" applyAlignment="1" applyProtection="1">
      <alignment horizontal="center" vertical="center"/>
      <protection/>
    </xf>
    <xf numFmtId="3" fontId="10" fillId="34" borderId="6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6" xfId="56" applyNumberFormat="1" applyFont="1" applyFill="1" applyBorder="1" applyAlignment="1" applyProtection="1">
      <alignment horizontal="center" vertical="center"/>
      <protection locked="0"/>
    </xf>
    <xf numFmtId="172" fontId="10" fillId="34" borderId="72" xfId="0" applyNumberFormat="1" applyFont="1" applyFill="1" applyBorder="1" applyAlignment="1" applyProtection="1">
      <alignment horizontal="center" vertical="center"/>
      <protection/>
    </xf>
    <xf numFmtId="3" fontId="10" fillId="0" borderId="42" xfId="0" applyNumberFormat="1" applyFont="1" applyFill="1" applyBorder="1" applyAlignment="1" applyProtection="1">
      <alignment horizontal="center" vertical="center"/>
      <protection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172" fontId="10" fillId="34" borderId="10" xfId="56" applyNumberFormat="1" applyFont="1" applyFill="1" applyBorder="1" applyAlignment="1" applyProtection="1">
      <alignment horizontal="center" vertical="center"/>
      <protection locked="0"/>
    </xf>
    <xf numFmtId="172" fontId="11" fillId="34" borderId="10" xfId="56" applyNumberFormat="1" applyFont="1" applyFill="1" applyBorder="1" applyAlignment="1" applyProtection="1">
      <alignment horizontal="center" vertical="center"/>
      <protection locked="0"/>
    </xf>
    <xf numFmtId="0" fontId="10" fillId="34" borderId="10" xfId="56" applyNumberFormat="1" applyFont="1" applyFill="1" applyBorder="1" applyAlignment="1" applyProtection="1">
      <alignment horizontal="center" vertical="center"/>
      <protection locked="0"/>
    </xf>
    <xf numFmtId="0" fontId="11" fillId="34" borderId="10" xfId="0" applyNumberFormat="1" applyFont="1" applyFill="1" applyBorder="1" applyAlignment="1" applyProtection="1">
      <alignment horizontal="center" vertical="top"/>
      <protection/>
    </xf>
    <xf numFmtId="0" fontId="10" fillId="34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172" fontId="10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59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64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3" xfId="0" applyNumberFormat="1" applyFont="1" applyFill="1" applyBorder="1" applyAlignment="1" applyProtection="1">
      <alignment horizontal="center" vertical="top"/>
      <protection/>
    </xf>
    <xf numFmtId="3" fontId="10" fillId="34" borderId="28" xfId="0" applyNumberFormat="1" applyFont="1" applyFill="1" applyBorder="1" applyAlignment="1" applyProtection="1">
      <alignment horizontal="center" vertical="center"/>
      <protection/>
    </xf>
    <xf numFmtId="3" fontId="10" fillId="34" borderId="13" xfId="0" applyNumberFormat="1" applyFont="1" applyFill="1" applyBorder="1" applyAlignment="1" applyProtection="1">
      <alignment horizontal="center" vertical="center"/>
      <protection/>
    </xf>
    <xf numFmtId="3" fontId="10" fillId="34" borderId="16" xfId="0" applyNumberFormat="1" applyFont="1" applyFill="1" applyBorder="1" applyAlignment="1" applyProtection="1">
      <alignment horizontal="center" vertical="center"/>
      <protection/>
    </xf>
    <xf numFmtId="3" fontId="10" fillId="6" borderId="12" xfId="0" applyNumberFormat="1" applyFont="1" applyFill="1" applyBorder="1" applyAlignment="1" applyProtection="1">
      <alignment horizontal="center" vertical="center"/>
      <protection/>
    </xf>
    <xf numFmtId="3" fontId="10" fillId="6" borderId="1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10" fillId="34" borderId="13" xfId="0" applyNumberFormat="1" applyFont="1" applyFill="1" applyBorder="1" applyAlignment="1" applyProtection="1">
      <alignment horizontal="left" vertical="top"/>
      <protection/>
    </xf>
    <xf numFmtId="172" fontId="10" fillId="34" borderId="12" xfId="0" applyNumberFormat="1" applyFont="1" applyFill="1" applyBorder="1" applyAlignment="1" applyProtection="1">
      <alignment horizontal="center" vertical="center"/>
      <protection/>
    </xf>
    <xf numFmtId="172" fontId="10" fillId="34" borderId="17" xfId="0" applyNumberFormat="1" applyFont="1" applyFill="1" applyBorder="1" applyAlignment="1" applyProtection="1">
      <alignment horizontal="center" vertical="center"/>
      <protection/>
    </xf>
    <xf numFmtId="172" fontId="10" fillId="34" borderId="13" xfId="0" applyNumberFormat="1" applyFont="1" applyFill="1" applyBorder="1" applyAlignment="1" applyProtection="1">
      <alignment horizontal="center" vertical="center"/>
      <protection/>
    </xf>
    <xf numFmtId="172" fontId="10" fillId="34" borderId="64" xfId="0" applyNumberFormat="1" applyFont="1" applyFill="1" applyBorder="1" applyAlignment="1" applyProtection="1">
      <alignment horizontal="center" vertical="center"/>
      <protection/>
    </xf>
    <xf numFmtId="172" fontId="10" fillId="6" borderId="12" xfId="0" applyNumberFormat="1" applyFont="1" applyFill="1" applyBorder="1" applyAlignment="1" applyProtection="1">
      <alignment horizontal="center" vertical="center"/>
      <protection/>
    </xf>
    <xf numFmtId="172" fontId="10" fillId="6" borderId="17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top"/>
      <protection/>
    </xf>
    <xf numFmtId="172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6" borderId="33" xfId="0" applyNumberFormat="1" applyFont="1" applyFill="1" applyBorder="1" applyAlignment="1" applyProtection="1">
      <alignment horizontal="center" vertical="center"/>
      <protection/>
    </xf>
    <xf numFmtId="0" fontId="11" fillId="6" borderId="41" xfId="0" applyNumberFormat="1" applyFont="1" applyFill="1" applyBorder="1" applyAlignment="1" applyProtection="1">
      <alignment horizontal="center" vertical="center"/>
      <protection/>
    </xf>
    <xf numFmtId="172" fontId="11" fillId="34" borderId="43" xfId="56" applyNumberFormat="1" applyFont="1" applyFill="1" applyBorder="1" applyAlignment="1" applyProtection="1">
      <alignment horizontal="center" vertical="center"/>
      <protection locked="0"/>
    </xf>
    <xf numFmtId="172" fontId="11" fillId="34" borderId="34" xfId="56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left" vertical="center"/>
      <protection/>
    </xf>
    <xf numFmtId="0" fontId="11" fillId="34" borderId="10" xfId="0" applyNumberFormat="1" applyFont="1" applyFill="1" applyBorder="1" applyAlignment="1" applyProtection="1">
      <alignment horizontal="left" vertical="top"/>
      <protection/>
    </xf>
    <xf numFmtId="172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6" borderId="18" xfId="0" applyNumberFormat="1" applyFont="1" applyFill="1" applyBorder="1" applyAlignment="1" applyProtection="1">
      <alignment horizontal="center" vertical="center"/>
      <protection/>
    </xf>
    <xf numFmtId="0" fontId="11" fillId="6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1" fillId="34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0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7" xfId="0" applyNumberFormat="1" applyFont="1" applyFill="1" applyBorder="1" applyAlignment="1" applyProtection="1">
      <alignment horizontal="left" vertical="top"/>
      <protection/>
    </xf>
    <xf numFmtId="172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6" borderId="55" xfId="0" applyNumberFormat="1" applyFont="1" applyFill="1" applyBorder="1" applyAlignment="1" applyProtection="1">
      <alignment horizontal="center" vertical="center"/>
      <protection/>
    </xf>
    <xf numFmtId="0" fontId="11" fillId="6" borderId="48" xfId="0" applyNumberFormat="1" applyFont="1" applyFill="1" applyBorder="1" applyAlignment="1" applyProtection="1">
      <alignment horizontal="center" vertical="center"/>
      <protection/>
    </xf>
    <xf numFmtId="172" fontId="11" fillId="35" borderId="68" xfId="56" applyNumberFormat="1" applyFont="1" applyFill="1" applyBorder="1" applyAlignment="1" applyProtection="1">
      <alignment horizontal="center" vertical="center"/>
      <protection locked="0"/>
    </xf>
    <xf numFmtId="172" fontId="11" fillId="35" borderId="25" xfId="56" applyNumberFormat="1" applyFont="1" applyFill="1" applyBorder="1" applyAlignment="1" applyProtection="1">
      <alignment horizontal="center" vertical="center"/>
      <protection locked="0"/>
    </xf>
    <xf numFmtId="172" fontId="11" fillId="35" borderId="23" xfId="56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0" fillId="34" borderId="13" xfId="0" applyNumberFormat="1" applyFont="1" applyFill="1" applyBorder="1" applyAlignment="1" applyProtection="1">
      <alignment horizontal="left" vertical="top" wrapText="1"/>
      <protection/>
    </xf>
    <xf numFmtId="172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top" wrapText="1"/>
      <protection/>
    </xf>
    <xf numFmtId="0" fontId="11" fillId="34" borderId="46" xfId="0" applyNumberFormat="1" applyFont="1" applyFill="1" applyBorder="1" applyAlignment="1" applyProtection="1">
      <alignment horizontal="center" vertical="top"/>
      <protection/>
    </xf>
    <xf numFmtId="172" fontId="11" fillId="34" borderId="43" xfId="0" applyNumberFormat="1" applyFont="1" applyFill="1" applyBorder="1" applyAlignment="1" applyProtection="1">
      <alignment horizontal="center" vertical="center"/>
      <protection/>
    </xf>
    <xf numFmtId="172" fontId="11" fillId="34" borderId="46" xfId="0" applyNumberFormat="1" applyFont="1" applyFill="1" applyBorder="1" applyAlignment="1" applyProtection="1">
      <alignment horizontal="center" vertical="center"/>
      <protection/>
    </xf>
    <xf numFmtId="172" fontId="11" fillId="34" borderId="34" xfId="0" applyNumberFormat="1" applyFont="1" applyFill="1" applyBorder="1" applyAlignment="1" applyProtection="1">
      <alignment horizontal="center" vertical="center"/>
      <protection/>
    </xf>
    <xf numFmtId="172" fontId="11" fillId="34" borderId="42" xfId="0" applyNumberFormat="1" applyFont="1" applyFill="1" applyBorder="1" applyAlignment="1" applyProtection="1">
      <alignment horizontal="center" vertical="center"/>
      <protection/>
    </xf>
    <xf numFmtId="172" fontId="11" fillId="34" borderId="66" xfId="0" applyNumberFormat="1" applyFont="1" applyFill="1" applyBorder="1" applyAlignment="1" applyProtection="1">
      <alignment horizontal="center" vertical="center"/>
      <protection/>
    </xf>
    <xf numFmtId="172" fontId="11" fillId="6" borderId="33" xfId="0" applyNumberFormat="1" applyFont="1" applyFill="1" applyBorder="1" applyAlignment="1" applyProtection="1">
      <alignment horizontal="center" vertical="center"/>
      <protection/>
    </xf>
    <xf numFmtId="172" fontId="11" fillId="6" borderId="4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47" xfId="0" applyNumberFormat="1" applyFont="1" applyFill="1" applyBorder="1" applyAlignment="1" applyProtection="1">
      <alignment horizontal="left" vertical="top"/>
      <protection/>
    </xf>
    <xf numFmtId="172" fontId="11" fillId="34" borderId="68" xfId="56" applyNumberFormat="1" applyFont="1" applyFill="1" applyBorder="1" applyAlignment="1" applyProtection="1">
      <alignment horizontal="center" vertical="center"/>
      <protection locked="0"/>
    </xf>
    <xf numFmtId="172" fontId="11" fillId="34" borderId="25" xfId="56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top" wrapText="1"/>
      <protection/>
    </xf>
    <xf numFmtId="172" fontId="10" fillId="34" borderId="41" xfId="0" applyNumberFormat="1" applyFont="1" applyFill="1" applyBorder="1" applyAlignment="1" applyProtection="1">
      <alignment horizontal="center" vertical="center"/>
      <protection/>
    </xf>
    <xf numFmtId="172" fontId="10" fillId="34" borderId="43" xfId="0" applyNumberFormat="1" applyFont="1" applyFill="1" applyBorder="1" applyAlignment="1" applyProtection="1">
      <alignment horizontal="center" vertical="center"/>
      <protection/>
    </xf>
    <xf numFmtId="172" fontId="10" fillId="34" borderId="46" xfId="0" applyNumberFormat="1" applyFont="1" applyFill="1" applyBorder="1" applyAlignment="1" applyProtection="1">
      <alignment horizontal="center" vertical="center"/>
      <protection/>
    </xf>
    <xf numFmtId="172" fontId="10" fillId="34" borderId="34" xfId="0" applyNumberFormat="1" applyFont="1" applyFill="1" applyBorder="1" applyAlignment="1" applyProtection="1">
      <alignment horizontal="center" vertical="center"/>
      <protection/>
    </xf>
    <xf numFmtId="172" fontId="10" fillId="34" borderId="42" xfId="0" applyNumberFormat="1" applyFont="1" applyFill="1" applyBorder="1" applyAlignment="1" applyProtection="1">
      <alignment horizontal="center" vertical="center"/>
      <protection/>
    </xf>
    <xf numFmtId="172" fontId="10" fillId="34" borderId="66" xfId="0" applyNumberFormat="1" applyFont="1" applyFill="1" applyBorder="1" applyAlignment="1" applyProtection="1">
      <alignment horizontal="center" vertical="center"/>
      <protection/>
    </xf>
    <xf numFmtId="172" fontId="10" fillId="6" borderId="33" xfId="0" applyNumberFormat="1" applyFont="1" applyFill="1" applyBorder="1" applyAlignment="1" applyProtection="1">
      <alignment horizontal="center" vertical="center"/>
      <protection/>
    </xf>
    <xf numFmtId="172" fontId="10" fillId="6" borderId="4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67" xfId="0" applyNumberFormat="1" applyFont="1" applyFill="1" applyBorder="1" applyAlignment="1" applyProtection="1">
      <alignment horizontal="center" vertical="center"/>
      <protection/>
    </xf>
    <xf numFmtId="172" fontId="23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172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6" borderId="18" xfId="0" applyNumberFormat="1" applyFont="1" applyFill="1" applyBorder="1" applyAlignment="1" applyProtection="1">
      <alignment horizontal="center" vertical="center"/>
      <protection/>
    </xf>
    <xf numFmtId="0" fontId="23" fillId="6" borderId="2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172" fontId="23" fillId="0" borderId="23" xfId="56" applyNumberFormat="1" applyFont="1" applyFill="1" applyBorder="1" applyAlignment="1" applyProtection="1">
      <alignment horizontal="center" vertical="center"/>
      <protection locked="0"/>
    </xf>
    <xf numFmtId="172" fontId="23" fillId="0" borderId="19" xfId="56" applyNumberFormat="1" applyFont="1" applyFill="1" applyBorder="1" applyAlignment="1" applyProtection="1">
      <alignment horizontal="center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172" fontId="23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0" fontId="23" fillId="0" borderId="36" xfId="0" applyNumberFormat="1" applyFont="1" applyFill="1" applyBorder="1" applyAlignment="1" applyProtection="1">
      <alignment horizontal="center" vertical="center"/>
      <protection/>
    </xf>
    <xf numFmtId="0" fontId="23" fillId="6" borderId="32" xfId="0" applyNumberFormat="1" applyFont="1" applyFill="1" applyBorder="1" applyAlignment="1" applyProtection="1">
      <alignment horizontal="center" vertical="center"/>
      <protection/>
    </xf>
    <xf numFmtId="172" fontId="23" fillId="0" borderId="37" xfId="56" applyNumberFormat="1" applyFont="1" applyFill="1" applyBorder="1" applyAlignment="1" applyProtection="1">
      <alignment horizontal="center" vertical="center"/>
      <protection locked="0"/>
    </xf>
    <xf numFmtId="172" fontId="23" fillId="0" borderId="36" xfId="56" applyNumberFormat="1" applyFont="1" applyFill="1" applyBorder="1" applyAlignment="1" applyProtection="1">
      <alignment horizontal="center" vertical="center"/>
      <protection locked="0"/>
    </xf>
    <xf numFmtId="0" fontId="10" fillId="34" borderId="68" xfId="0" applyNumberFormat="1" applyFont="1" applyFill="1" applyBorder="1" applyAlignment="1" applyProtection="1">
      <alignment horizontal="center" vertical="center"/>
      <protection/>
    </xf>
    <xf numFmtId="0" fontId="11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0" xfId="56" applyFont="1" applyAlignment="1" applyProtection="1">
      <alignment horizontal="center" vertical="center"/>
      <protection locked="0"/>
    </xf>
    <xf numFmtId="0" fontId="18" fillId="0" borderId="0" xfId="56" applyFont="1" applyAlignment="1" applyProtection="1">
      <alignment horizontal="center" vertical="top"/>
      <protection locked="0"/>
    </xf>
    <xf numFmtId="49" fontId="19" fillId="33" borderId="41" xfId="56" applyNumberFormat="1" applyFont="1" applyFill="1" applyBorder="1" applyAlignment="1" applyProtection="1">
      <alignment horizontal="center" vertical="center"/>
      <protection locked="0"/>
    </xf>
    <xf numFmtId="0" fontId="19" fillId="33" borderId="41" xfId="56" applyNumberFormat="1" applyFont="1" applyFill="1" applyBorder="1" applyAlignment="1" applyProtection="1">
      <alignment horizontal="left" vertical="center"/>
      <protection locked="0"/>
    </xf>
    <xf numFmtId="0" fontId="15" fillId="33" borderId="0" xfId="56" applyFont="1" applyFill="1" applyBorder="1" applyAlignment="1" applyProtection="1">
      <alignment horizontal="center" vertical="top"/>
      <protection locked="0"/>
    </xf>
    <xf numFmtId="49" fontId="17" fillId="35" borderId="41" xfId="56" applyNumberFormat="1" applyFont="1" applyFill="1" applyBorder="1" applyAlignment="1" applyProtection="1">
      <alignment horizontal="left" vertical="center"/>
      <protection locked="0"/>
    </xf>
    <xf numFmtId="0" fontId="74" fillId="33" borderId="0" xfId="56" applyFont="1" applyFill="1" applyBorder="1" applyAlignment="1" applyProtection="1">
      <alignment horizontal="left" vertical="center"/>
      <protection locked="0"/>
    </xf>
    <xf numFmtId="49" fontId="18" fillId="33" borderId="41" xfId="56" applyNumberFormat="1" applyFont="1" applyFill="1" applyBorder="1" applyAlignment="1" applyProtection="1">
      <alignment horizontal="left" vertical="center"/>
      <protection locked="0"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4" fillId="33" borderId="41" xfId="56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56" applyFont="1" applyAlignment="1" applyProtection="1">
      <alignment horizontal="left" vertical="top"/>
      <protection locked="0"/>
    </xf>
    <xf numFmtId="14" fontId="17" fillId="33" borderId="41" xfId="56" applyNumberFormat="1" applyFont="1" applyFill="1" applyBorder="1" applyAlignment="1" applyProtection="1">
      <alignment horizontal="left" vertical="center"/>
      <protection locked="0"/>
    </xf>
    <xf numFmtId="0" fontId="17" fillId="33" borderId="41" xfId="56" applyNumberFormat="1" applyFont="1" applyFill="1" applyBorder="1" applyAlignment="1" applyProtection="1">
      <alignment horizontal="left" vertical="center"/>
      <protection locked="0"/>
    </xf>
    <xf numFmtId="0" fontId="18" fillId="33" borderId="0" xfId="56" applyFont="1" applyFill="1" applyBorder="1" applyAlignment="1" applyProtection="1">
      <alignment horizontal="right" vertical="center"/>
      <protection locked="0"/>
    </xf>
    <xf numFmtId="0" fontId="21" fillId="0" borderId="0" xfId="56" applyFont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47" xfId="56" applyNumberFormat="1" applyFont="1" applyBorder="1" applyAlignment="1" applyProtection="1">
      <alignment horizontal="center" vertical="center" textRotation="90"/>
      <protection locked="0"/>
    </xf>
    <xf numFmtId="0" fontId="0" fillId="0" borderId="46" xfId="56" applyNumberFormat="1" applyFont="1" applyBorder="1" applyAlignment="1" applyProtection="1">
      <alignment horizontal="center" vertical="center" textRotation="90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6" borderId="10" xfId="56" applyNumberFormat="1" applyFont="1" applyFill="1" applyBorder="1" applyAlignment="1" applyProtection="1">
      <alignment horizontal="center" vertical="center"/>
      <protection locked="0"/>
    </xf>
    <xf numFmtId="0" fontId="4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7" borderId="0" xfId="56" applyFont="1" applyFill="1" applyAlignment="1" applyProtection="1">
      <alignment horizontal="center" vertical="center"/>
      <protection locked="0"/>
    </xf>
    <xf numFmtId="0" fontId="4" fillId="36" borderId="10" xfId="56" applyNumberFormat="1" applyFont="1" applyFill="1" applyBorder="1" applyAlignment="1" applyProtection="1">
      <alignment horizontal="center" vertical="center"/>
      <protection locked="0"/>
    </xf>
    <xf numFmtId="0" fontId="4" fillId="35" borderId="10" xfId="56" applyNumberFormat="1" applyFont="1" applyFill="1" applyBorder="1" applyAlignment="1" applyProtection="1">
      <alignment horizontal="center" vertical="center"/>
      <protection locked="0"/>
    </xf>
    <xf numFmtId="0" fontId="5" fillId="33" borderId="10" xfId="56" applyNumberFormat="1" applyFont="1" applyFill="1" applyBorder="1" applyAlignment="1" applyProtection="1">
      <alignment horizontal="center" vertical="center"/>
      <protection locked="0"/>
    </xf>
    <xf numFmtId="0" fontId="6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3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8" fillId="0" borderId="10" xfId="56" applyNumberFormat="1" applyFont="1" applyBorder="1" applyAlignment="1" applyProtection="1">
      <alignment horizontal="center" vertical="center"/>
      <protection locked="0"/>
    </xf>
    <xf numFmtId="0" fontId="8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12" fillId="33" borderId="10" xfId="56" applyNumberFormat="1" applyFont="1" applyFill="1" applyBorder="1" applyAlignment="1" applyProtection="1">
      <alignment horizontal="center" vertical="center"/>
      <protection locked="0"/>
    </xf>
    <xf numFmtId="1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9" fillId="0" borderId="0" xfId="56" applyFont="1" applyAlignment="1" applyProtection="1">
      <alignment horizontal="center" vertical="center" wrapText="1"/>
      <protection locked="0"/>
    </xf>
    <xf numFmtId="0" fontId="0" fillId="36" borderId="0" xfId="56" applyFont="1" applyFill="1" applyBorder="1" applyAlignment="1" applyProtection="1">
      <alignment horizontal="center" vertical="center" wrapText="1"/>
      <protection locked="0"/>
    </xf>
    <xf numFmtId="0" fontId="0" fillId="36" borderId="0" xfId="56" applyFont="1" applyFill="1" applyBorder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2" fillId="36" borderId="0" xfId="56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67" xfId="0" applyNumberFormat="1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34" borderId="47" xfId="0" applyNumberFormat="1" applyFont="1" applyFill="1" applyBorder="1" applyAlignment="1" applyProtection="1">
      <alignment horizontal="center" textRotation="90" wrapText="1"/>
      <protection/>
    </xf>
    <xf numFmtId="0" fontId="10" fillId="34" borderId="63" xfId="0" applyNumberFormat="1" applyFont="1" applyFill="1" applyBorder="1" applyAlignment="1" applyProtection="1">
      <alignment horizontal="center" textRotation="90" wrapText="1"/>
      <protection/>
    </xf>
    <xf numFmtId="0" fontId="10" fillId="34" borderId="44" xfId="0" applyNumberFormat="1" applyFont="1" applyFill="1" applyBorder="1" applyAlignment="1" applyProtection="1">
      <alignment horizontal="center" textRotation="90" wrapText="1"/>
      <protection/>
    </xf>
    <xf numFmtId="0" fontId="10" fillId="34" borderId="57" xfId="0" applyNumberFormat="1" applyFont="1" applyFill="1" applyBorder="1" applyAlignment="1" applyProtection="1">
      <alignment horizontal="center" textRotation="90" wrapText="1"/>
      <protection/>
    </xf>
    <xf numFmtId="0" fontId="10" fillId="34" borderId="73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34" borderId="41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NumberFormat="1" applyFont="1" applyFill="1" applyBorder="1" applyAlignment="1" applyProtection="1">
      <alignment horizontal="center" textRotation="90" wrapText="1"/>
      <protection/>
    </xf>
    <xf numFmtId="0" fontId="10" fillId="34" borderId="18" xfId="0" applyNumberFormat="1" applyFont="1" applyFill="1" applyBorder="1" applyAlignment="1" applyProtection="1">
      <alignment horizontal="center" textRotation="90" wrapText="1"/>
      <protection/>
    </xf>
    <xf numFmtId="0" fontId="10" fillId="34" borderId="32" xfId="0" applyNumberFormat="1" applyFont="1" applyFill="1" applyBorder="1" applyAlignment="1" applyProtection="1">
      <alignment horizontal="center" textRotation="90" wrapText="1"/>
      <protection/>
    </xf>
    <xf numFmtId="0" fontId="10" fillId="34" borderId="26" xfId="0" applyNumberFormat="1" applyFont="1" applyFill="1" applyBorder="1" applyAlignment="1" applyProtection="1">
      <alignment horizontal="center" vertical="center" wrapText="1"/>
      <protection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74" xfId="0" applyNumberFormat="1" applyFont="1" applyFill="1" applyBorder="1" applyAlignment="1" applyProtection="1">
      <alignment horizontal="center" vertical="center" wrapText="1"/>
      <protection/>
    </xf>
    <xf numFmtId="0" fontId="10" fillId="34" borderId="75" xfId="0" applyNumberFormat="1" applyFont="1" applyFill="1" applyBorder="1" applyAlignment="1" applyProtection="1">
      <alignment horizontal="center" vertical="center" wrapText="1"/>
      <protection/>
    </xf>
    <xf numFmtId="0" fontId="10" fillId="34" borderId="54" xfId="0" applyNumberFormat="1" applyFont="1" applyFill="1" applyBorder="1" applyAlignment="1" applyProtection="1">
      <alignment horizontal="center" vertical="center" wrapText="1"/>
      <protection/>
    </xf>
    <xf numFmtId="0" fontId="10" fillId="34" borderId="69" xfId="0" applyNumberFormat="1" applyFont="1" applyFill="1" applyBorder="1" applyAlignment="1" applyProtection="1">
      <alignment horizontal="center" wrapText="1"/>
      <protection/>
    </xf>
    <xf numFmtId="0" fontId="10" fillId="34" borderId="76" xfId="0" applyNumberFormat="1" applyFont="1" applyFill="1" applyBorder="1" applyAlignment="1" applyProtection="1">
      <alignment horizont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57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textRotation="90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34" borderId="70" xfId="0" applyNumberFormat="1" applyFont="1" applyFill="1" applyBorder="1" applyAlignment="1" applyProtection="1">
      <alignment horizontal="center" vertical="top"/>
      <protection/>
    </xf>
    <xf numFmtId="0" fontId="10" fillId="34" borderId="48" xfId="0" applyNumberFormat="1" applyFont="1" applyFill="1" applyBorder="1" applyAlignment="1" applyProtection="1">
      <alignment horizontal="center" vertical="top"/>
      <protection/>
    </xf>
    <xf numFmtId="0" fontId="10" fillId="34" borderId="24" xfId="0" applyNumberFormat="1" applyFont="1" applyFill="1" applyBorder="1" applyAlignment="1" applyProtection="1">
      <alignment horizontal="center" vertical="top"/>
      <protection/>
    </xf>
    <xf numFmtId="0" fontId="10" fillId="34" borderId="66" xfId="0" applyNumberFormat="1" applyFont="1" applyFill="1" applyBorder="1" applyAlignment="1" applyProtection="1">
      <alignment horizontal="center" vertical="top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10" fillId="34" borderId="42" xfId="0" applyNumberFormat="1" applyFont="1" applyFill="1" applyBorder="1" applyAlignment="1" applyProtection="1">
      <alignment horizontal="center" vertical="top"/>
      <protection/>
    </xf>
    <xf numFmtId="0" fontId="10" fillId="34" borderId="30" xfId="0" applyNumberFormat="1" applyFont="1" applyFill="1" applyBorder="1" applyAlignment="1" applyProtection="1">
      <alignment horizontal="center" vertical="center" textRotation="90"/>
      <protection/>
    </xf>
    <xf numFmtId="0" fontId="10" fillId="34" borderId="15" xfId="0" applyNumberFormat="1" applyFont="1" applyFill="1" applyBorder="1" applyAlignment="1" applyProtection="1">
      <alignment horizontal="center" vertical="center" textRotation="90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44" xfId="0" applyNumberFormat="1" applyFont="1" applyFill="1" applyBorder="1" applyAlignment="1" applyProtection="1">
      <alignment horizontal="center" vertical="center" wrapText="1"/>
      <protection/>
    </xf>
    <xf numFmtId="0" fontId="10" fillId="34" borderId="71" xfId="0" applyNumberFormat="1" applyFont="1" applyFill="1" applyBorder="1" applyAlignment="1" applyProtection="1">
      <alignment horizontal="center" vertical="center" wrapText="1"/>
      <protection/>
    </xf>
    <xf numFmtId="0" fontId="10" fillId="34" borderId="59" xfId="0" applyNumberFormat="1" applyFont="1" applyFill="1" applyBorder="1" applyAlignment="1" applyProtection="1">
      <alignment horizontal="center" vertical="center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>
      <alignment horizontal="center" textRotation="90" wrapText="1"/>
      <protection/>
    </xf>
    <xf numFmtId="0" fontId="10" fillId="34" borderId="15" xfId="0" applyNumberFormat="1" applyFont="1" applyFill="1" applyBorder="1" applyAlignment="1" applyProtection="1">
      <alignment horizontal="center" textRotation="90" wrapText="1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52" xfId="0" applyNumberFormat="1" applyFont="1" applyFill="1" applyBorder="1" applyAlignment="1" applyProtection="1">
      <alignment horizontal="left" vertical="center" wrapText="1"/>
      <protection/>
    </xf>
    <xf numFmtId="0" fontId="10" fillId="0" borderId="38" xfId="0" applyNumberFormat="1" applyFont="1" applyFill="1" applyBorder="1" applyAlignment="1" applyProtection="1">
      <alignment horizontal="left" vertical="center" wrapText="1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78" xfId="0" applyNumberFormat="1" applyFont="1" applyFill="1" applyBorder="1" applyAlignment="1" applyProtection="1">
      <alignment horizontal="left" vertical="top" wrapText="1"/>
      <protection/>
    </xf>
    <xf numFmtId="0" fontId="10" fillId="0" borderId="7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 wrapText="1"/>
      <protection/>
    </xf>
    <xf numFmtId="0" fontId="10" fillId="0" borderId="74" xfId="0" applyNumberFormat="1" applyFont="1" applyFill="1" applyBorder="1" applyAlignment="1" applyProtection="1">
      <alignment horizontal="left" vertical="center" wrapText="1"/>
      <protection/>
    </xf>
    <xf numFmtId="0" fontId="10" fillId="0" borderId="75" xfId="0" applyNumberFormat="1" applyFont="1" applyFill="1" applyBorder="1" applyAlignment="1" applyProtection="1">
      <alignment horizontal="left" vertical="center" wrapText="1"/>
      <protection/>
    </xf>
    <xf numFmtId="0" fontId="10" fillId="0" borderId="41" xfId="0" applyNumberFormat="1" applyFont="1" applyFill="1" applyBorder="1" applyAlignment="1" applyProtection="1">
      <alignment horizontal="left" vertical="center" wrapText="1"/>
      <protection/>
    </xf>
    <xf numFmtId="0" fontId="10" fillId="0" borderId="54" xfId="0" applyNumberFormat="1" applyFont="1" applyFill="1" applyBorder="1" applyAlignment="1" applyProtection="1">
      <alignment horizontal="left" vertical="center" wrapText="1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43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744" t="23010" r="60122" b="15089"/>
        <a:stretch>
          <a:fillRect/>
        </a:stretch>
      </xdr:blipFill>
      <xdr:spPr>
        <a:xfrm>
          <a:off x="0" y="0"/>
          <a:ext cx="775335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54" sqref="O54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1">
      <selection activeCell="S31" sqref="S31:W3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5"/>
      <c r="R1" s="145"/>
      <c r="S1" s="145"/>
      <c r="T1" s="145"/>
      <c r="U1" s="145"/>
      <c r="V1" s="145"/>
      <c r="W1" s="145"/>
      <c r="X1" s="145"/>
      <c r="Y1" s="145"/>
      <c r="Z1" s="146" t="s">
        <v>266</v>
      </c>
      <c r="AA1" s="145"/>
      <c r="AB1" s="145"/>
      <c r="AC1" s="145"/>
      <c r="AD1" s="145"/>
      <c r="AE1" s="145"/>
      <c r="AF1" s="145"/>
      <c r="AG1" s="145"/>
      <c r="AH1" s="145"/>
      <c r="AI1" s="147"/>
      <c r="AJ1" s="140"/>
      <c r="AK1" s="140"/>
      <c r="AL1" s="140"/>
      <c r="AM1" s="140"/>
      <c r="AN1" s="140"/>
      <c r="AO1" s="140"/>
      <c r="AP1" s="140"/>
      <c r="AQ1" s="140"/>
      <c r="AR1" s="140"/>
      <c r="AS1" s="144"/>
      <c r="AT1" s="144"/>
      <c r="AU1" s="144"/>
      <c r="AV1" s="144"/>
      <c r="AW1" s="144"/>
    </row>
    <row r="2" spans="1:50" ht="13.5" customHeight="1">
      <c r="A2" s="140"/>
      <c r="B2" s="140"/>
      <c r="C2" s="140"/>
      <c r="E2" s="62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60" t="s">
        <v>172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4"/>
      <c r="AV2" s="144"/>
      <c r="AW2" s="144"/>
      <c r="AX2" s="144"/>
    </row>
    <row r="3" spans="1:49" ht="13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60" t="s">
        <v>267</v>
      </c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4"/>
      <c r="AT3" s="144"/>
      <c r="AU3" s="144"/>
      <c r="AV3" s="144"/>
      <c r="AW3" s="144"/>
    </row>
    <row r="4" spans="1:51" ht="35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</row>
    <row r="5" spans="1:51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</row>
    <row r="6" spans="1:51" ht="13.5" customHeight="1">
      <c r="A6" s="61" t="s">
        <v>283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61" t="s">
        <v>268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</row>
    <row r="7" spans="1:51" ht="13.5" customHeight="1">
      <c r="A7" s="141" t="s">
        <v>284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1" t="s">
        <v>285</v>
      </c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</row>
    <row r="8" spans="1:51" ht="24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</row>
    <row r="9" spans="1:51" ht="26.25" customHeight="1">
      <c r="A9" s="140" t="s">
        <v>286</v>
      </c>
      <c r="B9" s="140"/>
      <c r="C9" s="140"/>
      <c r="D9" s="140"/>
      <c r="E9" s="140"/>
      <c r="F9" s="140"/>
      <c r="G9" s="140"/>
      <c r="H9" s="141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8" t="s">
        <v>349</v>
      </c>
      <c r="AK9" s="140"/>
      <c r="AL9" s="140"/>
      <c r="AM9" s="140"/>
      <c r="AN9" s="140"/>
      <c r="AO9" s="140"/>
      <c r="AP9" s="140"/>
      <c r="AQ9" s="141"/>
      <c r="AR9" s="140"/>
      <c r="AS9" s="140"/>
      <c r="AT9" s="140"/>
      <c r="AU9" s="140"/>
      <c r="AV9" s="140"/>
      <c r="AW9" s="140"/>
      <c r="AX9" s="140"/>
      <c r="AY9" s="140"/>
    </row>
    <row r="10" spans="1:51" ht="3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</row>
    <row r="11" spans="1:51" s="150" customFormat="1" ht="26.25" customHeight="1">
      <c r="A11" s="149" t="s">
        <v>378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9" t="s">
        <v>378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</row>
    <row r="12" spans="1:51" s="150" customFormat="1" ht="23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</row>
    <row r="13" spans="1:51" s="150" customFormat="1" ht="38.25" customHeight="1">
      <c r="A13" s="438" t="s">
        <v>170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145"/>
      <c r="AX13" s="145"/>
      <c r="AY13" s="145"/>
    </row>
    <row r="14" spans="1:51" s="150" customFormat="1" ht="13.5" customHeight="1">
      <c r="A14" s="439" t="s">
        <v>171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145"/>
      <c r="AX14" s="145"/>
      <c r="AY14" s="145"/>
    </row>
    <row r="15" spans="1:51" s="150" customFormat="1" ht="26.25" customHeight="1">
      <c r="A15" s="438" t="s">
        <v>173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145"/>
      <c r="AX15" s="145"/>
      <c r="AY15" s="145"/>
    </row>
    <row r="16" spans="1:51" s="150" customFormat="1" ht="17.25" customHeight="1">
      <c r="A16" s="440" t="s">
        <v>309</v>
      </c>
      <c r="B16" s="440"/>
      <c r="C16" s="440"/>
      <c r="D16" s="440"/>
      <c r="E16" s="440"/>
      <c r="F16" s="152"/>
      <c r="G16" s="441" t="s">
        <v>310</v>
      </c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145"/>
      <c r="AX16" s="145"/>
      <c r="AY16" s="145"/>
    </row>
    <row r="17" spans="1:51" ht="19.5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142"/>
      <c r="AW17" s="140"/>
      <c r="AX17" s="140"/>
      <c r="AY17" s="140"/>
    </row>
    <row r="18" spans="15:51" s="150" customFormat="1" ht="19.5" customHeight="1">
      <c r="O18" s="444" t="s">
        <v>287</v>
      </c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53"/>
      <c r="AW18" s="145"/>
      <c r="AX18" s="145"/>
      <c r="AY18" s="145"/>
    </row>
    <row r="19" spans="1:51" s="150" customFormat="1" ht="13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</row>
    <row r="20" spans="1:51" s="150" customFormat="1" ht="13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 t="s">
        <v>288</v>
      </c>
      <c r="P20" s="155"/>
      <c r="Q20" s="155"/>
      <c r="R20" s="155"/>
      <c r="S20" s="155"/>
      <c r="T20" s="155"/>
      <c r="U20" s="155"/>
      <c r="V20" s="155"/>
      <c r="W20" s="155" t="s">
        <v>311</v>
      </c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</row>
    <row r="21" spans="1:51" s="150" customFormat="1" ht="13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</row>
    <row r="22" spans="1:51" s="150" customFormat="1" ht="13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 t="s">
        <v>289</v>
      </c>
      <c r="P22" s="155"/>
      <c r="Q22" s="155"/>
      <c r="R22" s="155"/>
      <c r="S22" s="155"/>
      <c r="T22" s="155"/>
      <c r="U22" s="155"/>
      <c r="V22" s="155"/>
      <c r="W22" s="155" t="s">
        <v>290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</row>
    <row r="23" spans="1:51" ht="13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s="150" customFormat="1" ht="13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 t="s">
        <v>291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445" t="s">
        <v>312</v>
      </c>
      <c r="AB24" s="445"/>
      <c r="AC24" s="445"/>
      <c r="AD24" s="445"/>
      <c r="AE24" s="445"/>
      <c r="AF24" s="145" t="s">
        <v>292</v>
      </c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</row>
    <row r="25" spans="1:51" ht="13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:62" ht="13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446" t="s">
        <v>293</v>
      </c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7" t="s">
        <v>294</v>
      </c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7"/>
      <c r="BH26" s="447"/>
      <c r="BI26" s="447"/>
      <c r="BJ26" s="447"/>
    </row>
    <row r="27" spans="1:62" ht="13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448" t="s">
        <v>174</v>
      </c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</row>
    <row r="28" spans="1:62" ht="13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</row>
    <row r="29" spans="1:51" s="150" customFormat="1" ht="13.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 t="s">
        <v>295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449">
        <v>43111</v>
      </c>
      <c r="AD29" s="450"/>
      <c r="AE29" s="450"/>
      <c r="AF29" s="450"/>
      <c r="AG29" s="450"/>
      <c r="AH29" s="155"/>
      <c r="AI29" s="451" t="s">
        <v>175</v>
      </c>
      <c r="AJ29" s="451"/>
      <c r="AK29" s="450">
        <v>25</v>
      </c>
      <c r="AL29" s="450"/>
      <c r="AM29" s="450"/>
      <c r="AN29" s="450"/>
      <c r="AO29" s="450"/>
      <c r="AP29" s="450"/>
      <c r="AQ29" s="155"/>
      <c r="AR29" s="155"/>
      <c r="AS29" s="155"/>
      <c r="AT29" s="155"/>
      <c r="AU29" s="155"/>
      <c r="AV29" s="155"/>
      <c r="AW29" s="155"/>
      <c r="AX29" s="155"/>
      <c r="AY29" s="155"/>
    </row>
    <row r="30" spans="1:51" ht="13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</row>
    <row r="31" spans="1:51" ht="13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 t="s">
        <v>296</v>
      </c>
      <c r="P31" s="62"/>
      <c r="Q31" s="62"/>
      <c r="R31" s="62"/>
      <c r="S31" s="443" t="s">
        <v>380</v>
      </c>
      <c r="T31" s="443"/>
      <c r="U31" s="443"/>
      <c r="V31" s="443"/>
      <c r="W31" s="443"/>
      <c r="X31" s="62"/>
      <c r="Y31" s="62"/>
      <c r="Z31" s="62"/>
      <c r="AA31" s="62" t="s">
        <v>297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443" t="s">
        <v>379</v>
      </c>
      <c r="AO31" s="443"/>
      <c r="AP31" s="443"/>
      <c r="AQ31" s="443"/>
      <c r="AR31" s="443"/>
      <c r="AS31" s="62"/>
      <c r="AT31" s="62"/>
      <c r="AU31" s="62"/>
      <c r="AV31" s="62"/>
      <c r="AW31" s="62"/>
      <c r="AX31" s="62"/>
      <c r="AY31" s="62"/>
    </row>
    <row r="32" spans="1:51" ht="13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</row>
    <row r="33" spans="1:51" ht="13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</row>
    <row r="34" spans="1:51" ht="13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</row>
    <row r="35" spans="1:51" ht="13.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</row>
    <row r="36" spans="1:51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</row>
    <row r="37" spans="1:51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1:51" ht="13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3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3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3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3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3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</row>
    <row r="45" spans="1:51" ht="13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</row>
    <row r="46" spans="1:51" ht="13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</row>
    <row r="47" spans="1:51" ht="13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</row>
    <row r="48" spans="1:51" ht="13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</row>
    <row r="49" spans="1:51" ht="13.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</row>
    <row r="50" spans="1:51" ht="13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</row>
    <row r="51" spans="1:51" ht="13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</row>
    <row r="52" spans="1:51" ht="13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51" ht="13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</row>
    <row r="54" spans="1:51" ht="13.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</row>
    <row r="55" spans="1:51" ht="13.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51" ht="13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51" ht="13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51" ht="13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zoomScale="60" zoomScaleNormal="60" zoomScalePageLayoutView="0" workbookViewId="0" topLeftCell="A1">
      <selection activeCell="A1" sqref="A1:BI134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452" t="s">
        <v>269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62" t="s">
        <v>313</v>
      </c>
    </row>
    <row r="3" spans="1:53" ht="11.25" customHeight="1">
      <c r="A3" s="453" t="s">
        <v>78</v>
      </c>
      <c r="B3" s="453" t="s">
        <v>79</v>
      </c>
      <c r="C3" s="453"/>
      <c r="D3" s="453"/>
      <c r="E3" s="453"/>
      <c r="F3" s="454" t="s">
        <v>80</v>
      </c>
      <c r="G3" s="453" t="s">
        <v>81</v>
      </c>
      <c r="H3" s="453"/>
      <c r="I3" s="453"/>
      <c r="J3" s="454" t="s">
        <v>82</v>
      </c>
      <c r="K3" s="453" t="s">
        <v>83</v>
      </c>
      <c r="L3" s="453"/>
      <c r="M3" s="453"/>
      <c r="N3" s="3"/>
      <c r="O3" s="453" t="s">
        <v>84</v>
      </c>
      <c r="P3" s="453"/>
      <c r="Q3" s="453"/>
      <c r="R3" s="453"/>
      <c r="S3" s="454" t="s">
        <v>85</v>
      </c>
      <c r="T3" s="453" t="s">
        <v>86</v>
      </c>
      <c r="U3" s="453"/>
      <c r="V3" s="453"/>
      <c r="W3" s="454" t="s">
        <v>87</v>
      </c>
      <c r="X3" s="453" t="s">
        <v>88</v>
      </c>
      <c r="Y3" s="453"/>
      <c r="Z3" s="453"/>
      <c r="AA3" s="454" t="s">
        <v>89</v>
      </c>
      <c r="AB3" s="453" t="s">
        <v>90</v>
      </c>
      <c r="AC3" s="453"/>
      <c r="AD3" s="453"/>
      <c r="AE3" s="453"/>
      <c r="AF3" s="454" t="s">
        <v>91</v>
      </c>
      <c r="AG3" s="453" t="s">
        <v>92</v>
      </c>
      <c r="AH3" s="453"/>
      <c r="AI3" s="453"/>
      <c r="AJ3" s="454" t="s">
        <v>93</v>
      </c>
      <c r="AK3" s="453" t="s">
        <v>94</v>
      </c>
      <c r="AL3" s="453"/>
      <c r="AM3" s="453"/>
      <c r="AN3" s="453"/>
      <c r="AO3" s="453" t="s">
        <v>95</v>
      </c>
      <c r="AP3" s="453"/>
      <c r="AQ3" s="453"/>
      <c r="AR3" s="453"/>
      <c r="AS3" s="454" t="s">
        <v>96</v>
      </c>
      <c r="AT3" s="453" t="s">
        <v>97</v>
      </c>
      <c r="AU3" s="453"/>
      <c r="AV3" s="453"/>
      <c r="AW3" s="454" t="s">
        <v>98</v>
      </c>
      <c r="AX3" s="453" t="s">
        <v>99</v>
      </c>
      <c r="AY3" s="453"/>
      <c r="AZ3" s="453"/>
      <c r="BA3" s="453"/>
    </row>
    <row r="4" spans="1:53" ht="60.75" customHeight="1">
      <c r="A4" s="453"/>
      <c r="B4" s="16" t="s">
        <v>100</v>
      </c>
      <c r="C4" s="16" t="s">
        <v>101</v>
      </c>
      <c r="D4" s="16" t="s">
        <v>102</v>
      </c>
      <c r="E4" s="16" t="s">
        <v>103</v>
      </c>
      <c r="F4" s="455"/>
      <c r="G4" s="16" t="s">
        <v>104</v>
      </c>
      <c r="H4" s="16" t="s">
        <v>105</v>
      </c>
      <c r="I4" s="16" t="s">
        <v>106</v>
      </c>
      <c r="J4" s="455"/>
      <c r="K4" s="16" t="s">
        <v>107</v>
      </c>
      <c r="L4" s="16" t="s">
        <v>108</v>
      </c>
      <c r="M4" s="16" t="s">
        <v>109</v>
      </c>
      <c r="N4" s="16" t="s">
        <v>110</v>
      </c>
      <c r="O4" s="16" t="s">
        <v>100</v>
      </c>
      <c r="P4" s="16" t="s">
        <v>101</v>
      </c>
      <c r="Q4" s="16" t="s">
        <v>102</v>
      </c>
      <c r="R4" s="16" t="s">
        <v>103</v>
      </c>
      <c r="S4" s="455"/>
      <c r="T4" s="16" t="s">
        <v>111</v>
      </c>
      <c r="U4" s="16" t="s">
        <v>112</v>
      </c>
      <c r="V4" s="16" t="s">
        <v>113</v>
      </c>
      <c r="W4" s="455"/>
      <c r="X4" s="16" t="s">
        <v>114</v>
      </c>
      <c r="Y4" s="16" t="s">
        <v>115</v>
      </c>
      <c r="Z4" s="16" t="s">
        <v>116</v>
      </c>
      <c r="AA4" s="455"/>
      <c r="AB4" s="16" t="s">
        <v>114</v>
      </c>
      <c r="AC4" s="16" t="s">
        <v>115</v>
      </c>
      <c r="AD4" s="16" t="s">
        <v>116</v>
      </c>
      <c r="AE4" s="16" t="s">
        <v>117</v>
      </c>
      <c r="AF4" s="455"/>
      <c r="AG4" s="16" t="s">
        <v>104</v>
      </c>
      <c r="AH4" s="16" t="s">
        <v>105</v>
      </c>
      <c r="AI4" s="16" t="s">
        <v>106</v>
      </c>
      <c r="AJ4" s="455"/>
      <c r="AK4" s="16" t="s">
        <v>118</v>
      </c>
      <c r="AL4" s="16" t="s">
        <v>119</v>
      </c>
      <c r="AM4" s="16" t="s">
        <v>120</v>
      </c>
      <c r="AN4" s="16" t="s">
        <v>121</v>
      </c>
      <c r="AO4" s="16" t="s">
        <v>100</v>
      </c>
      <c r="AP4" s="16" t="s">
        <v>101</v>
      </c>
      <c r="AQ4" s="16" t="s">
        <v>102</v>
      </c>
      <c r="AR4" s="16" t="s">
        <v>103</v>
      </c>
      <c r="AS4" s="455"/>
      <c r="AT4" s="16" t="s">
        <v>104</v>
      </c>
      <c r="AU4" s="16" t="s">
        <v>105</v>
      </c>
      <c r="AV4" s="16" t="s">
        <v>106</v>
      </c>
      <c r="AW4" s="455"/>
      <c r="AX4" s="16" t="s">
        <v>107</v>
      </c>
      <c r="AY4" s="16" t="s">
        <v>108</v>
      </c>
      <c r="AZ4" s="16" t="s">
        <v>109</v>
      </c>
      <c r="BA4" s="17" t="s">
        <v>122</v>
      </c>
    </row>
    <row r="5" spans="1:53" ht="9.75" customHeight="1">
      <c r="A5" s="453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24</v>
      </c>
      <c r="S5" s="4" t="s">
        <v>27</v>
      </c>
      <c r="T5" s="4" t="s">
        <v>28</v>
      </c>
      <c r="U5" s="4" t="s">
        <v>30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38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8" t="s">
        <v>68</v>
      </c>
    </row>
    <row r="6" spans="1:53" ht="13.5" customHeight="1" hidden="1">
      <c r="A6" s="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</row>
    <row r="7" spans="1:55" ht="13.5" customHeight="1" hidden="1">
      <c r="A7" s="457" t="s">
        <v>123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9"/>
      <c r="BC7" s="5"/>
    </row>
    <row r="8" spans="1:53" ht="13.5" customHeight="1" hidden="1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</row>
    <row r="9" spans="1:53" ht="13.5" customHeight="1" hidden="1">
      <c r="A9" s="4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</row>
    <row r="10" spans="1:61" ht="13.5" customHeight="1" hidden="1">
      <c r="A10" s="457" t="s">
        <v>124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457" t="s">
        <v>125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457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457" t="s">
        <v>126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457"/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457" t="s">
        <v>127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457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57" t="s">
        <v>128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57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57" t="s">
        <v>129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57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57" t="s">
        <v>130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57" t="s">
        <v>131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457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57" t="s">
        <v>132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57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57" t="s">
        <v>133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57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57" t="s">
        <v>123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 t="s">
        <v>134</v>
      </c>
      <c r="T40" s="459" t="s">
        <v>134</v>
      </c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 t="s">
        <v>135</v>
      </c>
      <c r="AR40" s="459" t="s">
        <v>135</v>
      </c>
      <c r="AS40" s="459" t="s">
        <v>134</v>
      </c>
      <c r="AT40" s="459" t="s">
        <v>134</v>
      </c>
      <c r="AU40" s="459" t="s">
        <v>134</v>
      </c>
      <c r="AV40" s="459" t="s">
        <v>134</v>
      </c>
      <c r="AW40" s="459" t="s">
        <v>134</v>
      </c>
      <c r="AX40" s="459" t="s">
        <v>134</v>
      </c>
      <c r="AY40" s="459" t="s">
        <v>134</v>
      </c>
      <c r="AZ40" s="459" t="s">
        <v>134</v>
      </c>
      <c r="BA40" s="459" t="s">
        <v>134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57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57"/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57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57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57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57" t="s">
        <v>124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 t="s">
        <v>134</v>
      </c>
      <c r="T47" s="459" t="s">
        <v>134</v>
      </c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>
        <v>0</v>
      </c>
      <c r="AM47" s="459">
        <v>0</v>
      </c>
      <c r="AN47" s="459">
        <v>0</v>
      </c>
      <c r="AO47" s="459">
        <v>0</v>
      </c>
      <c r="AP47" s="459">
        <v>0</v>
      </c>
      <c r="AQ47" s="459">
        <v>0</v>
      </c>
      <c r="AR47" s="459" t="s">
        <v>135</v>
      </c>
      <c r="AS47" s="459" t="s">
        <v>134</v>
      </c>
      <c r="AT47" s="459" t="s">
        <v>134</v>
      </c>
      <c r="AU47" s="459" t="s">
        <v>134</v>
      </c>
      <c r="AV47" s="459" t="s">
        <v>134</v>
      </c>
      <c r="AW47" s="459" t="s">
        <v>134</v>
      </c>
      <c r="AX47" s="459" t="s">
        <v>134</v>
      </c>
      <c r="AY47" s="459" t="s">
        <v>134</v>
      </c>
      <c r="AZ47" s="459" t="s">
        <v>134</v>
      </c>
      <c r="BA47" s="459" t="s">
        <v>134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57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57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57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57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57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57" t="s">
        <v>125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>
        <v>0</v>
      </c>
      <c r="O54" s="459">
        <v>0</v>
      </c>
      <c r="P54" s="459" t="s">
        <v>14</v>
      </c>
      <c r="Q54" s="459" t="s">
        <v>14</v>
      </c>
      <c r="R54" s="459" t="s">
        <v>135</v>
      </c>
      <c r="S54" s="459" t="s">
        <v>134</v>
      </c>
      <c r="T54" s="459" t="s">
        <v>134</v>
      </c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>
        <v>0</v>
      </c>
      <c r="AI54" s="459">
        <v>0</v>
      </c>
      <c r="AJ54" s="459">
        <v>0</v>
      </c>
      <c r="AK54" s="459">
        <v>0</v>
      </c>
      <c r="AL54" s="459" t="s">
        <v>14</v>
      </c>
      <c r="AM54" s="459" t="s">
        <v>14</v>
      </c>
      <c r="AN54" s="459" t="s">
        <v>14</v>
      </c>
      <c r="AO54" s="459" t="s">
        <v>14</v>
      </c>
      <c r="AP54" s="459" t="s">
        <v>14</v>
      </c>
      <c r="AQ54" s="459" t="s">
        <v>14</v>
      </c>
      <c r="AR54" s="459" t="s">
        <v>14</v>
      </c>
      <c r="AS54" s="459" t="s">
        <v>135</v>
      </c>
      <c r="AT54" s="459" t="s">
        <v>134</v>
      </c>
      <c r="AU54" s="459" t="s">
        <v>134</v>
      </c>
      <c r="AV54" s="459" t="s">
        <v>134</v>
      </c>
      <c r="AW54" s="459" t="s">
        <v>134</v>
      </c>
      <c r="AX54" s="459" t="s">
        <v>134</v>
      </c>
      <c r="AY54" s="459" t="s">
        <v>134</v>
      </c>
      <c r="AZ54" s="459" t="s">
        <v>134</v>
      </c>
      <c r="BA54" s="459" t="s">
        <v>134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57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57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57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57"/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57"/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9"/>
      <c r="BC60" s="5"/>
      <c r="BD60" s="9"/>
      <c r="BE60" s="9"/>
      <c r="BF60" s="5"/>
      <c r="BG60" s="9"/>
      <c r="BH60" s="9"/>
      <c r="BI60" s="5"/>
    </row>
    <row r="61" spans="1:61" ht="13.5" customHeight="1" hidden="1">
      <c r="A61" s="4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9"/>
      <c r="BC61" s="5"/>
      <c r="BD61" s="9"/>
      <c r="BE61" s="9"/>
      <c r="BF61" s="5"/>
      <c r="BG61" s="9"/>
      <c r="BH61" s="9"/>
      <c r="BI61" s="5"/>
    </row>
    <row r="62" spans="1:61" ht="13.5" customHeight="1" hidden="1">
      <c r="A62" s="457" t="s">
        <v>127</v>
      </c>
      <c r="B62" s="461" t="s">
        <v>49</v>
      </c>
      <c r="C62" s="461" t="s">
        <v>49</v>
      </c>
      <c r="D62" s="461" t="s">
        <v>49</v>
      </c>
      <c r="E62" s="461" t="s">
        <v>49</v>
      </c>
      <c r="F62" s="461" t="s">
        <v>49</v>
      </c>
      <c r="G62" s="461" t="s">
        <v>49</v>
      </c>
      <c r="H62" s="461" t="s">
        <v>49</v>
      </c>
      <c r="I62" s="461" t="s">
        <v>49</v>
      </c>
      <c r="J62" s="461" t="s">
        <v>49</v>
      </c>
      <c r="K62" s="461" t="s">
        <v>49</v>
      </c>
      <c r="L62" s="461" t="s">
        <v>49</v>
      </c>
      <c r="M62" s="461" t="s">
        <v>49</v>
      </c>
      <c r="N62" s="461" t="s">
        <v>49</v>
      </c>
      <c r="O62" s="461" t="s">
        <v>49</v>
      </c>
      <c r="P62" s="461" t="s">
        <v>49</v>
      </c>
      <c r="Q62" s="461" t="s">
        <v>49</v>
      </c>
      <c r="R62" s="461" t="s">
        <v>49</v>
      </c>
      <c r="S62" s="461" t="s">
        <v>49</v>
      </c>
      <c r="T62" s="461" t="s">
        <v>49</v>
      </c>
      <c r="U62" s="461" t="s">
        <v>49</v>
      </c>
      <c r="V62" s="461" t="s">
        <v>49</v>
      </c>
      <c r="W62" s="461" t="s">
        <v>49</v>
      </c>
      <c r="X62" s="461" t="s">
        <v>49</v>
      </c>
      <c r="Y62" s="461" t="s">
        <v>49</v>
      </c>
      <c r="Z62" s="461" t="s">
        <v>49</v>
      </c>
      <c r="AA62" s="461" t="s">
        <v>49</v>
      </c>
      <c r="AB62" s="461" t="s">
        <v>49</v>
      </c>
      <c r="AC62" s="461" t="s">
        <v>49</v>
      </c>
      <c r="AD62" s="461" t="s">
        <v>49</v>
      </c>
      <c r="AE62" s="461" t="s">
        <v>49</v>
      </c>
      <c r="AF62" s="461" t="s">
        <v>49</v>
      </c>
      <c r="AG62" s="461" t="s">
        <v>49</v>
      </c>
      <c r="AH62" s="461" t="s">
        <v>49</v>
      </c>
      <c r="AI62" s="461" t="s">
        <v>49</v>
      </c>
      <c r="AJ62" s="461" t="s">
        <v>49</v>
      </c>
      <c r="AK62" s="461" t="s">
        <v>49</v>
      </c>
      <c r="AL62" s="461" t="s">
        <v>49</v>
      </c>
      <c r="AM62" s="461" t="s">
        <v>49</v>
      </c>
      <c r="AN62" s="461" t="s">
        <v>49</v>
      </c>
      <c r="AO62" s="461" t="s">
        <v>49</v>
      </c>
      <c r="AP62" s="461" t="s">
        <v>49</v>
      </c>
      <c r="AQ62" s="461" t="s">
        <v>49</v>
      </c>
      <c r="AR62" s="461" t="s">
        <v>49</v>
      </c>
      <c r="AS62" s="461" t="s">
        <v>49</v>
      </c>
      <c r="AT62" s="461" t="s">
        <v>49</v>
      </c>
      <c r="AU62" s="461" t="s">
        <v>49</v>
      </c>
      <c r="AV62" s="461" t="s">
        <v>49</v>
      </c>
      <c r="AW62" s="461" t="s">
        <v>49</v>
      </c>
      <c r="AX62" s="461" t="s">
        <v>49</v>
      </c>
      <c r="AY62" s="461" t="s">
        <v>49</v>
      </c>
      <c r="AZ62" s="461" t="s">
        <v>49</v>
      </c>
      <c r="BA62" s="461" t="s">
        <v>49</v>
      </c>
      <c r="BB62" s="9"/>
      <c r="BC62" s="5"/>
      <c r="BD62" s="9"/>
      <c r="BE62" s="9"/>
      <c r="BF62" s="5"/>
      <c r="BG62" s="9"/>
      <c r="BH62" s="9"/>
      <c r="BI62" s="5"/>
    </row>
    <row r="63" spans="1:61" ht="13.5" customHeight="1" hidden="1">
      <c r="A63" s="457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1"/>
      <c r="AX63" s="461"/>
      <c r="AY63" s="461"/>
      <c r="AZ63" s="461"/>
      <c r="BA63" s="461"/>
      <c r="BB63" s="9"/>
      <c r="BC63" s="5"/>
      <c r="BD63" s="9"/>
      <c r="BE63" s="9"/>
      <c r="BF63" s="5"/>
      <c r="BG63" s="9"/>
      <c r="BH63" s="9"/>
      <c r="BI63" s="5"/>
    </row>
    <row r="64" spans="1:61" ht="13.5" customHeight="1" hidden="1">
      <c r="A64" s="457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1"/>
      <c r="AX64" s="461"/>
      <c r="AY64" s="461"/>
      <c r="AZ64" s="461"/>
      <c r="BA64" s="461"/>
      <c r="BB64" s="9"/>
      <c r="BC64" s="5"/>
      <c r="BD64" s="9"/>
      <c r="BE64" s="9"/>
      <c r="BF64" s="5"/>
      <c r="BG64" s="9"/>
      <c r="BH64" s="9"/>
      <c r="BI64" s="5"/>
    </row>
    <row r="65" spans="1:61" ht="13.5" customHeight="1" hidden="1">
      <c r="A65" s="457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1"/>
      <c r="AX65" s="461"/>
      <c r="AY65" s="461"/>
      <c r="AZ65" s="461"/>
      <c r="BA65" s="461"/>
      <c r="BB65" s="9"/>
      <c r="BC65" s="5"/>
      <c r="BD65" s="9"/>
      <c r="BE65" s="9"/>
      <c r="BF65" s="5"/>
      <c r="BG65" s="9"/>
      <c r="BH65" s="9"/>
      <c r="BI65" s="5"/>
    </row>
    <row r="66" spans="1:61" ht="13.5" customHeight="1" hidden="1">
      <c r="A66" s="457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1"/>
      <c r="AX66" s="461"/>
      <c r="AY66" s="461"/>
      <c r="AZ66" s="461"/>
      <c r="BA66" s="461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57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61"/>
      <c r="AQ67" s="461"/>
      <c r="AR67" s="461"/>
      <c r="AS67" s="461"/>
      <c r="AT67" s="461"/>
      <c r="AU67" s="461"/>
      <c r="AV67" s="461"/>
      <c r="AW67" s="461"/>
      <c r="AX67" s="461"/>
      <c r="AY67" s="461"/>
      <c r="AZ67" s="461"/>
      <c r="BA67" s="461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457" t="s">
        <v>128</v>
      </c>
      <c r="B69" s="461" t="s">
        <v>49</v>
      </c>
      <c r="C69" s="461" t="s">
        <v>49</v>
      </c>
      <c r="D69" s="461" t="s">
        <v>49</v>
      </c>
      <c r="E69" s="461" t="s">
        <v>49</v>
      </c>
      <c r="F69" s="461" t="s">
        <v>49</v>
      </c>
      <c r="G69" s="461" t="s">
        <v>49</v>
      </c>
      <c r="H69" s="461" t="s">
        <v>49</v>
      </c>
      <c r="I69" s="461" t="s">
        <v>49</v>
      </c>
      <c r="J69" s="461" t="s">
        <v>49</v>
      </c>
      <c r="K69" s="461" t="s">
        <v>49</v>
      </c>
      <c r="L69" s="461" t="s">
        <v>49</v>
      </c>
      <c r="M69" s="461" t="s">
        <v>49</v>
      </c>
      <c r="N69" s="461" t="s">
        <v>49</v>
      </c>
      <c r="O69" s="461" t="s">
        <v>49</v>
      </c>
      <c r="P69" s="461" t="s">
        <v>49</v>
      </c>
      <c r="Q69" s="461" t="s">
        <v>49</v>
      </c>
      <c r="R69" s="461" t="s">
        <v>49</v>
      </c>
      <c r="S69" s="461" t="s">
        <v>49</v>
      </c>
      <c r="T69" s="461" t="s">
        <v>49</v>
      </c>
      <c r="U69" s="461" t="s">
        <v>49</v>
      </c>
      <c r="V69" s="461" t="s">
        <v>49</v>
      </c>
      <c r="W69" s="461" t="s">
        <v>49</v>
      </c>
      <c r="X69" s="461" t="s">
        <v>49</v>
      </c>
      <c r="Y69" s="461" t="s">
        <v>49</v>
      </c>
      <c r="Z69" s="461" t="s">
        <v>49</v>
      </c>
      <c r="AA69" s="461" t="s">
        <v>49</v>
      </c>
      <c r="AB69" s="461" t="s">
        <v>49</v>
      </c>
      <c r="AC69" s="461" t="s">
        <v>49</v>
      </c>
      <c r="AD69" s="461" t="s">
        <v>49</v>
      </c>
      <c r="AE69" s="461" t="s">
        <v>49</v>
      </c>
      <c r="AF69" s="461" t="s">
        <v>49</v>
      </c>
      <c r="AG69" s="461" t="s">
        <v>49</v>
      </c>
      <c r="AH69" s="461" t="s">
        <v>49</v>
      </c>
      <c r="AI69" s="461" t="s">
        <v>49</v>
      </c>
      <c r="AJ69" s="461" t="s">
        <v>49</v>
      </c>
      <c r="AK69" s="461" t="s">
        <v>49</v>
      </c>
      <c r="AL69" s="461" t="s">
        <v>49</v>
      </c>
      <c r="AM69" s="461" t="s">
        <v>49</v>
      </c>
      <c r="AN69" s="461" t="s">
        <v>49</v>
      </c>
      <c r="AO69" s="461" t="s">
        <v>49</v>
      </c>
      <c r="AP69" s="461" t="s">
        <v>49</v>
      </c>
      <c r="AQ69" s="461" t="s">
        <v>49</v>
      </c>
      <c r="AR69" s="461" t="s">
        <v>49</v>
      </c>
      <c r="AS69" s="461" t="s">
        <v>49</v>
      </c>
      <c r="AT69" s="461" t="s">
        <v>49</v>
      </c>
      <c r="AU69" s="461" t="s">
        <v>49</v>
      </c>
      <c r="AV69" s="461" t="s">
        <v>49</v>
      </c>
      <c r="AW69" s="461" t="s">
        <v>49</v>
      </c>
      <c r="AX69" s="461" t="s">
        <v>49</v>
      </c>
      <c r="AY69" s="461" t="s">
        <v>49</v>
      </c>
      <c r="AZ69" s="461" t="s">
        <v>49</v>
      </c>
      <c r="BA69" s="461" t="s">
        <v>49</v>
      </c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457"/>
      <c r="B70" s="461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461"/>
      <c r="AY70" s="461"/>
      <c r="AZ70" s="461"/>
      <c r="BA70" s="461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457"/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457"/>
      <c r="B72" s="461"/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1"/>
      <c r="AX72" s="461"/>
      <c r="AY72" s="461"/>
      <c r="AZ72" s="461"/>
      <c r="BA72" s="461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457"/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461"/>
      <c r="AV73" s="461"/>
      <c r="AW73" s="461"/>
      <c r="AX73" s="461"/>
      <c r="AY73" s="461"/>
      <c r="AZ73" s="461"/>
      <c r="BA73" s="461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57"/>
      <c r="B74" s="461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457" t="s">
        <v>129</v>
      </c>
      <c r="B76" s="461" t="s">
        <v>49</v>
      </c>
      <c r="C76" s="461" t="s">
        <v>49</v>
      </c>
      <c r="D76" s="461" t="s">
        <v>49</v>
      </c>
      <c r="E76" s="461" t="s">
        <v>49</v>
      </c>
      <c r="F76" s="461" t="s">
        <v>49</v>
      </c>
      <c r="G76" s="461" t="s">
        <v>49</v>
      </c>
      <c r="H76" s="461" t="s">
        <v>49</v>
      </c>
      <c r="I76" s="461" t="s">
        <v>49</v>
      </c>
      <c r="J76" s="461" t="s">
        <v>49</v>
      </c>
      <c r="K76" s="461" t="s">
        <v>49</v>
      </c>
      <c r="L76" s="461" t="s">
        <v>49</v>
      </c>
      <c r="M76" s="461" t="s">
        <v>49</v>
      </c>
      <c r="N76" s="461" t="s">
        <v>49</v>
      </c>
      <c r="O76" s="461" t="s">
        <v>49</v>
      </c>
      <c r="P76" s="461" t="s">
        <v>49</v>
      </c>
      <c r="Q76" s="461" t="s">
        <v>49</v>
      </c>
      <c r="R76" s="461" t="s">
        <v>49</v>
      </c>
      <c r="S76" s="461" t="s">
        <v>49</v>
      </c>
      <c r="T76" s="461" t="s">
        <v>49</v>
      </c>
      <c r="U76" s="461" t="s">
        <v>49</v>
      </c>
      <c r="V76" s="461" t="s">
        <v>49</v>
      </c>
      <c r="W76" s="461" t="s">
        <v>49</v>
      </c>
      <c r="X76" s="461" t="s">
        <v>49</v>
      </c>
      <c r="Y76" s="461" t="s">
        <v>49</v>
      </c>
      <c r="Z76" s="461" t="s">
        <v>49</v>
      </c>
      <c r="AA76" s="461" t="s">
        <v>49</v>
      </c>
      <c r="AB76" s="461" t="s">
        <v>49</v>
      </c>
      <c r="AC76" s="461" t="s">
        <v>49</v>
      </c>
      <c r="AD76" s="461" t="s">
        <v>49</v>
      </c>
      <c r="AE76" s="461" t="s">
        <v>49</v>
      </c>
      <c r="AF76" s="461" t="s">
        <v>49</v>
      </c>
      <c r="AG76" s="461" t="s">
        <v>49</v>
      </c>
      <c r="AH76" s="461" t="s">
        <v>49</v>
      </c>
      <c r="AI76" s="461" t="s">
        <v>49</v>
      </c>
      <c r="AJ76" s="461" t="s">
        <v>49</v>
      </c>
      <c r="AK76" s="461" t="s">
        <v>49</v>
      </c>
      <c r="AL76" s="461" t="s">
        <v>49</v>
      </c>
      <c r="AM76" s="461" t="s">
        <v>49</v>
      </c>
      <c r="AN76" s="461" t="s">
        <v>49</v>
      </c>
      <c r="AO76" s="461" t="s">
        <v>49</v>
      </c>
      <c r="AP76" s="461" t="s">
        <v>49</v>
      </c>
      <c r="AQ76" s="461" t="s">
        <v>49</v>
      </c>
      <c r="AR76" s="461" t="s">
        <v>49</v>
      </c>
      <c r="AS76" s="461" t="s">
        <v>49</v>
      </c>
      <c r="AT76" s="461" t="s">
        <v>49</v>
      </c>
      <c r="AU76" s="461" t="s">
        <v>49</v>
      </c>
      <c r="AV76" s="461" t="s">
        <v>49</v>
      </c>
      <c r="AW76" s="461" t="s">
        <v>49</v>
      </c>
      <c r="AX76" s="461" t="s">
        <v>49</v>
      </c>
      <c r="AY76" s="461" t="s">
        <v>49</v>
      </c>
      <c r="AZ76" s="461" t="s">
        <v>49</v>
      </c>
      <c r="BA76" s="461" t="s">
        <v>49</v>
      </c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457"/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1"/>
      <c r="AQ77" s="461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57"/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57"/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57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461"/>
      <c r="AQ80" s="461"/>
      <c r="AR80" s="461"/>
      <c r="AS80" s="461"/>
      <c r="AT80" s="461"/>
      <c r="AU80" s="461"/>
      <c r="AV80" s="461"/>
      <c r="AW80" s="461"/>
      <c r="AX80" s="461"/>
      <c r="AY80" s="461"/>
      <c r="AZ80" s="461"/>
      <c r="BA80" s="461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57"/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1"/>
      <c r="AI81" s="461"/>
      <c r="AJ81" s="461"/>
      <c r="AK81" s="461"/>
      <c r="AL81" s="461"/>
      <c r="AM81" s="461"/>
      <c r="AN81" s="461"/>
      <c r="AO81" s="461"/>
      <c r="AP81" s="461"/>
      <c r="AQ81" s="461"/>
      <c r="AR81" s="461"/>
      <c r="AS81" s="461"/>
      <c r="AT81" s="461"/>
      <c r="AU81" s="461"/>
      <c r="AV81" s="461"/>
      <c r="AW81" s="461"/>
      <c r="AX81" s="461"/>
      <c r="AY81" s="461"/>
      <c r="AZ81" s="461"/>
      <c r="BA81" s="461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"/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57" t="s">
        <v>130</v>
      </c>
      <c r="B83" s="461" t="s">
        <v>49</v>
      </c>
      <c r="C83" s="461" t="s">
        <v>49</v>
      </c>
      <c r="D83" s="461" t="s">
        <v>49</v>
      </c>
      <c r="E83" s="461" t="s">
        <v>49</v>
      </c>
      <c r="F83" s="461" t="s">
        <v>49</v>
      </c>
      <c r="G83" s="461" t="s">
        <v>49</v>
      </c>
      <c r="H83" s="461" t="s">
        <v>49</v>
      </c>
      <c r="I83" s="461" t="s">
        <v>49</v>
      </c>
      <c r="J83" s="461" t="s">
        <v>49</v>
      </c>
      <c r="K83" s="461" t="s">
        <v>49</v>
      </c>
      <c r="L83" s="461" t="s">
        <v>49</v>
      </c>
      <c r="M83" s="461" t="s">
        <v>49</v>
      </c>
      <c r="N83" s="461" t="s">
        <v>49</v>
      </c>
      <c r="O83" s="461" t="s">
        <v>49</v>
      </c>
      <c r="P83" s="461" t="s">
        <v>49</v>
      </c>
      <c r="Q83" s="461" t="s">
        <v>49</v>
      </c>
      <c r="R83" s="461" t="s">
        <v>49</v>
      </c>
      <c r="S83" s="461" t="s">
        <v>49</v>
      </c>
      <c r="T83" s="461" t="s">
        <v>49</v>
      </c>
      <c r="U83" s="461" t="s">
        <v>49</v>
      </c>
      <c r="V83" s="461" t="s">
        <v>49</v>
      </c>
      <c r="W83" s="461" t="s">
        <v>49</v>
      </c>
      <c r="X83" s="461" t="s">
        <v>49</v>
      </c>
      <c r="Y83" s="461" t="s">
        <v>49</v>
      </c>
      <c r="Z83" s="461" t="s">
        <v>49</v>
      </c>
      <c r="AA83" s="461" t="s">
        <v>49</v>
      </c>
      <c r="AB83" s="461" t="s">
        <v>49</v>
      </c>
      <c r="AC83" s="461" t="s">
        <v>49</v>
      </c>
      <c r="AD83" s="461" t="s">
        <v>49</v>
      </c>
      <c r="AE83" s="461" t="s">
        <v>49</v>
      </c>
      <c r="AF83" s="461" t="s">
        <v>49</v>
      </c>
      <c r="AG83" s="461" t="s">
        <v>49</v>
      </c>
      <c r="AH83" s="461" t="s">
        <v>49</v>
      </c>
      <c r="AI83" s="461" t="s">
        <v>49</v>
      </c>
      <c r="AJ83" s="461" t="s">
        <v>49</v>
      </c>
      <c r="AK83" s="461" t="s">
        <v>49</v>
      </c>
      <c r="AL83" s="461" t="s">
        <v>49</v>
      </c>
      <c r="AM83" s="461" t="s">
        <v>49</v>
      </c>
      <c r="AN83" s="461" t="s">
        <v>49</v>
      </c>
      <c r="AO83" s="461" t="s">
        <v>49</v>
      </c>
      <c r="AP83" s="461" t="s">
        <v>49</v>
      </c>
      <c r="AQ83" s="461" t="s">
        <v>49</v>
      </c>
      <c r="AR83" s="461" t="s">
        <v>49</v>
      </c>
      <c r="AS83" s="461" t="s">
        <v>49</v>
      </c>
      <c r="AT83" s="461" t="s">
        <v>49</v>
      </c>
      <c r="AU83" s="461" t="s">
        <v>49</v>
      </c>
      <c r="AV83" s="461" t="s">
        <v>49</v>
      </c>
      <c r="AW83" s="461" t="s">
        <v>49</v>
      </c>
      <c r="AX83" s="461" t="s">
        <v>49</v>
      </c>
      <c r="AY83" s="461" t="s">
        <v>49</v>
      </c>
      <c r="AZ83" s="461" t="s">
        <v>49</v>
      </c>
      <c r="BA83" s="461" t="s">
        <v>49</v>
      </c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57"/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  <c r="AM84" s="461"/>
      <c r="AN84" s="461"/>
      <c r="AO84" s="461"/>
      <c r="AP84" s="461"/>
      <c r="AQ84" s="461"/>
      <c r="AR84" s="461"/>
      <c r="AS84" s="461"/>
      <c r="AT84" s="461"/>
      <c r="AU84" s="461"/>
      <c r="AV84" s="461"/>
      <c r="AW84" s="461"/>
      <c r="AX84" s="461"/>
      <c r="AY84" s="461"/>
      <c r="AZ84" s="461"/>
      <c r="BA84" s="461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57"/>
      <c r="B85" s="461"/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461"/>
      <c r="AV85" s="461"/>
      <c r="AW85" s="461"/>
      <c r="AX85" s="461"/>
      <c r="AY85" s="461"/>
      <c r="AZ85" s="461"/>
      <c r="BA85" s="461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57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61"/>
      <c r="AS86" s="461"/>
      <c r="AT86" s="461"/>
      <c r="AU86" s="461"/>
      <c r="AV86" s="461"/>
      <c r="AW86" s="461"/>
      <c r="AX86" s="461"/>
      <c r="AY86" s="461"/>
      <c r="AZ86" s="461"/>
      <c r="BA86" s="461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57"/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1"/>
      <c r="AD87" s="461"/>
      <c r="AE87" s="461"/>
      <c r="AF87" s="461"/>
      <c r="AG87" s="461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61"/>
      <c r="AS87" s="461"/>
      <c r="AT87" s="461"/>
      <c r="AU87" s="461"/>
      <c r="AV87" s="461"/>
      <c r="AW87" s="461"/>
      <c r="AX87" s="461"/>
      <c r="AY87" s="461"/>
      <c r="AZ87" s="461"/>
      <c r="BA87" s="461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57"/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  <c r="AM88" s="461"/>
      <c r="AN88" s="461"/>
      <c r="AO88" s="461"/>
      <c r="AP88" s="461"/>
      <c r="AQ88" s="461"/>
      <c r="AR88" s="461"/>
      <c r="AS88" s="461"/>
      <c r="AT88" s="461"/>
      <c r="AU88" s="461"/>
      <c r="AV88" s="461"/>
      <c r="AW88" s="461"/>
      <c r="AX88" s="461"/>
      <c r="AY88" s="461"/>
      <c r="AZ88" s="461"/>
      <c r="BA88" s="461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"/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57" t="s">
        <v>131</v>
      </c>
      <c r="B90" s="461" t="s">
        <v>49</v>
      </c>
      <c r="C90" s="461" t="s">
        <v>49</v>
      </c>
      <c r="D90" s="461" t="s">
        <v>49</v>
      </c>
      <c r="E90" s="461" t="s">
        <v>49</v>
      </c>
      <c r="F90" s="461" t="s">
        <v>49</v>
      </c>
      <c r="G90" s="461" t="s">
        <v>49</v>
      </c>
      <c r="H90" s="461" t="s">
        <v>49</v>
      </c>
      <c r="I90" s="461" t="s">
        <v>49</v>
      </c>
      <c r="J90" s="461" t="s">
        <v>49</v>
      </c>
      <c r="K90" s="461" t="s">
        <v>49</v>
      </c>
      <c r="L90" s="461" t="s">
        <v>49</v>
      </c>
      <c r="M90" s="461" t="s">
        <v>49</v>
      </c>
      <c r="N90" s="461" t="s">
        <v>49</v>
      </c>
      <c r="O90" s="461" t="s">
        <v>49</v>
      </c>
      <c r="P90" s="461" t="s">
        <v>49</v>
      </c>
      <c r="Q90" s="461" t="s">
        <v>49</v>
      </c>
      <c r="R90" s="461" t="s">
        <v>49</v>
      </c>
      <c r="S90" s="461" t="s">
        <v>49</v>
      </c>
      <c r="T90" s="461" t="s">
        <v>49</v>
      </c>
      <c r="U90" s="461" t="s">
        <v>49</v>
      </c>
      <c r="V90" s="461" t="s">
        <v>49</v>
      </c>
      <c r="W90" s="461" t="s">
        <v>49</v>
      </c>
      <c r="X90" s="461" t="s">
        <v>49</v>
      </c>
      <c r="Y90" s="461" t="s">
        <v>49</v>
      </c>
      <c r="Z90" s="461" t="s">
        <v>49</v>
      </c>
      <c r="AA90" s="461" t="s">
        <v>49</v>
      </c>
      <c r="AB90" s="461" t="s">
        <v>49</v>
      </c>
      <c r="AC90" s="461" t="s">
        <v>49</v>
      </c>
      <c r="AD90" s="461" t="s">
        <v>49</v>
      </c>
      <c r="AE90" s="461" t="s">
        <v>49</v>
      </c>
      <c r="AF90" s="461" t="s">
        <v>49</v>
      </c>
      <c r="AG90" s="461" t="s">
        <v>49</v>
      </c>
      <c r="AH90" s="461" t="s">
        <v>49</v>
      </c>
      <c r="AI90" s="461" t="s">
        <v>49</v>
      </c>
      <c r="AJ90" s="461" t="s">
        <v>49</v>
      </c>
      <c r="AK90" s="461" t="s">
        <v>49</v>
      </c>
      <c r="AL90" s="461" t="s">
        <v>49</v>
      </c>
      <c r="AM90" s="461" t="s">
        <v>49</v>
      </c>
      <c r="AN90" s="461" t="s">
        <v>49</v>
      </c>
      <c r="AO90" s="461" t="s">
        <v>49</v>
      </c>
      <c r="AP90" s="461" t="s">
        <v>49</v>
      </c>
      <c r="AQ90" s="461" t="s">
        <v>49</v>
      </c>
      <c r="AR90" s="461" t="s">
        <v>49</v>
      </c>
      <c r="AS90" s="461" t="s">
        <v>49</v>
      </c>
      <c r="AT90" s="461" t="s">
        <v>49</v>
      </c>
      <c r="AU90" s="461" t="s">
        <v>49</v>
      </c>
      <c r="AV90" s="461" t="s">
        <v>49</v>
      </c>
      <c r="AW90" s="461" t="s">
        <v>49</v>
      </c>
      <c r="AX90" s="461" t="s">
        <v>49</v>
      </c>
      <c r="AY90" s="461" t="s">
        <v>49</v>
      </c>
      <c r="AZ90" s="461" t="s">
        <v>49</v>
      </c>
      <c r="BA90" s="461" t="s">
        <v>49</v>
      </c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57"/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1"/>
      <c r="AX91" s="461"/>
      <c r="AY91" s="461"/>
      <c r="AZ91" s="461"/>
      <c r="BA91" s="461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57"/>
      <c r="B92" s="461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57"/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1"/>
      <c r="AX93" s="461"/>
      <c r="AY93" s="461"/>
      <c r="AZ93" s="461"/>
      <c r="BA93" s="461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57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1"/>
      <c r="AX94" s="461"/>
      <c r="AY94" s="461"/>
      <c r="AZ94" s="461"/>
      <c r="BA94" s="461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57"/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1"/>
      <c r="AX95" s="461"/>
      <c r="AY95" s="461"/>
      <c r="AZ95" s="461"/>
      <c r="BA95" s="461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"/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6"/>
      <c r="AW96" s="456"/>
      <c r="AX96" s="456"/>
      <c r="AY96" s="456"/>
      <c r="AZ96" s="456"/>
      <c r="BA96" s="456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57" t="s">
        <v>132</v>
      </c>
      <c r="B97" s="461" t="s">
        <v>49</v>
      </c>
      <c r="C97" s="461" t="s">
        <v>49</v>
      </c>
      <c r="D97" s="461" t="s">
        <v>49</v>
      </c>
      <c r="E97" s="461" t="s">
        <v>49</v>
      </c>
      <c r="F97" s="461" t="s">
        <v>49</v>
      </c>
      <c r="G97" s="461" t="s">
        <v>49</v>
      </c>
      <c r="H97" s="461" t="s">
        <v>49</v>
      </c>
      <c r="I97" s="461" t="s">
        <v>49</v>
      </c>
      <c r="J97" s="461" t="s">
        <v>49</v>
      </c>
      <c r="K97" s="461" t="s">
        <v>49</v>
      </c>
      <c r="L97" s="461" t="s">
        <v>49</v>
      </c>
      <c r="M97" s="461" t="s">
        <v>49</v>
      </c>
      <c r="N97" s="461" t="s">
        <v>49</v>
      </c>
      <c r="O97" s="461" t="s">
        <v>49</v>
      </c>
      <c r="P97" s="461" t="s">
        <v>49</v>
      </c>
      <c r="Q97" s="461" t="s">
        <v>49</v>
      </c>
      <c r="R97" s="461" t="s">
        <v>49</v>
      </c>
      <c r="S97" s="461" t="s">
        <v>49</v>
      </c>
      <c r="T97" s="461" t="s">
        <v>49</v>
      </c>
      <c r="U97" s="461" t="s">
        <v>49</v>
      </c>
      <c r="V97" s="461" t="s">
        <v>49</v>
      </c>
      <c r="W97" s="461" t="s">
        <v>49</v>
      </c>
      <c r="X97" s="461" t="s">
        <v>49</v>
      </c>
      <c r="Y97" s="461" t="s">
        <v>49</v>
      </c>
      <c r="Z97" s="461" t="s">
        <v>49</v>
      </c>
      <c r="AA97" s="461" t="s">
        <v>49</v>
      </c>
      <c r="AB97" s="461" t="s">
        <v>49</v>
      </c>
      <c r="AC97" s="461" t="s">
        <v>49</v>
      </c>
      <c r="AD97" s="461" t="s">
        <v>49</v>
      </c>
      <c r="AE97" s="461" t="s">
        <v>49</v>
      </c>
      <c r="AF97" s="461" t="s">
        <v>49</v>
      </c>
      <c r="AG97" s="461" t="s">
        <v>49</v>
      </c>
      <c r="AH97" s="461" t="s">
        <v>49</v>
      </c>
      <c r="AI97" s="461" t="s">
        <v>49</v>
      </c>
      <c r="AJ97" s="461" t="s">
        <v>49</v>
      </c>
      <c r="AK97" s="461" t="s">
        <v>49</v>
      </c>
      <c r="AL97" s="461" t="s">
        <v>49</v>
      </c>
      <c r="AM97" s="461" t="s">
        <v>49</v>
      </c>
      <c r="AN97" s="461" t="s">
        <v>49</v>
      </c>
      <c r="AO97" s="461" t="s">
        <v>49</v>
      </c>
      <c r="AP97" s="461" t="s">
        <v>49</v>
      </c>
      <c r="AQ97" s="461" t="s">
        <v>49</v>
      </c>
      <c r="AR97" s="461" t="s">
        <v>49</v>
      </c>
      <c r="AS97" s="461" t="s">
        <v>49</v>
      </c>
      <c r="AT97" s="461" t="s">
        <v>49</v>
      </c>
      <c r="AU97" s="461" t="s">
        <v>49</v>
      </c>
      <c r="AV97" s="461" t="s">
        <v>49</v>
      </c>
      <c r="AW97" s="461" t="s">
        <v>49</v>
      </c>
      <c r="AX97" s="461" t="s">
        <v>49</v>
      </c>
      <c r="AY97" s="461" t="s">
        <v>49</v>
      </c>
      <c r="AZ97" s="461" t="s">
        <v>49</v>
      </c>
      <c r="BA97" s="461" t="s">
        <v>49</v>
      </c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57"/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1"/>
      <c r="AX98" s="461"/>
      <c r="AY98" s="461"/>
      <c r="AZ98" s="461"/>
      <c r="BA98" s="461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57"/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1"/>
      <c r="AX99" s="461"/>
      <c r="AY99" s="461"/>
      <c r="AZ99" s="461"/>
      <c r="BA99" s="461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57"/>
      <c r="B100" s="461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1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57"/>
      <c r="B101" s="461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R101" s="461"/>
      <c r="AS101" s="461"/>
      <c r="AT101" s="461"/>
      <c r="AU101" s="461"/>
      <c r="AV101" s="461"/>
      <c r="AW101" s="461"/>
      <c r="AX101" s="461"/>
      <c r="AY101" s="461"/>
      <c r="AZ101" s="461"/>
      <c r="BA101" s="461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57"/>
      <c r="B102" s="461"/>
      <c r="C102" s="461"/>
      <c r="D102" s="461"/>
      <c r="E102" s="461"/>
      <c r="F102" s="461"/>
      <c r="G102" s="461"/>
      <c r="H102" s="461"/>
      <c r="I102" s="461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1"/>
      <c r="AZ102" s="461"/>
      <c r="BA102" s="461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"/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/>
      <c r="AV103" s="456"/>
      <c r="AW103" s="456"/>
      <c r="AX103" s="456"/>
      <c r="AY103" s="456"/>
      <c r="AZ103" s="456"/>
      <c r="BA103" s="456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57" t="s">
        <v>126</v>
      </c>
      <c r="B104" s="462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 t="s">
        <v>14</v>
      </c>
      <c r="N104" s="459" t="s">
        <v>14</v>
      </c>
      <c r="O104" s="459" t="s">
        <v>14</v>
      </c>
      <c r="P104" s="459" t="s">
        <v>14</v>
      </c>
      <c r="Q104" s="459" t="s">
        <v>14</v>
      </c>
      <c r="R104" s="459" t="s">
        <v>135</v>
      </c>
      <c r="S104" s="459" t="s">
        <v>134</v>
      </c>
      <c r="T104" s="459" t="s">
        <v>134</v>
      </c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 t="s">
        <v>14</v>
      </c>
      <c r="AF104" s="459" t="s">
        <v>14</v>
      </c>
      <c r="AG104" s="459" t="s">
        <v>14</v>
      </c>
      <c r="AH104" s="459" t="s">
        <v>135</v>
      </c>
      <c r="AI104" s="459" t="s">
        <v>132</v>
      </c>
      <c r="AJ104" s="459" t="s">
        <v>132</v>
      </c>
      <c r="AK104" s="459" t="s">
        <v>132</v>
      </c>
      <c r="AL104" s="459" t="s">
        <v>132</v>
      </c>
      <c r="AM104" s="463" t="s">
        <v>136</v>
      </c>
      <c r="AN104" s="463" t="s">
        <v>136</v>
      </c>
      <c r="AO104" s="463" t="s">
        <v>136</v>
      </c>
      <c r="AP104" s="463" t="s">
        <v>136</v>
      </c>
      <c r="AQ104" s="459" t="s">
        <v>125</v>
      </c>
      <c r="AR104" s="459" t="s">
        <v>125</v>
      </c>
      <c r="AS104" s="459" t="s">
        <v>49</v>
      </c>
      <c r="AT104" s="459" t="s">
        <v>49</v>
      </c>
      <c r="AU104" s="459" t="s">
        <v>49</v>
      </c>
      <c r="AV104" s="459" t="s">
        <v>49</v>
      </c>
      <c r="AW104" s="459" t="s">
        <v>49</v>
      </c>
      <c r="AX104" s="459" t="s">
        <v>49</v>
      </c>
      <c r="AY104" s="459" t="s">
        <v>49</v>
      </c>
      <c r="AZ104" s="459" t="s">
        <v>49</v>
      </c>
      <c r="BA104" s="459" t="s">
        <v>49</v>
      </c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57"/>
      <c r="B105" s="462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63"/>
      <c r="AN105" s="463"/>
      <c r="AO105" s="463"/>
      <c r="AP105" s="463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57"/>
      <c r="B106" s="462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63"/>
      <c r="AN106" s="463"/>
      <c r="AO106" s="463"/>
      <c r="AP106" s="463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57"/>
      <c r="B107" s="462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63"/>
      <c r="AN107" s="463"/>
      <c r="AO107" s="463"/>
      <c r="AP107" s="463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57"/>
      <c r="B108" s="462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63"/>
      <c r="AN108" s="463"/>
      <c r="AO108" s="463"/>
      <c r="AP108" s="463"/>
      <c r="AQ108" s="459"/>
      <c r="AR108" s="459"/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9"/>
      <c r="BC108" s="5"/>
      <c r="BD108" s="9"/>
      <c r="BE108" s="9"/>
      <c r="BF108" s="5"/>
      <c r="BG108" s="9"/>
      <c r="BH108" s="9"/>
      <c r="BI108" s="5"/>
    </row>
    <row r="109" spans="1:61" ht="15.75" customHeight="1">
      <c r="A109" s="457"/>
      <c r="B109" s="462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63"/>
      <c r="AN109" s="463"/>
      <c r="AO109" s="463"/>
      <c r="AP109" s="463"/>
      <c r="AQ109" s="459"/>
      <c r="AR109" s="459"/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9"/>
      <c r="BC109" s="5"/>
      <c r="BD109" s="9"/>
      <c r="BE109" s="9"/>
      <c r="BF109" s="5"/>
      <c r="BG109" s="9"/>
      <c r="BH109" s="9"/>
      <c r="BI109" s="5"/>
    </row>
    <row r="110" spans="1:61" ht="20.25" customHeight="1">
      <c r="A110" s="5"/>
      <c r="B110" s="5"/>
      <c r="BB110" s="9"/>
      <c r="BC110" s="5"/>
      <c r="BD110" s="9"/>
      <c r="BE110" s="9"/>
      <c r="BF110" s="5"/>
      <c r="BG110" s="9"/>
      <c r="BH110" s="9"/>
      <c r="BI110" s="5"/>
    </row>
    <row r="111" spans="1:61" ht="12.75" customHeight="1">
      <c r="A111" s="464" t="s">
        <v>137</v>
      </c>
      <c r="B111" s="464"/>
      <c r="C111" s="464"/>
      <c r="D111" s="464"/>
      <c r="E111" s="464"/>
      <c r="F111" s="464"/>
      <c r="G111" s="3"/>
      <c r="H111" s="465" t="s">
        <v>138</v>
      </c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5"/>
      <c r="Y111" s="3" t="s">
        <v>0</v>
      </c>
      <c r="Z111" s="466" t="s">
        <v>139</v>
      </c>
      <c r="AA111" s="466"/>
      <c r="AB111" s="466"/>
      <c r="AC111" s="466"/>
      <c r="AD111" s="466"/>
      <c r="AE111" s="466"/>
      <c r="AF111" s="466"/>
      <c r="AG111" s="5"/>
      <c r="AH111" s="5"/>
      <c r="AI111" s="5"/>
      <c r="AJ111" s="5"/>
      <c r="AK111" s="5"/>
      <c r="AL111" s="5"/>
      <c r="AM111" s="5"/>
      <c r="AN111" s="5"/>
      <c r="AO111" s="10"/>
      <c r="AP111" s="5"/>
      <c r="AQ111" s="5"/>
      <c r="AR111" s="11" t="s">
        <v>136</v>
      </c>
      <c r="AS111" s="466" t="s">
        <v>140</v>
      </c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</row>
    <row r="112" spans="1:61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</row>
    <row r="113" spans="1:61" ht="12" customHeight="1">
      <c r="A113" s="5"/>
      <c r="B113" s="5"/>
      <c r="C113" s="5"/>
      <c r="D113" s="5"/>
      <c r="E113" s="5"/>
      <c r="F113" s="5"/>
      <c r="G113" s="3" t="s">
        <v>135</v>
      </c>
      <c r="H113" s="465" t="s">
        <v>141</v>
      </c>
      <c r="I113" s="465"/>
      <c r="J113" s="465"/>
      <c r="K113" s="465"/>
      <c r="L113" s="465"/>
      <c r="M113" s="465"/>
      <c r="N113" s="465"/>
      <c r="O113" s="465"/>
      <c r="P113" s="465"/>
      <c r="Q113" s="465"/>
      <c r="R113" s="5"/>
      <c r="S113" s="5"/>
      <c r="T113" s="5"/>
      <c r="U113" s="9"/>
      <c r="V113" s="5"/>
      <c r="W113" s="5"/>
      <c r="X113" s="5"/>
      <c r="Y113" s="3" t="s">
        <v>14</v>
      </c>
      <c r="Z113" s="465" t="s">
        <v>142</v>
      </c>
      <c r="AA113" s="465"/>
      <c r="AB113" s="465"/>
      <c r="AC113" s="465"/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5"/>
      <c r="AR113" s="3" t="s">
        <v>125</v>
      </c>
      <c r="AS113" s="466" t="s">
        <v>143</v>
      </c>
      <c r="AT113" s="466"/>
      <c r="AU113" s="466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9"/>
      <c r="BH113" s="9"/>
      <c r="BI113" s="5"/>
    </row>
    <row r="114" spans="1:61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</row>
    <row r="115" spans="1:61" ht="12.75" customHeight="1">
      <c r="A115" s="5"/>
      <c r="B115" s="5"/>
      <c r="C115" s="5"/>
      <c r="D115" s="5"/>
      <c r="E115" s="5"/>
      <c r="F115" s="5"/>
      <c r="G115" s="3" t="s">
        <v>134</v>
      </c>
      <c r="H115" s="465" t="s">
        <v>144</v>
      </c>
      <c r="I115" s="465"/>
      <c r="J115" s="465"/>
      <c r="K115" s="465"/>
      <c r="L115" s="465"/>
      <c r="M115" s="465"/>
      <c r="N115" s="465"/>
      <c r="O115" s="465"/>
      <c r="P115" s="465"/>
      <c r="Q115" s="465"/>
      <c r="R115" s="5"/>
      <c r="S115" s="5"/>
      <c r="T115" s="5"/>
      <c r="U115" s="9"/>
      <c r="V115" s="5"/>
      <c r="W115" s="5"/>
      <c r="X115" s="5"/>
      <c r="Y115" s="3" t="s">
        <v>132</v>
      </c>
      <c r="Z115" s="465" t="s">
        <v>145</v>
      </c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5"/>
      <c r="AR115" s="3" t="s">
        <v>49</v>
      </c>
      <c r="AS115" s="465" t="s">
        <v>146</v>
      </c>
      <c r="AT115" s="465"/>
      <c r="AU115" s="465"/>
      <c r="AV115" s="465"/>
      <c r="AW115" s="465"/>
      <c r="AX115" s="465"/>
      <c r="AY115" s="465"/>
      <c r="AZ115" s="465"/>
      <c r="BA115" s="465"/>
      <c r="BB115" s="465"/>
      <c r="BC115" s="5"/>
      <c r="BD115" s="9"/>
      <c r="BE115" s="9"/>
      <c r="BF115" s="5"/>
      <c r="BG115" s="9"/>
      <c r="BH115" s="9"/>
      <c r="BI115" s="5"/>
    </row>
    <row r="116" spans="1:6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9"/>
      <c r="BB116" s="9"/>
      <c r="BC116" s="5"/>
      <c r="BD116" s="9"/>
      <c r="BE116" s="9"/>
      <c r="BF116" s="5"/>
      <c r="BG116" s="9"/>
      <c r="BH116" s="9"/>
      <c r="BI116" s="5"/>
    </row>
    <row r="117" spans="1:61" ht="18" customHeight="1">
      <c r="A117" s="452" t="s">
        <v>147</v>
      </c>
      <c r="B117" s="452"/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452"/>
      <c r="AN117" s="452"/>
      <c r="AO117" s="452"/>
      <c r="AP117" s="452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9"/>
      <c r="BC117" s="5"/>
      <c r="BD117" s="9"/>
      <c r="BE117" s="9"/>
      <c r="BF117" s="5"/>
      <c r="BG117" s="9"/>
      <c r="BH117" s="9"/>
      <c r="BI117" s="5"/>
    </row>
    <row r="118" spans="1:61" ht="3" customHeight="1">
      <c r="A118" s="467"/>
      <c r="B118" s="467"/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  <c r="AK118" s="467"/>
      <c r="AL118" s="467"/>
      <c r="AM118" s="467"/>
      <c r="AN118" s="467"/>
      <c r="AO118" s="467"/>
      <c r="AP118" s="467"/>
      <c r="AQ118" s="467"/>
      <c r="AR118" s="467"/>
      <c r="AS118" s="467"/>
      <c r="AT118" s="467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7"/>
      <c r="BF118" s="467"/>
      <c r="BG118" s="467"/>
      <c r="BH118" s="467"/>
      <c r="BI118" s="467"/>
    </row>
    <row r="119" spans="1:61" ht="12.75" customHeight="1">
      <c r="A119" s="453" t="s">
        <v>78</v>
      </c>
      <c r="B119" s="468" t="s">
        <v>148</v>
      </c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 t="s">
        <v>149</v>
      </c>
      <c r="U119" s="468"/>
      <c r="V119" s="468"/>
      <c r="W119" s="468"/>
      <c r="X119" s="468"/>
      <c r="Y119" s="468"/>
      <c r="Z119" s="468"/>
      <c r="AA119" s="468"/>
      <c r="AB119" s="468"/>
      <c r="AC119" s="468" t="s">
        <v>150</v>
      </c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53" t="s">
        <v>151</v>
      </c>
      <c r="AY119" s="453"/>
      <c r="AZ119" s="453"/>
      <c r="BA119" s="453"/>
      <c r="BB119" s="453"/>
      <c r="BC119" s="453"/>
      <c r="BD119" s="468" t="s">
        <v>152</v>
      </c>
      <c r="BE119" s="468"/>
      <c r="BF119" s="468"/>
      <c r="BG119" s="468" t="s">
        <v>50</v>
      </c>
      <c r="BH119" s="468"/>
      <c r="BI119" s="468"/>
    </row>
    <row r="120" spans="1:61" ht="32.25" customHeight="1">
      <c r="A120" s="453"/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 t="s">
        <v>29</v>
      </c>
      <c r="AD120" s="468"/>
      <c r="AE120" s="468"/>
      <c r="AF120" s="468"/>
      <c r="AG120" s="468"/>
      <c r="AH120" s="468"/>
      <c r="AI120" s="468"/>
      <c r="AJ120" s="468" t="s">
        <v>155</v>
      </c>
      <c r="AK120" s="468"/>
      <c r="AL120" s="468"/>
      <c r="AM120" s="468"/>
      <c r="AN120" s="468"/>
      <c r="AO120" s="468"/>
      <c r="AP120" s="468"/>
      <c r="AQ120" s="468" t="s">
        <v>76</v>
      </c>
      <c r="AR120" s="468"/>
      <c r="AS120" s="468"/>
      <c r="AT120" s="468"/>
      <c r="AU120" s="468"/>
      <c r="AV120" s="468"/>
      <c r="AW120" s="468"/>
      <c r="AX120" s="468" t="s">
        <v>156</v>
      </c>
      <c r="AY120" s="468"/>
      <c r="AZ120" s="468"/>
      <c r="BA120" s="468" t="s">
        <v>157</v>
      </c>
      <c r="BB120" s="468"/>
      <c r="BC120" s="468"/>
      <c r="BD120" s="468"/>
      <c r="BE120" s="469"/>
      <c r="BF120" s="468"/>
      <c r="BG120" s="468"/>
      <c r="BH120" s="469"/>
      <c r="BI120" s="468"/>
    </row>
    <row r="121" spans="1:61" ht="12" customHeight="1">
      <c r="A121" s="453"/>
      <c r="B121" s="468" t="s">
        <v>50</v>
      </c>
      <c r="C121" s="468"/>
      <c r="D121" s="468"/>
      <c r="E121" s="468"/>
      <c r="F121" s="468"/>
      <c r="G121" s="468"/>
      <c r="H121" s="468" t="s">
        <v>158</v>
      </c>
      <c r="I121" s="468"/>
      <c r="J121" s="468"/>
      <c r="K121" s="468"/>
      <c r="L121" s="468"/>
      <c r="M121" s="468"/>
      <c r="N121" s="468" t="s">
        <v>159</v>
      </c>
      <c r="O121" s="468"/>
      <c r="P121" s="468"/>
      <c r="Q121" s="468"/>
      <c r="R121" s="468"/>
      <c r="S121" s="468"/>
      <c r="T121" s="468" t="s">
        <v>50</v>
      </c>
      <c r="U121" s="468"/>
      <c r="V121" s="468"/>
      <c r="W121" s="468" t="s">
        <v>158</v>
      </c>
      <c r="X121" s="468"/>
      <c r="Y121" s="468"/>
      <c r="Z121" s="468" t="s">
        <v>159</v>
      </c>
      <c r="AA121" s="468"/>
      <c r="AB121" s="468"/>
      <c r="AC121" s="468" t="s">
        <v>50</v>
      </c>
      <c r="AD121" s="468"/>
      <c r="AE121" s="468"/>
      <c r="AF121" s="468" t="s">
        <v>158</v>
      </c>
      <c r="AG121" s="468"/>
      <c r="AH121" s="468" t="s">
        <v>159</v>
      </c>
      <c r="AI121" s="468"/>
      <c r="AJ121" s="468" t="s">
        <v>50</v>
      </c>
      <c r="AK121" s="468"/>
      <c r="AL121" s="468"/>
      <c r="AM121" s="468" t="s">
        <v>158</v>
      </c>
      <c r="AN121" s="468"/>
      <c r="AO121" s="468" t="s">
        <v>159</v>
      </c>
      <c r="AP121" s="468"/>
      <c r="AQ121" s="468" t="s">
        <v>50</v>
      </c>
      <c r="AR121" s="468"/>
      <c r="AS121" s="468"/>
      <c r="AT121" s="468" t="s">
        <v>158</v>
      </c>
      <c r="AU121" s="468"/>
      <c r="AV121" s="468" t="s">
        <v>159</v>
      </c>
      <c r="AW121" s="468"/>
      <c r="AX121" s="468"/>
      <c r="AY121" s="468"/>
      <c r="AZ121" s="468"/>
      <c r="BA121" s="468"/>
      <c r="BB121" s="468"/>
      <c r="BC121" s="468"/>
      <c r="BD121" s="468"/>
      <c r="BE121" s="468"/>
      <c r="BF121" s="468"/>
      <c r="BG121" s="468"/>
      <c r="BH121" s="468"/>
      <c r="BI121" s="468"/>
    </row>
    <row r="122" spans="1:61" ht="21.75" customHeight="1">
      <c r="A122" s="453"/>
      <c r="B122" s="470" t="s">
        <v>160</v>
      </c>
      <c r="C122" s="470"/>
      <c r="D122" s="470"/>
      <c r="E122" s="471" t="s">
        <v>161</v>
      </c>
      <c r="F122" s="471"/>
      <c r="G122" s="471"/>
      <c r="H122" s="470" t="s">
        <v>160</v>
      </c>
      <c r="I122" s="470"/>
      <c r="J122" s="470"/>
      <c r="K122" s="471" t="s">
        <v>161</v>
      </c>
      <c r="L122" s="471"/>
      <c r="M122" s="471"/>
      <c r="N122" s="470" t="s">
        <v>160</v>
      </c>
      <c r="O122" s="470"/>
      <c r="P122" s="470"/>
      <c r="Q122" s="471" t="s">
        <v>161</v>
      </c>
      <c r="R122" s="471"/>
      <c r="S122" s="471"/>
      <c r="T122" s="470" t="s">
        <v>160</v>
      </c>
      <c r="U122" s="470"/>
      <c r="V122" s="470"/>
      <c r="W122" s="470" t="s">
        <v>160</v>
      </c>
      <c r="X122" s="470"/>
      <c r="Y122" s="470"/>
      <c r="Z122" s="470" t="s">
        <v>160</v>
      </c>
      <c r="AA122" s="470"/>
      <c r="AB122" s="470"/>
      <c r="AC122" s="470" t="s">
        <v>160</v>
      </c>
      <c r="AD122" s="470"/>
      <c r="AE122" s="470"/>
      <c r="AF122" s="470" t="s">
        <v>160</v>
      </c>
      <c r="AG122" s="470"/>
      <c r="AH122" s="470" t="s">
        <v>160</v>
      </c>
      <c r="AI122" s="470"/>
      <c r="AJ122" s="470" t="s">
        <v>160</v>
      </c>
      <c r="AK122" s="470"/>
      <c r="AL122" s="470"/>
      <c r="AM122" s="470" t="s">
        <v>160</v>
      </c>
      <c r="AN122" s="470"/>
      <c r="AO122" s="470" t="s">
        <v>160</v>
      </c>
      <c r="AP122" s="470"/>
      <c r="AQ122" s="470" t="s">
        <v>160</v>
      </c>
      <c r="AR122" s="470"/>
      <c r="AS122" s="470"/>
      <c r="AT122" s="470" t="s">
        <v>160</v>
      </c>
      <c r="AU122" s="470"/>
      <c r="AV122" s="470" t="s">
        <v>160</v>
      </c>
      <c r="AW122" s="470"/>
      <c r="AX122" s="470" t="s">
        <v>160</v>
      </c>
      <c r="AY122" s="470"/>
      <c r="AZ122" s="470"/>
      <c r="BA122" s="470" t="s">
        <v>160</v>
      </c>
      <c r="BB122" s="470"/>
      <c r="BC122" s="470"/>
      <c r="BD122" s="470" t="s">
        <v>160</v>
      </c>
      <c r="BE122" s="470"/>
      <c r="BF122" s="470"/>
      <c r="BG122" s="470" t="s">
        <v>160</v>
      </c>
      <c r="BH122" s="470"/>
      <c r="BI122" s="470"/>
    </row>
    <row r="123" spans="1:61" ht="12" customHeight="1">
      <c r="A123" s="3" t="s">
        <v>123</v>
      </c>
      <c r="B123" s="472">
        <f>H123+N123</f>
        <v>39</v>
      </c>
      <c r="C123" s="472"/>
      <c r="D123" s="472"/>
      <c r="E123" s="473">
        <f>K123+Q123</f>
        <v>1404</v>
      </c>
      <c r="F123" s="473"/>
      <c r="G123" s="473"/>
      <c r="H123" s="472">
        <v>17</v>
      </c>
      <c r="I123" s="472"/>
      <c r="J123" s="472"/>
      <c r="K123" s="473">
        <f>H123*36</f>
        <v>612</v>
      </c>
      <c r="L123" s="473"/>
      <c r="M123" s="473"/>
      <c r="N123" s="472">
        <v>22</v>
      </c>
      <c r="O123" s="472"/>
      <c r="P123" s="472"/>
      <c r="Q123" s="473">
        <f>N123*36</f>
        <v>792</v>
      </c>
      <c r="R123" s="473"/>
      <c r="S123" s="473"/>
      <c r="T123" s="472">
        <f>W123+Z123</f>
        <v>2</v>
      </c>
      <c r="U123" s="472"/>
      <c r="V123" s="472"/>
      <c r="W123" s="472"/>
      <c r="X123" s="472"/>
      <c r="Y123" s="472"/>
      <c r="Z123" s="472">
        <v>2</v>
      </c>
      <c r="AA123" s="472"/>
      <c r="AB123" s="472"/>
      <c r="AC123" s="472">
        <f>AF123+AH123</f>
        <v>0</v>
      </c>
      <c r="AD123" s="472"/>
      <c r="AE123" s="472"/>
      <c r="AF123" s="472"/>
      <c r="AG123" s="472"/>
      <c r="AH123" s="472"/>
      <c r="AI123" s="472"/>
      <c r="AJ123" s="472">
        <f>AM123+AO123</f>
        <v>0</v>
      </c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 t="s">
        <v>163</v>
      </c>
      <c r="BE123" s="472"/>
      <c r="BF123" s="472"/>
      <c r="BG123" s="472">
        <f>H123+N123+T123+AC123+AJ123+AQ123+AX123+BA123+BD123</f>
        <v>52</v>
      </c>
      <c r="BH123" s="472"/>
      <c r="BI123" s="472"/>
    </row>
    <row r="124" spans="1:61" ht="12" customHeight="1">
      <c r="A124" s="3" t="s">
        <v>124</v>
      </c>
      <c r="B124" s="472">
        <f aca="true" t="shared" si="0" ref="B124:B133">H124+N124</f>
        <v>34</v>
      </c>
      <c r="C124" s="472"/>
      <c r="D124" s="472"/>
      <c r="E124" s="473">
        <f aca="true" t="shared" si="1" ref="E124:E133">K124+Q124</f>
        <v>1224</v>
      </c>
      <c r="F124" s="473"/>
      <c r="G124" s="473"/>
      <c r="H124" s="472">
        <v>17</v>
      </c>
      <c r="I124" s="472"/>
      <c r="J124" s="472"/>
      <c r="K124" s="473">
        <f aca="true" t="shared" si="2" ref="K124:K133">H124*36</f>
        <v>612</v>
      </c>
      <c r="L124" s="473"/>
      <c r="M124" s="473"/>
      <c r="N124" s="472">
        <v>17</v>
      </c>
      <c r="O124" s="472"/>
      <c r="P124" s="472"/>
      <c r="Q124" s="473">
        <f aca="true" t="shared" si="3" ref="Q124:Q133">N124*36</f>
        <v>612</v>
      </c>
      <c r="R124" s="473"/>
      <c r="S124" s="473"/>
      <c r="T124" s="472">
        <f aca="true" t="shared" si="4" ref="T124:T133">W124+Z124</f>
        <v>1</v>
      </c>
      <c r="U124" s="472"/>
      <c r="V124" s="472"/>
      <c r="W124" s="472"/>
      <c r="X124" s="472"/>
      <c r="Y124" s="472"/>
      <c r="Z124" s="472" t="s">
        <v>162</v>
      </c>
      <c r="AA124" s="472"/>
      <c r="AB124" s="472"/>
      <c r="AC124" s="472">
        <f aca="true" t="shared" si="5" ref="AC124:AC133">AF124+AH124</f>
        <v>6</v>
      </c>
      <c r="AD124" s="472"/>
      <c r="AE124" s="472"/>
      <c r="AF124" s="472"/>
      <c r="AG124" s="472"/>
      <c r="AH124" s="472">
        <v>6</v>
      </c>
      <c r="AI124" s="472"/>
      <c r="AJ124" s="472">
        <f aca="true" t="shared" si="6" ref="AJ124:AJ133">AM124+AO124</f>
        <v>0</v>
      </c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 t="s">
        <v>163</v>
      </c>
      <c r="BE124" s="472"/>
      <c r="BF124" s="472"/>
      <c r="BG124" s="472">
        <f aca="true" t="shared" si="7" ref="BG124:BG133">H124+N124+T124+AC124+AJ124+AQ124+AX124+BA124+BD124</f>
        <v>52</v>
      </c>
      <c r="BH124" s="472"/>
      <c r="BI124" s="472"/>
    </row>
    <row r="125" spans="1:61" ht="12" customHeight="1">
      <c r="A125" s="3" t="s">
        <v>125</v>
      </c>
      <c r="B125" s="472">
        <f t="shared" si="0"/>
        <v>25</v>
      </c>
      <c r="C125" s="472"/>
      <c r="D125" s="472"/>
      <c r="E125" s="473">
        <f t="shared" si="1"/>
        <v>900</v>
      </c>
      <c r="F125" s="473"/>
      <c r="G125" s="473"/>
      <c r="H125" s="472">
        <v>12</v>
      </c>
      <c r="I125" s="472"/>
      <c r="J125" s="472"/>
      <c r="K125" s="473">
        <f t="shared" si="2"/>
        <v>432</v>
      </c>
      <c r="L125" s="473"/>
      <c r="M125" s="473"/>
      <c r="N125" s="472">
        <v>13</v>
      </c>
      <c r="O125" s="472"/>
      <c r="P125" s="472"/>
      <c r="Q125" s="473">
        <f t="shared" si="3"/>
        <v>468</v>
      </c>
      <c r="R125" s="473"/>
      <c r="S125" s="473"/>
      <c r="T125" s="472">
        <f t="shared" si="4"/>
        <v>2</v>
      </c>
      <c r="U125" s="472"/>
      <c r="V125" s="472"/>
      <c r="W125" s="472">
        <v>1</v>
      </c>
      <c r="X125" s="472"/>
      <c r="Y125" s="472"/>
      <c r="Z125" s="472" t="s">
        <v>162</v>
      </c>
      <c r="AA125" s="472"/>
      <c r="AB125" s="472"/>
      <c r="AC125" s="472">
        <f t="shared" si="5"/>
        <v>6</v>
      </c>
      <c r="AD125" s="472"/>
      <c r="AE125" s="472"/>
      <c r="AF125" s="472">
        <v>2</v>
      </c>
      <c r="AG125" s="472"/>
      <c r="AH125" s="472">
        <v>4</v>
      </c>
      <c r="AI125" s="472"/>
      <c r="AJ125" s="472">
        <f t="shared" si="6"/>
        <v>9</v>
      </c>
      <c r="AK125" s="472"/>
      <c r="AL125" s="472"/>
      <c r="AM125" s="472">
        <v>2</v>
      </c>
      <c r="AN125" s="472"/>
      <c r="AO125" s="472">
        <v>7</v>
      </c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 t="s">
        <v>164</v>
      </c>
      <c r="BE125" s="472"/>
      <c r="BF125" s="472"/>
      <c r="BG125" s="472">
        <f t="shared" si="7"/>
        <v>52</v>
      </c>
      <c r="BH125" s="472"/>
      <c r="BI125" s="472"/>
    </row>
    <row r="126" spans="1:61" ht="13.5" customHeight="1" hidden="1">
      <c r="A126" s="3" t="s">
        <v>127</v>
      </c>
      <c r="B126" s="472">
        <f t="shared" si="0"/>
        <v>0</v>
      </c>
      <c r="C126" s="472"/>
      <c r="D126" s="472"/>
      <c r="E126" s="473">
        <f t="shared" si="1"/>
        <v>0</v>
      </c>
      <c r="F126" s="473"/>
      <c r="G126" s="473"/>
      <c r="H126" s="472"/>
      <c r="I126" s="472"/>
      <c r="J126" s="472"/>
      <c r="K126" s="473">
        <f t="shared" si="2"/>
        <v>0</v>
      </c>
      <c r="L126" s="473"/>
      <c r="M126" s="473"/>
      <c r="N126" s="472"/>
      <c r="O126" s="472"/>
      <c r="P126" s="472"/>
      <c r="Q126" s="473">
        <f t="shared" si="3"/>
        <v>0</v>
      </c>
      <c r="R126" s="473"/>
      <c r="S126" s="473"/>
      <c r="T126" s="472">
        <f t="shared" si="4"/>
        <v>0</v>
      </c>
      <c r="U126" s="472"/>
      <c r="V126" s="472"/>
      <c r="W126" s="472"/>
      <c r="X126" s="472"/>
      <c r="Y126" s="472"/>
      <c r="Z126" s="472"/>
      <c r="AA126" s="472"/>
      <c r="AB126" s="472"/>
      <c r="AC126" s="472">
        <f t="shared" si="5"/>
        <v>0</v>
      </c>
      <c r="AD126" s="472"/>
      <c r="AE126" s="472"/>
      <c r="AF126" s="472"/>
      <c r="AG126" s="472"/>
      <c r="AH126" s="472"/>
      <c r="AI126" s="472"/>
      <c r="AJ126" s="472">
        <f t="shared" si="6"/>
        <v>0</v>
      </c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>
        <f t="shared" si="7"/>
        <v>0</v>
      </c>
      <c r="BH126" s="472"/>
      <c r="BI126" s="472"/>
    </row>
    <row r="127" spans="1:61" ht="13.5" customHeight="1" hidden="1">
      <c r="A127" s="3" t="s">
        <v>128</v>
      </c>
      <c r="B127" s="472">
        <f t="shared" si="0"/>
        <v>0</v>
      </c>
      <c r="C127" s="472"/>
      <c r="D127" s="472"/>
      <c r="E127" s="473">
        <f t="shared" si="1"/>
        <v>0</v>
      </c>
      <c r="F127" s="473"/>
      <c r="G127" s="473"/>
      <c r="H127" s="472"/>
      <c r="I127" s="472"/>
      <c r="J127" s="472"/>
      <c r="K127" s="473">
        <f t="shared" si="2"/>
        <v>0</v>
      </c>
      <c r="L127" s="473"/>
      <c r="M127" s="473"/>
      <c r="N127" s="472"/>
      <c r="O127" s="472"/>
      <c r="P127" s="472"/>
      <c r="Q127" s="473">
        <f t="shared" si="3"/>
        <v>0</v>
      </c>
      <c r="R127" s="473"/>
      <c r="S127" s="473"/>
      <c r="T127" s="472">
        <f t="shared" si="4"/>
        <v>0</v>
      </c>
      <c r="U127" s="472"/>
      <c r="V127" s="472"/>
      <c r="W127" s="472"/>
      <c r="X127" s="472"/>
      <c r="Y127" s="472"/>
      <c r="Z127" s="472"/>
      <c r="AA127" s="472"/>
      <c r="AB127" s="472"/>
      <c r="AC127" s="472">
        <f t="shared" si="5"/>
        <v>0</v>
      </c>
      <c r="AD127" s="472"/>
      <c r="AE127" s="472"/>
      <c r="AF127" s="472"/>
      <c r="AG127" s="472"/>
      <c r="AH127" s="472"/>
      <c r="AI127" s="472"/>
      <c r="AJ127" s="472">
        <f t="shared" si="6"/>
        <v>0</v>
      </c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2"/>
      <c r="BB127" s="472"/>
      <c r="BC127" s="472"/>
      <c r="BD127" s="472"/>
      <c r="BE127" s="472"/>
      <c r="BF127" s="472"/>
      <c r="BG127" s="472">
        <f t="shared" si="7"/>
        <v>0</v>
      </c>
      <c r="BH127" s="472"/>
      <c r="BI127" s="472"/>
    </row>
    <row r="128" spans="1:61" ht="13.5" customHeight="1" hidden="1">
      <c r="A128" s="3" t="s">
        <v>129</v>
      </c>
      <c r="B128" s="472">
        <f t="shared" si="0"/>
        <v>0</v>
      </c>
      <c r="C128" s="472"/>
      <c r="D128" s="472"/>
      <c r="E128" s="473">
        <f t="shared" si="1"/>
        <v>0</v>
      </c>
      <c r="F128" s="473"/>
      <c r="G128" s="473"/>
      <c r="H128" s="472"/>
      <c r="I128" s="472"/>
      <c r="J128" s="472"/>
      <c r="K128" s="473">
        <f t="shared" si="2"/>
        <v>0</v>
      </c>
      <c r="L128" s="473"/>
      <c r="M128" s="473"/>
      <c r="N128" s="472"/>
      <c r="O128" s="472"/>
      <c r="P128" s="472"/>
      <c r="Q128" s="473">
        <f t="shared" si="3"/>
        <v>0</v>
      </c>
      <c r="R128" s="473"/>
      <c r="S128" s="473"/>
      <c r="T128" s="472">
        <f t="shared" si="4"/>
        <v>0</v>
      </c>
      <c r="U128" s="472"/>
      <c r="V128" s="472"/>
      <c r="W128" s="472"/>
      <c r="X128" s="472"/>
      <c r="Y128" s="472"/>
      <c r="Z128" s="472"/>
      <c r="AA128" s="472"/>
      <c r="AB128" s="472"/>
      <c r="AC128" s="472">
        <f t="shared" si="5"/>
        <v>0</v>
      </c>
      <c r="AD128" s="472"/>
      <c r="AE128" s="472"/>
      <c r="AF128" s="472"/>
      <c r="AG128" s="472"/>
      <c r="AH128" s="472"/>
      <c r="AI128" s="472"/>
      <c r="AJ128" s="472">
        <f t="shared" si="6"/>
        <v>0</v>
      </c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>
        <f t="shared" si="7"/>
        <v>0</v>
      </c>
      <c r="BH128" s="472"/>
      <c r="BI128" s="472"/>
    </row>
    <row r="129" spans="1:61" ht="13.5" customHeight="1" hidden="1">
      <c r="A129" s="3" t="s">
        <v>130</v>
      </c>
      <c r="B129" s="472">
        <f t="shared" si="0"/>
        <v>0</v>
      </c>
      <c r="C129" s="472"/>
      <c r="D129" s="472"/>
      <c r="E129" s="473">
        <f t="shared" si="1"/>
        <v>0</v>
      </c>
      <c r="F129" s="473"/>
      <c r="G129" s="473"/>
      <c r="H129" s="472"/>
      <c r="I129" s="472"/>
      <c r="J129" s="472"/>
      <c r="K129" s="473">
        <f t="shared" si="2"/>
        <v>0</v>
      </c>
      <c r="L129" s="473"/>
      <c r="M129" s="473"/>
      <c r="N129" s="472"/>
      <c r="O129" s="472"/>
      <c r="P129" s="472"/>
      <c r="Q129" s="473">
        <f t="shared" si="3"/>
        <v>0</v>
      </c>
      <c r="R129" s="473"/>
      <c r="S129" s="473"/>
      <c r="T129" s="472">
        <f t="shared" si="4"/>
        <v>0</v>
      </c>
      <c r="U129" s="472"/>
      <c r="V129" s="472"/>
      <c r="W129" s="472"/>
      <c r="X129" s="472"/>
      <c r="Y129" s="472"/>
      <c r="Z129" s="472"/>
      <c r="AA129" s="472"/>
      <c r="AB129" s="472"/>
      <c r="AC129" s="472">
        <f t="shared" si="5"/>
        <v>0</v>
      </c>
      <c r="AD129" s="472"/>
      <c r="AE129" s="472"/>
      <c r="AF129" s="472"/>
      <c r="AG129" s="472"/>
      <c r="AH129" s="472"/>
      <c r="AI129" s="472"/>
      <c r="AJ129" s="472">
        <f t="shared" si="6"/>
        <v>0</v>
      </c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>
        <f t="shared" si="7"/>
        <v>0</v>
      </c>
      <c r="BH129" s="472"/>
      <c r="BI129" s="472"/>
    </row>
    <row r="130" spans="1:61" ht="13.5" customHeight="1" hidden="1">
      <c r="A130" s="3" t="s">
        <v>131</v>
      </c>
      <c r="B130" s="472">
        <f t="shared" si="0"/>
        <v>0</v>
      </c>
      <c r="C130" s="472"/>
      <c r="D130" s="472"/>
      <c r="E130" s="473">
        <f t="shared" si="1"/>
        <v>0</v>
      </c>
      <c r="F130" s="473"/>
      <c r="G130" s="473"/>
      <c r="H130" s="472"/>
      <c r="I130" s="472"/>
      <c r="J130" s="472"/>
      <c r="K130" s="473">
        <f t="shared" si="2"/>
        <v>0</v>
      </c>
      <c r="L130" s="473"/>
      <c r="M130" s="473"/>
      <c r="N130" s="472"/>
      <c r="O130" s="472"/>
      <c r="P130" s="472"/>
      <c r="Q130" s="473">
        <f t="shared" si="3"/>
        <v>0</v>
      </c>
      <c r="R130" s="473"/>
      <c r="S130" s="473"/>
      <c r="T130" s="472">
        <f t="shared" si="4"/>
        <v>0</v>
      </c>
      <c r="U130" s="472"/>
      <c r="V130" s="472"/>
      <c r="W130" s="472"/>
      <c r="X130" s="472"/>
      <c r="Y130" s="472"/>
      <c r="Z130" s="472"/>
      <c r="AA130" s="472"/>
      <c r="AB130" s="472"/>
      <c r="AC130" s="472">
        <f t="shared" si="5"/>
        <v>0</v>
      </c>
      <c r="AD130" s="472"/>
      <c r="AE130" s="472"/>
      <c r="AF130" s="472"/>
      <c r="AG130" s="472"/>
      <c r="AH130" s="472"/>
      <c r="AI130" s="472"/>
      <c r="AJ130" s="472">
        <f t="shared" si="6"/>
        <v>0</v>
      </c>
      <c r="AK130" s="472"/>
      <c r="AL130" s="472"/>
      <c r="AM130" s="472"/>
      <c r="AN130" s="472"/>
      <c r="AO130" s="472"/>
      <c r="AP130" s="472"/>
      <c r="AQ130" s="472"/>
      <c r="AR130" s="472"/>
      <c r="AS130" s="472"/>
      <c r="AT130" s="472"/>
      <c r="AU130" s="472"/>
      <c r="AV130" s="472"/>
      <c r="AW130" s="472"/>
      <c r="AX130" s="472"/>
      <c r="AY130" s="472"/>
      <c r="AZ130" s="472"/>
      <c r="BA130" s="472"/>
      <c r="BB130" s="472"/>
      <c r="BC130" s="472"/>
      <c r="BD130" s="472"/>
      <c r="BE130" s="472"/>
      <c r="BF130" s="472"/>
      <c r="BG130" s="472">
        <f t="shared" si="7"/>
        <v>0</v>
      </c>
      <c r="BH130" s="472"/>
      <c r="BI130" s="472"/>
    </row>
    <row r="131" spans="1:61" ht="13.5" customHeight="1" hidden="1">
      <c r="A131" s="3" t="s">
        <v>132</v>
      </c>
      <c r="B131" s="472">
        <f t="shared" si="0"/>
        <v>0</v>
      </c>
      <c r="C131" s="472"/>
      <c r="D131" s="472"/>
      <c r="E131" s="473">
        <f t="shared" si="1"/>
        <v>0</v>
      </c>
      <c r="F131" s="473"/>
      <c r="G131" s="473"/>
      <c r="H131" s="472"/>
      <c r="I131" s="472"/>
      <c r="J131" s="472"/>
      <c r="K131" s="473">
        <f t="shared" si="2"/>
        <v>0</v>
      </c>
      <c r="L131" s="473"/>
      <c r="M131" s="473"/>
      <c r="N131" s="472"/>
      <c r="O131" s="472"/>
      <c r="P131" s="472"/>
      <c r="Q131" s="473">
        <f t="shared" si="3"/>
        <v>0</v>
      </c>
      <c r="R131" s="473"/>
      <c r="S131" s="473"/>
      <c r="T131" s="472">
        <f t="shared" si="4"/>
        <v>0</v>
      </c>
      <c r="U131" s="472"/>
      <c r="V131" s="472"/>
      <c r="W131" s="472"/>
      <c r="X131" s="472"/>
      <c r="Y131" s="472"/>
      <c r="Z131" s="472"/>
      <c r="AA131" s="472"/>
      <c r="AB131" s="472"/>
      <c r="AC131" s="472">
        <f t="shared" si="5"/>
        <v>0</v>
      </c>
      <c r="AD131" s="472"/>
      <c r="AE131" s="472"/>
      <c r="AF131" s="472"/>
      <c r="AG131" s="472"/>
      <c r="AH131" s="472"/>
      <c r="AI131" s="472"/>
      <c r="AJ131" s="472">
        <f t="shared" si="6"/>
        <v>0</v>
      </c>
      <c r="AK131" s="472"/>
      <c r="AL131" s="472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>
        <f t="shared" si="7"/>
        <v>0</v>
      </c>
      <c r="BH131" s="472"/>
      <c r="BI131" s="472"/>
    </row>
    <row r="132" spans="1:61" ht="13.5" customHeight="1" hidden="1">
      <c r="A132" s="3" t="s">
        <v>133</v>
      </c>
      <c r="B132" s="472">
        <f t="shared" si="0"/>
        <v>0</v>
      </c>
      <c r="C132" s="472"/>
      <c r="D132" s="472"/>
      <c r="E132" s="473">
        <f t="shared" si="1"/>
        <v>0</v>
      </c>
      <c r="F132" s="473"/>
      <c r="G132" s="473"/>
      <c r="H132" s="472"/>
      <c r="I132" s="472"/>
      <c r="J132" s="472"/>
      <c r="K132" s="473">
        <f t="shared" si="2"/>
        <v>0</v>
      </c>
      <c r="L132" s="473"/>
      <c r="M132" s="473"/>
      <c r="N132" s="472"/>
      <c r="O132" s="472"/>
      <c r="P132" s="472"/>
      <c r="Q132" s="473">
        <f t="shared" si="3"/>
        <v>0</v>
      </c>
      <c r="R132" s="473"/>
      <c r="S132" s="473"/>
      <c r="T132" s="472">
        <f t="shared" si="4"/>
        <v>0</v>
      </c>
      <c r="U132" s="472"/>
      <c r="V132" s="472"/>
      <c r="W132" s="472"/>
      <c r="X132" s="472"/>
      <c r="Y132" s="472"/>
      <c r="Z132" s="472"/>
      <c r="AA132" s="472"/>
      <c r="AB132" s="472"/>
      <c r="AC132" s="472">
        <f t="shared" si="5"/>
        <v>0</v>
      </c>
      <c r="AD132" s="472"/>
      <c r="AE132" s="472"/>
      <c r="AF132" s="472"/>
      <c r="AG132" s="472"/>
      <c r="AH132" s="472"/>
      <c r="AI132" s="472"/>
      <c r="AJ132" s="472">
        <f t="shared" si="6"/>
        <v>0</v>
      </c>
      <c r="AK132" s="472"/>
      <c r="AL132" s="472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>
        <f t="shared" si="7"/>
        <v>0</v>
      </c>
      <c r="BH132" s="472"/>
      <c r="BI132" s="472"/>
    </row>
    <row r="133" spans="1:61" ht="12" customHeight="1">
      <c r="A133" s="3" t="s">
        <v>126</v>
      </c>
      <c r="B133" s="472">
        <f t="shared" si="0"/>
        <v>21</v>
      </c>
      <c r="C133" s="472"/>
      <c r="D133" s="472"/>
      <c r="E133" s="473">
        <f t="shared" si="1"/>
        <v>756</v>
      </c>
      <c r="F133" s="473"/>
      <c r="G133" s="473"/>
      <c r="H133" s="472">
        <v>11</v>
      </c>
      <c r="I133" s="472"/>
      <c r="J133" s="472"/>
      <c r="K133" s="473">
        <f t="shared" si="2"/>
        <v>396</v>
      </c>
      <c r="L133" s="473"/>
      <c r="M133" s="473"/>
      <c r="N133" s="473">
        <v>10</v>
      </c>
      <c r="O133" s="473"/>
      <c r="P133" s="473"/>
      <c r="Q133" s="473">
        <f t="shared" si="3"/>
        <v>360</v>
      </c>
      <c r="R133" s="473"/>
      <c r="S133" s="473"/>
      <c r="T133" s="472">
        <f t="shared" si="4"/>
        <v>2</v>
      </c>
      <c r="U133" s="472"/>
      <c r="V133" s="472"/>
      <c r="W133" s="472">
        <v>1</v>
      </c>
      <c r="X133" s="472"/>
      <c r="Y133" s="472"/>
      <c r="Z133" s="472">
        <v>1</v>
      </c>
      <c r="AA133" s="472"/>
      <c r="AB133" s="472"/>
      <c r="AC133" s="472">
        <f t="shared" si="5"/>
        <v>0</v>
      </c>
      <c r="AD133" s="472"/>
      <c r="AE133" s="472"/>
      <c r="AF133" s="472"/>
      <c r="AG133" s="472"/>
      <c r="AH133" s="472"/>
      <c r="AI133" s="472"/>
      <c r="AJ133" s="472">
        <f t="shared" si="6"/>
        <v>8</v>
      </c>
      <c r="AK133" s="472"/>
      <c r="AL133" s="472"/>
      <c r="AM133" s="472">
        <v>5</v>
      </c>
      <c r="AN133" s="472"/>
      <c r="AO133" s="472">
        <v>3</v>
      </c>
      <c r="AP133" s="472"/>
      <c r="AQ133" s="472" t="s">
        <v>74</v>
      </c>
      <c r="AR133" s="472"/>
      <c r="AS133" s="472"/>
      <c r="AT133" s="472"/>
      <c r="AU133" s="472"/>
      <c r="AV133" s="472">
        <v>4</v>
      </c>
      <c r="AW133" s="472"/>
      <c r="AX133" s="472" t="s">
        <v>74</v>
      </c>
      <c r="AY133" s="472"/>
      <c r="AZ133" s="472"/>
      <c r="BA133" s="472" t="s">
        <v>75</v>
      </c>
      <c r="BB133" s="472"/>
      <c r="BC133" s="472"/>
      <c r="BD133" s="472">
        <v>2</v>
      </c>
      <c r="BE133" s="472"/>
      <c r="BF133" s="472"/>
      <c r="BG133" s="472">
        <f t="shared" si="7"/>
        <v>43</v>
      </c>
      <c r="BH133" s="472"/>
      <c r="BI133" s="472"/>
    </row>
    <row r="134" spans="1:61" ht="14.25" customHeight="1">
      <c r="A134" s="12" t="s">
        <v>50</v>
      </c>
      <c r="B134" s="474">
        <f>B123+B124+B125+B133</f>
        <v>119</v>
      </c>
      <c r="C134" s="474"/>
      <c r="D134" s="474"/>
      <c r="E134" s="474">
        <f>E123+E124+E125+E133</f>
        <v>4284</v>
      </c>
      <c r="F134" s="474"/>
      <c r="G134" s="474"/>
      <c r="H134" s="474">
        <f>H123+H124+H125+H133</f>
        <v>57</v>
      </c>
      <c r="I134" s="474"/>
      <c r="J134" s="474"/>
      <c r="K134" s="474">
        <f>K123+K124+K125+K133</f>
        <v>2052</v>
      </c>
      <c r="L134" s="474"/>
      <c r="M134" s="474"/>
      <c r="N134" s="474">
        <f>N123+N124+N125+N133</f>
        <v>62</v>
      </c>
      <c r="O134" s="474"/>
      <c r="P134" s="474"/>
      <c r="Q134" s="474">
        <f>Q123+Q124+Q125+Q133</f>
        <v>2232</v>
      </c>
      <c r="R134" s="474"/>
      <c r="S134" s="474"/>
      <c r="T134" s="474">
        <f>T123+T124+T125+T133</f>
        <v>7</v>
      </c>
      <c r="U134" s="474"/>
      <c r="V134" s="474"/>
      <c r="W134" s="457"/>
      <c r="X134" s="457"/>
      <c r="Y134" s="457"/>
      <c r="Z134" s="457"/>
      <c r="AA134" s="457"/>
      <c r="AB134" s="457"/>
      <c r="AC134" s="474">
        <f>AC123+AC124+AC125+AC133</f>
        <v>12</v>
      </c>
      <c r="AD134" s="474"/>
      <c r="AE134" s="474"/>
      <c r="AF134" s="457"/>
      <c r="AG134" s="457"/>
      <c r="AH134" s="457"/>
      <c r="AI134" s="457"/>
      <c r="AJ134" s="474">
        <f>AJ123+AJ124+AJ125+AJ133</f>
        <v>17</v>
      </c>
      <c r="AK134" s="474"/>
      <c r="AL134" s="474"/>
      <c r="AM134" s="457"/>
      <c r="AN134" s="457"/>
      <c r="AO134" s="457"/>
      <c r="AP134" s="457"/>
      <c r="AQ134" s="474">
        <f>AQ123+AQ124+AQ125+AQ133</f>
        <v>4</v>
      </c>
      <c r="AR134" s="474"/>
      <c r="AS134" s="474"/>
      <c r="AT134" s="457"/>
      <c r="AU134" s="457"/>
      <c r="AV134" s="457"/>
      <c r="AW134" s="457"/>
      <c r="AX134" s="474">
        <f>AX123+AX124+AX125+AX133</f>
        <v>4</v>
      </c>
      <c r="AY134" s="474"/>
      <c r="AZ134" s="474"/>
      <c r="BA134" s="474">
        <f>BA123+BA124+BA125+BA133</f>
        <v>2</v>
      </c>
      <c r="BB134" s="474"/>
      <c r="BC134" s="474"/>
      <c r="BD134" s="474">
        <f>BD123+BD124+BD125+BD133</f>
        <v>34</v>
      </c>
      <c r="BE134" s="474"/>
      <c r="BF134" s="474"/>
      <c r="BG134" s="474">
        <f>BG123+BG124+BG125+BG133</f>
        <v>199</v>
      </c>
      <c r="BH134" s="474"/>
      <c r="BI134" s="474"/>
    </row>
    <row r="135" spans="1:61" ht="13.5" customHeight="1" hidden="1">
      <c r="A135" s="475" t="s">
        <v>78</v>
      </c>
      <c r="B135" s="475" t="s">
        <v>165</v>
      </c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475"/>
      <c r="N135" s="475"/>
      <c r="O135" s="475"/>
      <c r="P135" s="475"/>
      <c r="Q135" s="475"/>
      <c r="R135" s="475"/>
      <c r="S135" s="475"/>
      <c r="T135" s="475" t="s">
        <v>149</v>
      </c>
      <c r="U135" s="475"/>
      <c r="V135" s="475"/>
      <c r="W135" s="475"/>
      <c r="X135" s="475"/>
      <c r="Y135" s="475"/>
      <c r="Z135" s="475"/>
      <c r="AA135" s="475"/>
      <c r="AB135" s="475"/>
      <c r="AC135" s="475" t="s">
        <v>150</v>
      </c>
      <c r="AD135" s="475"/>
      <c r="AE135" s="475"/>
      <c r="AF135" s="475"/>
      <c r="AG135" s="475"/>
      <c r="AH135" s="475"/>
      <c r="AI135" s="475"/>
      <c r="AJ135" s="475"/>
      <c r="AK135" s="475"/>
      <c r="AL135" s="475"/>
      <c r="AM135" s="475"/>
      <c r="AN135" s="475"/>
      <c r="AO135" s="475"/>
      <c r="AP135" s="475"/>
      <c r="AQ135" s="475" t="s">
        <v>151</v>
      </c>
      <c r="AR135" s="475"/>
      <c r="AS135" s="475"/>
      <c r="AT135" s="475"/>
      <c r="AU135" s="475"/>
      <c r="AV135" s="475"/>
      <c r="AW135" s="475" t="s">
        <v>152</v>
      </c>
      <c r="AX135" s="475"/>
      <c r="AY135" s="475"/>
      <c r="AZ135" s="475" t="s">
        <v>50</v>
      </c>
      <c r="BA135" s="475"/>
      <c r="BB135" s="475"/>
      <c r="BC135" s="475" t="s">
        <v>153</v>
      </c>
      <c r="BD135" s="475"/>
      <c r="BE135" s="475"/>
      <c r="BF135" s="475"/>
      <c r="BG135" s="456" t="s">
        <v>154</v>
      </c>
      <c r="BH135" s="456"/>
      <c r="BI135" s="456"/>
    </row>
    <row r="136" spans="1:61" ht="13.5" customHeight="1" hidden="1">
      <c r="A136" s="475"/>
      <c r="B136" s="475"/>
      <c r="C136" s="475"/>
      <c r="D136" s="475"/>
      <c r="E136" s="475"/>
      <c r="F136" s="475"/>
      <c r="G136" s="475"/>
      <c r="H136" s="475"/>
      <c r="I136" s="475"/>
      <c r="J136" s="475"/>
      <c r="K136" s="475"/>
      <c r="L136" s="475"/>
      <c r="M136" s="475"/>
      <c r="N136" s="475"/>
      <c r="O136" s="475"/>
      <c r="P136" s="475"/>
      <c r="Q136" s="475"/>
      <c r="R136" s="475"/>
      <c r="S136" s="475"/>
      <c r="T136" s="475"/>
      <c r="U136" s="475"/>
      <c r="V136" s="475"/>
      <c r="W136" s="475"/>
      <c r="X136" s="475"/>
      <c r="Y136" s="475"/>
      <c r="Z136" s="475"/>
      <c r="AA136" s="475"/>
      <c r="AB136" s="475"/>
      <c r="AC136" s="475" t="s">
        <v>155</v>
      </c>
      <c r="AD136" s="475"/>
      <c r="AE136" s="475"/>
      <c r="AF136" s="475"/>
      <c r="AG136" s="475"/>
      <c r="AH136" s="475"/>
      <c r="AI136" s="475"/>
      <c r="AJ136" s="475" t="s">
        <v>76</v>
      </c>
      <c r="AK136" s="475"/>
      <c r="AL136" s="475"/>
      <c r="AM136" s="475"/>
      <c r="AN136" s="475"/>
      <c r="AO136" s="475"/>
      <c r="AP136" s="475"/>
      <c r="AQ136" s="475" t="s">
        <v>156</v>
      </c>
      <c r="AR136" s="475"/>
      <c r="AS136" s="475"/>
      <c r="AT136" s="475" t="s">
        <v>157</v>
      </c>
      <c r="AU136" s="475"/>
      <c r="AV136" s="475"/>
      <c r="AW136" s="475"/>
      <c r="AX136" s="469"/>
      <c r="AY136" s="475"/>
      <c r="AZ136" s="475"/>
      <c r="BA136" s="469"/>
      <c r="BB136" s="475"/>
      <c r="BC136" s="475"/>
      <c r="BD136" s="469"/>
      <c r="BE136" s="469"/>
      <c r="BF136" s="475"/>
      <c r="BG136" s="456"/>
      <c r="BH136" s="469"/>
      <c r="BI136" s="456"/>
    </row>
    <row r="137" spans="1:61" ht="13.5" customHeight="1" hidden="1">
      <c r="A137" s="475"/>
      <c r="B137" s="475" t="s">
        <v>50</v>
      </c>
      <c r="C137" s="475"/>
      <c r="D137" s="475"/>
      <c r="E137" s="475"/>
      <c r="F137" s="475"/>
      <c r="G137" s="475"/>
      <c r="H137" s="475" t="s">
        <v>158</v>
      </c>
      <c r="I137" s="475"/>
      <c r="J137" s="475"/>
      <c r="K137" s="475"/>
      <c r="L137" s="475"/>
      <c r="M137" s="475"/>
      <c r="N137" s="475" t="s">
        <v>159</v>
      </c>
      <c r="O137" s="475"/>
      <c r="P137" s="475"/>
      <c r="Q137" s="475"/>
      <c r="R137" s="475"/>
      <c r="S137" s="475"/>
      <c r="T137" s="475" t="s">
        <v>50</v>
      </c>
      <c r="U137" s="475"/>
      <c r="V137" s="475"/>
      <c r="W137" s="475" t="s">
        <v>158</v>
      </c>
      <c r="X137" s="475"/>
      <c r="Y137" s="475"/>
      <c r="Z137" s="475" t="s">
        <v>159</v>
      </c>
      <c r="AA137" s="475"/>
      <c r="AB137" s="475"/>
      <c r="AC137" s="475" t="s">
        <v>50</v>
      </c>
      <c r="AD137" s="475"/>
      <c r="AE137" s="475"/>
      <c r="AF137" s="475" t="s">
        <v>158</v>
      </c>
      <c r="AG137" s="475"/>
      <c r="AH137" s="475" t="s">
        <v>159</v>
      </c>
      <c r="AI137" s="475"/>
      <c r="AJ137" s="475" t="s">
        <v>50</v>
      </c>
      <c r="AK137" s="475"/>
      <c r="AL137" s="475"/>
      <c r="AM137" s="475" t="s">
        <v>158</v>
      </c>
      <c r="AN137" s="475"/>
      <c r="AO137" s="475" t="s">
        <v>159</v>
      </c>
      <c r="AP137" s="475"/>
      <c r="AQ137" s="475"/>
      <c r="AR137" s="475"/>
      <c r="AS137" s="475"/>
      <c r="AT137" s="475"/>
      <c r="AU137" s="475"/>
      <c r="AV137" s="475"/>
      <c r="AW137" s="475"/>
      <c r="AX137" s="475"/>
      <c r="AY137" s="475"/>
      <c r="AZ137" s="475"/>
      <c r="BA137" s="475"/>
      <c r="BB137" s="475"/>
      <c r="BC137" s="475"/>
      <c r="BD137" s="469"/>
      <c r="BE137" s="469"/>
      <c r="BF137" s="475"/>
      <c r="BG137" s="456"/>
      <c r="BH137" s="469"/>
      <c r="BI137" s="456"/>
    </row>
    <row r="138" spans="1:61" ht="13.5" customHeight="1" hidden="1">
      <c r="A138" s="475"/>
      <c r="B138" s="476" t="s">
        <v>160</v>
      </c>
      <c r="C138" s="476"/>
      <c r="D138" s="476"/>
      <c r="E138" s="476" t="s">
        <v>161</v>
      </c>
      <c r="F138" s="476"/>
      <c r="G138" s="476"/>
      <c r="H138" s="476" t="s">
        <v>160</v>
      </c>
      <c r="I138" s="476"/>
      <c r="J138" s="476"/>
      <c r="K138" s="476" t="s">
        <v>161</v>
      </c>
      <c r="L138" s="476"/>
      <c r="M138" s="476"/>
      <c r="N138" s="476" t="s">
        <v>160</v>
      </c>
      <c r="O138" s="476"/>
      <c r="P138" s="476"/>
      <c r="Q138" s="476" t="s">
        <v>161</v>
      </c>
      <c r="R138" s="476"/>
      <c r="S138" s="476"/>
      <c r="T138" s="476" t="s">
        <v>160</v>
      </c>
      <c r="U138" s="476"/>
      <c r="V138" s="476"/>
      <c r="W138" s="476" t="s">
        <v>160</v>
      </c>
      <c r="X138" s="476"/>
      <c r="Y138" s="476"/>
      <c r="Z138" s="476" t="s">
        <v>160</v>
      </c>
      <c r="AA138" s="476"/>
      <c r="AB138" s="476"/>
      <c r="AC138" s="476" t="s">
        <v>160</v>
      </c>
      <c r="AD138" s="476"/>
      <c r="AE138" s="476"/>
      <c r="AF138" s="476" t="s">
        <v>160</v>
      </c>
      <c r="AG138" s="476"/>
      <c r="AH138" s="476" t="s">
        <v>160</v>
      </c>
      <c r="AI138" s="476"/>
      <c r="AJ138" s="476" t="s">
        <v>160</v>
      </c>
      <c r="AK138" s="476"/>
      <c r="AL138" s="476"/>
      <c r="AM138" s="476" t="s">
        <v>160</v>
      </c>
      <c r="AN138" s="476"/>
      <c r="AO138" s="476" t="s">
        <v>160</v>
      </c>
      <c r="AP138" s="476"/>
      <c r="AQ138" s="476" t="s">
        <v>160</v>
      </c>
      <c r="AR138" s="476"/>
      <c r="AS138" s="476"/>
      <c r="AT138" s="476" t="s">
        <v>160</v>
      </c>
      <c r="AU138" s="476"/>
      <c r="AV138" s="476"/>
      <c r="AW138" s="476" t="s">
        <v>160</v>
      </c>
      <c r="AX138" s="476"/>
      <c r="AY138" s="476"/>
      <c r="AZ138" s="476" t="s">
        <v>160</v>
      </c>
      <c r="BA138" s="476"/>
      <c r="BB138" s="476"/>
      <c r="BC138" s="475"/>
      <c r="BD138" s="475"/>
      <c r="BE138" s="475"/>
      <c r="BF138" s="475"/>
      <c r="BG138" s="456"/>
      <c r="BH138" s="456"/>
      <c r="BI138" s="456"/>
    </row>
    <row r="139" spans="1:61" ht="13.5" customHeight="1" hidden="1">
      <c r="A139" s="14" t="s">
        <v>123</v>
      </c>
      <c r="B139" s="477"/>
      <c r="C139" s="477"/>
      <c r="D139" s="477"/>
      <c r="E139" s="477"/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7"/>
      <c r="AC139" s="477"/>
      <c r="AD139" s="477"/>
      <c r="AE139" s="477"/>
      <c r="AF139" s="477"/>
      <c r="AG139" s="477"/>
      <c r="AH139" s="477"/>
      <c r="AI139" s="477"/>
      <c r="AJ139" s="477"/>
      <c r="AK139" s="477"/>
      <c r="AL139" s="477"/>
      <c r="AM139" s="477"/>
      <c r="AN139" s="477"/>
      <c r="AO139" s="477"/>
      <c r="AP139" s="477"/>
      <c r="AQ139" s="477"/>
      <c r="AR139" s="477"/>
      <c r="AS139" s="477"/>
      <c r="AT139" s="477"/>
      <c r="AU139" s="477"/>
      <c r="AV139" s="477"/>
      <c r="AW139" s="477"/>
      <c r="AX139" s="477"/>
      <c r="AY139" s="477"/>
      <c r="AZ139" s="477"/>
      <c r="BA139" s="477"/>
      <c r="BB139" s="477"/>
      <c r="BC139" s="478"/>
      <c r="BD139" s="478"/>
      <c r="BE139" s="478"/>
      <c r="BF139" s="478"/>
      <c r="BG139" s="478"/>
      <c r="BH139" s="478"/>
      <c r="BI139" s="478"/>
    </row>
    <row r="140" spans="1:61" ht="13.5" customHeight="1" hidden="1">
      <c r="A140" s="14" t="s">
        <v>124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77"/>
      <c r="AM140" s="477"/>
      <c r="AN140" s="477"/>
      <c r="AO140" s="477"/>
      <c r="AP140" s="477"/>
      <c r="AQ140" s="477"/>
      <c r="AR140" s="477"/>
      <c r="AS140" s="477"/>
      <c r="AT140" s="477"/>
      <c r="AU140" s="477"/>
      <c r="AV140" s="477"/>
      <c r="AW140" s="477"/>
      <c r="AX140" s="477"/>
      <c r="AY140" s="477"/>
      <c r="AZ140" s="477"/>
      <c r="BA140" s="477"/>
      <c r="BB140" s="477"/>
      <c r="BC140" s="478"/>
      <c r="BD140" s="478"/>
      <c r="BE140" s="478"/>
      <c r="BF140" s="478"/>
      <c r="BG140" s="478"/>
      <c r="BH140" s="478"/>
      <c r="BI140" s="478"/>
    </row>
    <row r="141" spans="1:61" ht="13.5" customHeight="1" hidden="1">
      <c r="A141" s="14" t="s">
        <v>125</v>
      </c>
      <c r="B141" s="477"/>
      <c r="C141" s="477"/>
      <c r="D141" s="477"/>
      <c r="E141" s="477"/>
      <c r="F141" s="477"/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77"/>
      <c r="R141" s="477"/>
      <c r="S141" s="477"/>
      <c r="T141" s="477"/>
      <c r="U141" s="477"/>
      <c r="V141" s="477"/>
      <c r="W141" s="477"/>
      <c r="X141" s="477"/>
      <c r="Y141" s="477"/>
      <c r="Z141" s="477"/>
      <c r="AA141" s="477"/>
      <c r="AB141" s="477"/>
      <c r="AC141" s="477"/>
      <c r="AD141" s="477"/>
      <c r="AE141" s="477"/>
      <c r="AF141" s="477"/>
      <c r="AG141" s="477"/>
      <c r="AH141" s="477"/>
      <c r="AI141" s="477"/>
      <c r="AJ141" s="477"/>
      <c r="AK141" s="477"/>
      <c r="AL141" s="477"/>
      <c r="AM141" s="477"/>
      <c r="AN141" s="477"/>
      <c r="AO141" s="477"/>
      <c r="AP141" s="477"/>
      <c r="AQ141" s="477"/>
      <c r="AR141" s="477"/>
      <c r="AS141" s="477"/>
      <c r="AT141" s="477"/>
      <c r="AU141" s="477"/>
      <c r="AV141" s="477"/>
      <c r="AW141" s="477"/>
      <c r="AX141" s="477"/>
      <c r="AY141" s="477"/>
      <c r="AZ141" s="477"/>
      <c r="BA141" s="477"/>
      <c r="BB141" s="477"/>
      <c r="BC141" s="478"/>
      <c r="BD141" s="478"/>
      <c r="BE141" s="478"/>
      <c r="BF141" s="478"/>
      <c r="BG141" s="478"/>
      <c r="BH141" s="478"/>
      <c r="BI141" s="478"/>
    </row>
    <row r="142" spans="1:61" ht="13.5" customHeight="1" hidden="1">
      <c r="A142" s="14" t="s">
        <v>126</v>
      </c>
      <c r="B142" s="477"/>
      <c r="C142" s="477"/>
      <c r="D142" s="477"/>
      <c r="E142" s="477"/>
      <c r="F142" s="477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77"/>
      <c r="R142" s="477"/>
      <c r="S142" s="477"/>
      <c r="T142" s="477"/>
      <c r="U142" s="477"/>
      <c r="V142" s="477"/>
      <c r="W142" s="477"/>
      <c r="X142" s="477"/>
      <c r="Y142" s="477"/>
      <c r="Z142" s="477"/>
      <c r="AA142" s="477"/>
      <c r="AB142" s="477"/>
      <c r="AC142" s="477"/>
      <c r="AD142" s="477"/>
      <c r="AE142" s="477"/>
      <c r="AF142" s="478"/>
      <c r="AG142" s="478"/>
      <c r="AH142" s="477"/>
      <c r="AI142" s="477"/>
      <c r="AJ142" s="477"/>
      <c r="AK142" s="477"/>
      <c r="AL142" s="477"/>
      <c r="AM142" s="477"/>
      <c r="AN142" s="477"/>
      <c r="AO142" s="477"/>
      <c r="AP142" s="477"/>
      <c r="AQ142" s="477"/>
      <c r="AR142" s="477"/>
      <c r="AS142" s="477"/>
      <c r="AT142" s="477"/>
      <c r="AU142" s="477"/>
      <c r="AV142" s="477"/>
      <c r="AW142" s="477"/>
      <c r="AX142" s="477"/>
      <c r="AY142" s="477"/>
      <c r="AZ142" s="477"/>
      <c r="BA142" s="477"/>
      <c r="BB142" s="477"/>
      <c r="BC142" s="478"/>
      <c r="BD142" s="478"/>
      <c r="BE142" s="478"/>
      <c r="BF142" s="478"/>
      <c r="BG142" s="478"/>
      <c r="BH142" s="478"/>
      <c r="BI142" s="478"/>
    </row>
    <row r="143" spans="1:61" ht="13.5" customHeight="1" hidden="1">
      <c r="A143" s="14" t="s">
        <v>127</v>
      </c>
      <c r="B143" s="477"/>
      <c r="C143" s="477"/>
      <c r="D143" s="477"/>
      <c r="E143" s="477"/>
      <c r="F143" s="477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77"/>
      <c r="R143" s="477"/>
      <c r="S143" s="477"/>
      <c r="T143" s="477"/>
      <c r="U143" s="477"/>
      <c r="V143" s="477"/>
      <c r="W143" s="477"/>
      <c r="X143" s="477"/>
      <c r="Y143" s="477"/>
      <c r="Z143" s="477"/>
      <c r="AA143" s="477"/>
      <c r="AB143" s="477"/>
      <c r="AC143" s="477"/>
      <c r="AD143" s="477"/>
      <c r="AE143" s="477"/>
      <c r="AF143" s="477"/>
      <c r="AG143" s="477"/>
      <c r="AH143" s="477"/>
      <c r="AI143" s="477"/>
      <c r="AJ143" s="477"/>
      <c r="AK143" s="477"/>
      <c r="AL143" s="477"/>
      <c r="AM143" s="477"/>
      <c r="AN143" s="477"/>
      <c r="AO143" s="477"/>
      <c r="AP143" s="477"/>
      <c r="AQ143" s="477"/>
      <c r="AR143" s="477"/>
      <c r="AS143" s="477"/>
      <c r="AT143" s="477"/>
      <c r="AU143" s="477"/>
      <c r="AV143" s="477"/>
      <c r="AW143" s="477"/>
      <c r="AX143" s="477"/>
      <c r="AY143" s="477"/>
      <c r="AZ143" s="477"/>
      <c r="BA143" s="477"/>
      <c r="BB143" s="477"/>
      <c r="BC143" s="478"/>
      <c r="BD143" s="478"/>
      <c r="BE143" s="478"/>
      <c r="BF143" s="478"/>
      <c r="BG143" s="478"/>
      <c r="BH143" s="478"/>
      <c r="BI143" s="478"/>
    </row>
    <row r="144" spans="1:61" ht="13.5" customHeight="1" hidden="1">
      <c r="A144" s="14" t="s">
        <v>128</v>
      </c>
      <c r="B144" s="477"/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7"/>
      <c r="N144" s="477"/>
      <c r="O144" s="477"/>
      <c r="P144" s="477"/>
      <c r="Q144" s="477"/>
      <c r="R144" s="477"/>
      <c r="S144" s="477"/>
      <c r="T144" s="477"/>
      <c r="U144" s="477"/>
      <c r="V144" s="477"/>
      <c r="W144" s="477"/>
      <c r="X144" s="477"/>
      <c r="Y144" s="477"/>
      <c r="Z144" s="477"/>
      <c r="AA144" s="477"/>
      <c r="AB144" s="477"/>
      <c r="AC144" s="477"/>
      <c r="AD144" s="477"/>
      <c r="AE144" s="477"/>
      <c r="AF144" s="477"/>
      <c r="AG144" s="477"/>
      <c r="AH144" s="477"/>
      <c r="AI144" s="477"/>
      <c r="AJ144" s="477"/>
      <c r="AK144" s="477"/>
      <c r="AL144" s="477"/>
      <c r="AM144" s="477"/>
      <c r="AN144" s="477"/>
      <c r="AO144" s="477"/>
      <c r="AP144" s="477"/>
      <c r="AQ144" s="477"/>
      <c r="AR144" s="477"/>
      <c r="AS144" s="477"/>
      <c r="AT144" s="477"/>
      <c r="AU144" s="477"/>
      <c r="AV144" s="477"/>
      <c r="AW144" s="477"/>
      <c r="AX144" s="477"/>
      <c r="AY144" s="477"/>
      <c r="AZ144" s="477"/>
      <c r="BA144" s="477"/>
      <c r="BB144" s="477"/>
      <c r="BC144" s="478"/>
      <c r="BD144" s="478"/>
      <c r="BE144" s="478"/>
      <c r="BF144" s="478"/>
      <c r="BG144" s="478"/>
      <c r="BH144" s="478"/>
      <c r="BI144" s="478"/>
    </row>
    <row r="145" spans="1:61" ht="13.5" customHeight="1" hidden="1">
      <c r="A145" s="14" t="s">
        <v>129</v>
      </c>
      <c r="B145" s="477"/>
      <c r="C145" s="477"/>
      <c r="D145" s="477"/>
      <c r="E145" s="477"/>
      <c r="F145" s="477"/>
      <c r="G145" s="477"/>
      <c r="H145" s="477"/>
      <c r="I145" s="477"/>
      <c r="J145" s="477"/>
      <c r="K145" s="477"/>
      <c r="L145" s="477"/>
      <c r="M145" s="477"/>
      <c r="N145" s="477"/>
      <c r="O145" s="477"/>
      <c r="P145" s="477"/>
      <c r="Q145" s="477"/>
      <c r="R145" s="477"/>
      <c r="S145" s="477"/>
      <c r="T145" s="477"/>
      <c r="U145" s="477"/>
      <c r="V145" s="477"/>
      <c r="W145" s="477"/>
      <c r="X145" s="477"/>
      <c r="Y145" s="477"/>
      <c r="Z145" s="477"/>
      <c r="AA145" s="477"/>
      <c r="AB145" s="477"/>
      <c r="AC145" s="477"/>
      <c r="AD145" s="477"/>
      <c r="AE145" s="477"/>
      <c r="AF145" s="477"/>
      <c r="AG145" s="477"/>
      <c r="AH145" s="477"/>
      <c r="AI145" s="477"/>
      <c r="AJ145" s="477"/>
      <c r="AK145" s="477"/>
      <c r="AL145" s="477"/>
      <c r="AM145" s="477"/>
      <c r="AN145" s="477"/>
      <c r="AO145" s="477"/>
      <c r="AP145" s="477"/>
      <c r="AQ145" s="477"/>
      <c r="AR145" s="477"/>
      <c r="AS145" s="477"/>
      <c r="AT145" s="477"/>
      <c r="AU145" s="477"/>
      <c r="AV145" s="477"/>
      <c r="AW145" s="477"/>
      <c r="AX145" s="477"/>
      <c r="AY145" s="477"/>
      <c r="AZ145" s="477"/>
      <c r="BA145" s="477"/>
      <c r="BB145" s="477"/>
      <c r="BC145" s="478"/>
      <c r="BD145" s="478"/>
      <c r="BE145" s="478"/>
      <c r="BF145" s="478"/>
      <c r="BG145" s="478"/>
      <c r="BH145" s="478"/>
      <c r="BI145" s="478"/>
    </row>
    <row r="146" spans="1:61" ht="13.5" customHeight="1" hidden="1">
      <c r="A146" s="14" t="s">
        <v>130</v>
      </c>
      <c r="B146" s="477"/>
      <c r="C146" s="477"/>
      <c r="D146" s="477"/>
      <c r="E146" s="477"/>
      <c r="F146" s="477"/>
      <c r="G146" s="477"/>
      <c r="H146" s="477"/>
      <c r="I146" s="477"/>
      <c r="J146" s="477"/>
      <c r="K146" s="477"/>
      <c r="L146" s="477"/>
      <c r="M146" s="477"/>
      <c r="N146" s="477"/>
      <c r="O146" s="477"/>
      <c r="P146" s="477"/>
      <c r="Q146" s="477"/>
      <c r="R146" s="477"/>
      <c r="S146" s="477"/>
      <c r="T146" s="477"/>
      <c r="U146" s="477"/>
      <c r="V146" s="477"/>
      <c r="W146" s="477"/>
      <c r="X146" s="477"/>
      <c r="Y146" s="477"/>
      <c r="Z146" s="477"/>
      <c r="AA146" s="477"/>
      <c r="AB146" s="477"/>
      <c r="AC146" s="477"/>
      <c r="AD146" s="477"/>
      <c r="AE146" s="477"/>
      <c r="AF146" s="477"/>
      <c r="AG146" s="477"/>
      <c r="AH146" s="477"/>
      <c r="AI146" s="477"/>
      <c r="AJ146" s="477"/>
      <c r="AK146" s="477"/>
      <c r="AL146" s="477"/>
      <c r="AM146" s="477"/>
      <c r="AN146" s="477"/>
      <c r="AO146" s="477"/>
      <c r="AP146" s="477"/>
      <c r="AQ146" s="477"/>
      <c r="AR146" s="477"/>
      <c r="AS146" s="477"/>
      <c r="AT146" s="477"/>
      <c r="AU146" s="477"/>
      <c r="AV146" s="477"/>
      <c r="AW146" s="477"/>
      <c r="AX146" s="477"/>
      <c r="AY146" s="477"/>
      <c r="AZ146" s="477"/>
      <c r="BA146" s="477"/>
      <c r="BB146" s="477"/>
      <c r="BC146" s="478"/>
      <c r="BD146" s="478"/>
      <c r="BE146" s="478"/>
      <c r="BF146" s="478"/>
      <c r="BG146" s="478"/>
      <c r="BH146" s="478"/>
      <c r="BI146" s="478"/>
    </row>
    <row r="147" spans="1:61" ht="13.5" customHeight="1" hidden="1">
      <c r="A147" s="14" t="s">
        <v>131</v>
      </c>
      <c r="B147" s="477"/>
      <c r="C147" s="477"/>
      <c r="D147" s="477"/>
      <c r="E147" s="477"/>
      <c r="F147" s="477"/>
      <c r="G147" s="477"/>
      <c r="H147" s="477"/>
      <c r="I147" s="477"/>
      <c r="J147" s="477"/>
      <c r="K147" s="477"/>
      <c r="L147" s="477"/>
      <c r="M147" s="477"/>
      <c r="N147" s="477"/>
      <c r="O147" s="477"/>
      <c r="P147" s="477"/>
      <c r="Q147" s="477"/>
      <c r="R147" s="477"/>
      <c r="S147" s="477"/>
      <c r="T147" s="477"/>
      <c r="U147" s="477"/>
      <c r="V147" s="477"/>
      <c r="W147" s="477"/>
      <c r="X147" s="477"/>
      <c r="Y147" s="477"/>
      <c r="Z147" s="477"/>
      <c r="AA147" s="477"/>
      <c r="AB147" s="477"/>
      <c r="AC147" s="477"/>
      <c r="AD147" s="477"/>
      <c r="AE147" s="477"/>
      <c r="AF147" s="477"/>
      <c r="AG147" s="477"/>
      <c r="AH147" s="477"/>
      <c r="AI147" s="477"/>
      <c r="AJ147" s="477"/>
      <c r="AK147" s="477"/>
      <c r="AL147" s="477"/>
      <c r="AM147" s="477"/>
      <c r="AN147" s="477"/>
      <c r="AO147" s="477"/>
      <c r="AP147" s="477"/>
      <c r="AQ147" s="477"/>
      <c r="AR147" s="477"/>
      <c r="AS147" s="477"/>
      <c r="AT147" s="477"/>
      <c r="AU147" s="477"/>
      <c r="AV147" s="477"/>
      <c r="AW147" s="477"/>
      <c r="AX147" s="477"/>
      <c r="AY147" s="477"/>
      <c r="AZ147" s="477"/>
      <c r="BA147" s="477"/>
      <c r="BB147" s="477"/>
      <c r="BC147" s="478"/>
      <c r="BD147" s="478"/>
      <c r="BE147" s="478"/>
      <c r="BF147" s="478"/>
      <c r="BG147" s="478"/>
      <c r="BH147" s="478"/>
      <c r="BI147" s="478"/>
    </row>
    <row r="148" spans="1:61" ht="13.5" customHeight="1" hidden="1">
      <c r="A148" s="14" t="s">
        <v>132</v>
      </c>
      <c r="B148" s="477"/>
      <c r="C148" s="477"/>
      <c r="D148" s="477"/>
      <c r="E148" s="477"/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F148" s="477"/>
      <c r="AG148" s="477"/>
      <c r="AH148" s="477"/>
      <c r="AI148" s="477"/>
      <c r="AJ148" s="477"/>
      <c r="AK148" s="477"/>
      <c r="AL148" s="477"/>
      <c r="AM148" s="477"/>
      <c r="AN148" s="477"/>
      <c r="AO148" s="477"/>
      <c r="AP148" s="477"/>
      <c r="AQ148" s="477"/>
      <c r="AR148" s="477"/>
      <c r="AS148" s="477"/>
      <c r="AT148" s="477"/>
      <c r="AU148" s="477"/>
      <c r="AV148" s="477"/>
      <c r="AW148" s="477"/>
      <c r="AX148" s="477"/>
      <c r="AY148" s="477"/>
      <c r="AZ148" s="477"/>
      <c r="BA148" s="477"/>
      <c r="BB148" s="477"/>
      <c r="BC148" s="478"/>
      <c r="BD148" s="478"/>
      <c r="BE148" s="478"/>
      <c r="BF148" s="478"/>
      <c r="BG148" s="478"/>
      <c r="BH148" s="478"/>
      <c r="BI148" s="478"/>
    </row>
    <row r="149" spans="1:61" ht="13.5" customHeight="1" hidden="1">
      <c r="A149" s="14" t="s">
        <v>133</v>
      </c>
      <c r="B149" s="477"/>
      <c r="C149" s="477"/>
      <c r="D149" s="477"/>
      <c r="E149" s="477"/>
      <c r="F149" s="477"/>
      <c r="G149" s="477"/>
      <c r="H149" s="477"/>
      <c r="I149" s="477"/>
      <c r="J149" s="477"/>
      <c r="K149" s="477"/>
      <c r="L149" s="477"/>
      <c r="M149" s="477"/>
      <c r="N149" s="477"/>
      <c r="O149" s="477"/>
      <c r="P149" s="477"/>
      <c r="Q149" s="477"/>
      <c r="R149" s="477"/>
      <c r="S149" s="477"/>
      <c r="T149" s="477"/>
      <c r="U149" s="477"/>
      <c r="V149" s="477"/>
      <c r="W149" s="477"/>
      <c r="X149" s="477"/>
      <c r="Y149" s="477"/>
      <c r="Z149" s="477"/>
      <c r="AA149" s="477"/>
      <c r="AB149" s="477"/>
      <c r="AC149" s="477"/>
      <c r="AD149" s="477"/>
      <c r="AE149" s="477"/>
      <c r="AF149" s="477"/>
      <c r="AG149" s="477"/>
      <c r="AH149" s="477"/>
      <c r="AI149" s="477"/>
      <c r="AJ149" s="477"/>
      <c r="AK149" s="477"/>
      <c r="AL149" s="477"/>
      <c r="AM149" s="477"/>
      <c r="AN149" s="477"/>
      <c r="AO149" s="477"/>
      <c r="AP149" s="477"/>
      <c r="AQ149" s="477"/>
      <c r="AR149" s="477"/>
      <c r="AS149" s="477"/>
      <c r="AT149" s="477"/>
      <c r="AU149" s="477"/>
      <c r="AV149" s="477"/>
      <c r="AW149" s="477"/>
      <c r="AX149" s="477"/>
      <c r="AY149" s="477"/>
      <c r="AZ149" s="477"/>
      <c r="BA149" s="477"/>
      <c r="BB149" s="477"/>
      <c r="BC149" s="478"/>
      <c r="BD149" s="478"/>
      <c r="BE149" s="478"/>
      <c r="BF149" s="478"/>
      <c r="BG149" s="478"/>
      <c r="BH149" s="478"/>
      <c r="BI149" s="478"/>
    </row>
    <row r="150" spans="1:61" ht="13.5" customHeight="1" hidden="1">
      <c r="A150" s="15" t="s">
        <v>50</v>
      </c>
      <c r="B150" s="477"/>
      <c r="C150" s="477"/>
      <c r="D150" s="477"/>
      <c r="E150" s="477"/>
      <c r="F150" s="477"/>
      <c r="G150" s="477"/>
      <c r="H150" s="477"/>
      <c r="I150" s="477"/>
      <c r="J150" s="477"/>
      <c r="K150" s="477"/>
      <c r="L150" s="477"/>
      <c r="M150" s="477"/>
      <c r="N150" s="477"/>
      <c r="O150" s="477"/>
      <c r="P150" s="477"/>
      <c r="Q150" s="477"/>
      <c r="R150" s="477"/>
      <c r="S150" s="477"/>
      <c r="T150" s="477"/>
      <c r="U150" s="477"/>
      <c r="V150" s="477"/>
      <c r="W150" s="477"/>
      <c r="X150" s="477"/>
      <c r="Y150" s="477"/>
      <c r="Z150" s="477"/>
      <c r="AA150" s="477"/>
      <c r="AB150" s="477"/>
      <c r="AC150" s="477"/>
      <c r="AD150" s="477"/>
      <c r="AE150" s="477"/>
      <c r="AF150" s="477"/>
      <c r="AG150" s="477"/>
      <c r="AH150" s="477"/>
      <c r="AI150" s="477"/>
      <c r="AJ150" s="477"/>
      <c r="AK150" s="477"/>
      <c r="AL150" s="477"/>
      <c r="AM150" s="477"/>
      <c r="AN150" s="477"/>
      <c r="AO150" s="478"/>
      <c r="AP150" s="478"/>
      <c r="AQ150" s="477"/>
      <c r="AR150" s="477"/>
      <c r="AS150" s="477"/>
      <c r="AT150" s="477"/>
      <c r="AU150" s="477"/>
      <c r="AV150" s="477"/>
      <c r="AW150" s="477"/>
      <c r="AX150" s="477"/>
      <c r="AY150" s="477"/>
      <c r="AZ150" s="477"/>
      <c r="BA150" s="477"/>
      <c r="BB150" s="477"/>
      <c r="BC150" s="478"/>
      <c r="BD150" s="478"/>
      <c r="BE150" s="478"/>
      <c r="BF150" s="478"/>
      <c r="BG150" s="478"/>
      <c r="BH150" s="478"/>
      <c r="BI150" s="478"/>
    </row>
    <row r="151" ht="13.5" customHeight="1" hidden="1"/>
    <row r="152" spans="1:58" ht="13.5" customHeight="1" hidden="1">
      <c r="A152" s="456" t="s">
        <v>78</v>
      </c>
      <c r="B152" s="475" t="s">
        <v>166</v>
      </c>
      <c r="C152" s="475"/>
      <c r="D152" s="475"/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 t="s">
        <v>149</v>
      </c>
      <c r="U152" s="475"/>
      <c r="V152" s="475"/>
      <c r="W152" s="475"/>
      <c r="X152" s="475"/>
      <c r="Y152" s="475"/>
      <c r="Z152" s="475"/>
      <c r="AA152" s="475"/>
      <c r="AB152" s="475"/>
      <c r="AC152" s="475" t="s">
        <v>150</v>
      </c>
      <c r="AD152" s="475"/>
      <c r="AE152" s="475"/>
      <c r="AF152" s="475"/>
      <c r="AG152" s="475"/>
      <c r="AH152" s="475"/>
      <c r="AI152" s="475"/>
      <c r="AJ152" s="475"/>
      <c r="AK152" s="475"/>
      <c r="AL152" s="475"/>
      <c r="AM152" s="475"/>
      <c r="AN152" s="475"/>
      <c r="AO152" s="475"/>
      <c r="AP152" s="475"/>
      <c r="AQ152" s="456" t="s">
        <v>151</v>
      </c>
      <c r="AR152" s="456"/>
      <c r="AS152" s="456"/>
      <c r="AT152" s="456" t="s">
        <v>152</v>
      </c>
      <c r="AU152" s="456"/>
      <c r="AV152" s="456"/>
      <c r="AW152" s="475" t="s">
        <v>50</v>
      </c>
      <c r="AX152" s="475"/>
      <c r="AY152" s="475"/>
      <c r="AZ152" s="475" t="s">
        <v>153</v>
      </c>
      <c r="BA152" s="475"/>
      <c r="BB152" s="475"/>
      <c r="BC152" s="475"/>
      <c r="BD152" s="456" t="s">
        <v>154</v>
      </c>
      <c r="BE152" s="456"/>
      <c r="BF152" s="456"/>
    </row>
    <row r="153" spans="1:58" ht="13.5" customHeight="1" hidden="1">
      <c r="A153" s="456"/>
      <c r="B153" s="475"/>
      <c r="C153" s="475"/>
      <c r="D153" s="475"/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 t="s">
        <v>167</v>
      </c>
      <c r="AD153" s="475"/>
      <c r="AE153" s="475"/>
      <c r="AF153" s="475"/>
      <c r="AG153" s="475"/>
      <c r="AH153" s="475"/>
      <c r="AI153" s="475"/>
      <c r="AJ153" s="475" t="s">
        <v>31</v>
      </c>
      <c r="AK153" s="475"/>
      <c r="AL153" s="475"/>
      <c r="AM153" s="475"/>
      <c r="AN153" s="475"/>
      <c r="AO153" s="475"/>
      <c r="AP153" s="475"/>
      <c r="AQ153" s="475" t="s">
        <v>157</v>
      </c>
      <c r="AR153" s="475"/>
      <c r="AS153" s="475"/>
      <c r="AT153" s="456"/>
      <c r="AU153" s="469"/>
      <c r="AV153" s="456"/>
      <c r="AW153" s="475"/>
      <c r="AX153" s="469"/>
      <c r="AY153" s="475"/>
      <c r="AZ153" s="475"/>
      <c r="BA153" s="469"/>
      <c r="BB153" s="469"/>
      <c r="BC153" s="475"/>
      <c r="BD153" s="456"/>
      <c r="BE153" s="469"/>
      <c r="BF153" s="456"/>
    </row>
    <row r="154" spans="1:58" ht="13.5" customHeight="1" hidden="1">
      <c r="A154" s="456"/>
      <c r="B154" s="475" t="s">
        <v>50</v>
      </c>
      <c r="C154" s="475"/>
      <c r="D154" s="475"/>
      <c r="E154" s="475"/>
      <c r="F154" s="475"/>
      <c r="G154" s="475"/>
      <c r="H154" s="475" t="s">
        <v>158</v>
      </c>
      <c r="I154" s="475"/>
      <c r="J154" s="475"/>
      <c r="K154" s="475"/>
      <c r="L154" s="475"/>
      <c r="M154" s="475"/>
      <c r="N154" s="475" t="s">
        <v>159</v>
      </c>
      <c r="O154" s="475"/>
      <c r="P154" s="475"/>
      <c r="Q154" s="475"/>
      <c r="R154" s="475"/>
      <c r="S154" s="475"/>
      <c r="T154" s="475" t="s">
        <v>50</v>
      </c>
      <c r="U154" s="475"/>
      <c r="V154" s="475"/>
      <c r="W154" s="475" t="s">
        <v>158</v>
      </c>
      <c r="X154" s="475"/>
      <c r="Y154" s="475"/>
      <c r="Z154" s="475" t="s">
        <v>159</v>
      </c>
      <c r="AA154" s="475"/>
      <c r="AB154" s="475"/>
      <c r="AC154" s="475" t="s">
        <v>50</v>
      </c>
      <c r="AD154" s="475"/>
      <c r="AE154" s="475"/>
      <c r="AF154" s="475" t="s">
        <v>158</v>
      </c>
      <c r="AG154" s="475"/>
      <c r="AH154" s="475" t="s">
        <v>159</v>
      </c>
      <c r="AI154" s="475"/>
      <c r="AJ154" s="475" t="s">
        <v>50</v>
      </c>
      <c r="AK154" s="475"/>
      <c r="AL154" s="475"/>
      <c r="AM154" s="475" t="s">
        <v>158</v>
      </c>
      <c r="AN154" s="475"/>
      <c r="AO154" s="475" t="s">
        <v>159</v>
      </c>
      <c r="AP154" s="475"/>
      <c r="AQ154" s="475"/>
      <c r="AR154" s="475"/>
      <c r="AS154" s="475"/>
      <c r="AT154" s="456"/>
      <c r="AU154" s="456"/>
      <c r="AV154" s="456"/>
      <c r="AW154" s="475"/>
      <c r="AX154" s="475"/>
      <c r="AY154" s="475"/>
      <c r="AZ154" s="475"/>
      <c r="BA154" s="469"/>
      <c r="BB154" s="469"/>
      <c r="BC154" s="475"/>
      <c r="BD154" s="456"/>
      <c r="BE154" s="469"/>
      <c r="BF154" s="456"/>
    </row>
    <row r="155" spans="1:58" ht="13.5" customHeight="1" hidden="1">
      <c r="A155" s="456"/>
      <c r="B155" s="479" t="s">
        <v>160</v>
      </c>
      <c r="C155" s="479"/>
      <c r="D155" s="479"/>
      <c r="E155" s="480" t="s">
        <v>168</v>
      </c>
      <c r="F155" s="480"/>
      <c r="G155" s="480"/>
      <c r="H155" s="479" t="s">
        <v>160</v>
      </c>
      <c r="I155" s="479"/>
      <c r="J155" s="479"/>
      <c r="K155" s="480" t="s">
        <v>168</v>
      </c>
      <c r="L155" s="480"/>
      <c r="M155" s="480"/>
      <c r="N155" s="479" t="s">
        <v>160</v>
      </c>
      <c r="O155" s="479"/>
      <c r="P155" s="479"/>
      <c r="Q155" s="480" t="s">
        <v>168</v>
      </c>
      <c r="R155" s="480"/>
      <c r="S155" s="480"/>
      <c r="T155" s="479" t="s">
        <v>160</v>
      </c>
      <c r="U155" s="479"/>
      <c r="V155" s="479"/>
      <c r="W155" s="479" t="s">
        <v>160</v>
      </c>
      <c r="X155" s="479"/>
      <c r="Y155" s="479"/>
      <c r="Z155" s="479" t="s">
        <v>160</v>
      </c>
      <c r="AA155" s="479"/>
      <c r="AB155" s="479"/>
      <c r="AC155" s="479" t="s">
        <v>160</v>
      </c>
      <c r="AD155" s="479"/>
      <c r="AE155" s="479"/>
      <c r="AF155" s="479" t="s">
        <v>160</v>
      </c>
      <c r="AG155" s="479"/>
      <c r="AH155" s="479" t="s">
        <v>160</v>
      </c>
      <c r="AI155" s="479"/>
      <c r="AJ155" s="479" t="s">
        <v>160</v>
      </c>
      <c r="AK155" s="479"/>
      <c r="AL155" s="479"/>
      <c r="AM155" s="479" t="s">
        <v>160</v>
      </c>
      <c r="AN155" s="479"/>
      <c r="AO155" s="479" t="s">
        <v>160</v>
      </c>
      <c r="AP155" s="479"/>
      <c r="AQ155" s="479" t="s">
        <v>160</v>
      </c>
      <c r="AR155" s="479"/>
      <c r="AS155" s="479"/>
      <c r="AT155" s="479" t="s">
        <v>160</v>
      </c>
      <c r="AU155" s="479"/>
      <c r="AV155" s="479"/>
      <c r="AW155" s="479" t="s">
        <v>160</v>
      </c>
      <c r="AX155" s="479"/>
      <c r="AY155" s="479"/>
      <c r="AZ155" s="475"/>
      <c r="BA155" s="475"/>
      <c r="BB155" s="475"/>
      <c r="BC155" s="475"/>
      <c r="BD155" s="456"/>
      <c r="BE155" s="456"/>
      <c r="BF155" s="456"/>
    </row>
    <row r="156" spans="1:58" ht="13.5" customHeight="1" hidden="1">
      <c r="A156" s="5" t="s">
        <v>123</v>
      </c>
      <c r="B156" s="478"/>
      <c r="C156" s="478"/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  <c r="AG156" s="478"/>
      <c r="AH156" s="478"/>
      <c r="AI156" s="478"/>
      <c r="AJ156" s="478"/>
      <c r="AK156" s="478"/>
      <c r="AL156" s="478"/>
      <c r="AM156" s="478"/>
      <c r="AN156" s="478"/>
      <c r="AO156" s="478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478"/>
      <c r="BB156" s="478"/>
      <c r="BC156" s="478"/>
      <c r="BD156" s="478"/>
      <c r="BE156" s="478"/>
      <c r="BF156" s="478"/>
    </row>
    <row r="157" spans="1:58" ht="13.5" customHeight="1" hidden="1">
      <c r="A157" s="5" t="s">
        <v>124</v>
      </c>
      <c r="B157" s="478"/>
      <c r="C157" s="478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/>
      <c r="AG157" s="478"/>
      <c r="AH157" s="478"/>
      <c r="AI157" s="478"/>
      <c r="AJ157" s="478"/>
      <c r="AK157" s="478"/>
      <c r="AL157" s="478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478"/>
      <c r="BB157" s="478"/>
      <c r="BC157" s="478"/>
      <c r="BD157" s="478"/>
      <c r="BE157" s="478"/>
      <c r="BF157" s="478"/>
    </row>
    <row r="158" spans="1:58" ht="13.5" customHeight="1" hidden="1">
      <c r="A158" s="5" t="s">
        <v>125</v>
      </c>
      <c r="B158" s="478"/>
      <c r="C158" s="478"/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/>
      <c r="AG158" s="478"/>
      <c r="AH158" s="478"/>
      <c r="AI158" s="478"/>
      <c r="AJ158" s="478"/>
      <c r="AK158" s="478"/>
      <c r="AL158" s="478"/>
      <c r="AM158" s="478"/>
      <c r="AN158" s="478"/>
      <c r="AO158" s="478"/>
      <c r="AP158" s="478"/>
      <c r="AQ158" s="478"/>
      <c r="AR158" s="478"/>
      <c r="AS158" s="478"/>
      <c r="AT158" s="478"/>
      <c r="AU158" s="478"/>
      <c r="AV158" s="478"/>
      <c r="AW158" s="478"/>
      <c r="AX158" s="478"/>
      <c r="AY158" s="478"/>
      <c r="AZ158" s="478"/>
      <c r="BA158" s="478"/>
      <c r="BB158" s="478"/>
      <c r="BC158" s="478"/>
      <c r="BD158" s="478"/>
      <c r="BE158" s="478"/>
      <c r="BF158" s="478"/>
    </row>
    <row r="159" spans="1:58" ht="13.5" customHeight="1" hidden="1">
      <c r="A159" s="5" t="s">
        <v>126</v>
      </c>
      <c r="B159" s="478"/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8"/>
      <c r="U159" s="478"/>
      <c r="V159" s="478"/>
      <c r="W159" s="478"/>
      <c r="X159" s="478"/>
      <c r="Y159" s="478"/>
      <c r="Z159" s="478"/>
      <c r="AA159" s="478"/>
      <c r="AB159" s="478"/>
      <c r="AC159" s="478"/>
      <c r="AD159" s="478"/>
      <c r="AE159" s="478"/>
      <c r="AF159" s="478"/>
      <c r="AG159" s="478"/>
      <c r="AH159" s="478"/>
      <c r="AI159" s="478"/>
      <c r="AJ159" s="478"/>
      <c r="AK159" s="478"/>
      <c r="AL159" s="478"/>
      <c r="AM159" s="478"/>
      <c r="AN159" s="478"/>
      <c r="AO159" s="478"/>
      <c r="AP159" s="478"/>
      <c r="AQ159" s="478"/>
      <c r="AR159" s="478"/>
      <c r="AS159" s="478"/>
      <c r="AT159" s="478"/>
      <c r="AU159" s="478"/>
      <c r="AV159" s="478"/>
      <c r="AW159" s="478"/>
      <c r="AX159" s="478"/>
      <c r="AY159" s="478"/>
      <c r="AZ159" s="478"/>
      <c r="BA159" s="478"/>
      <c r="BB159" s="478"/>
      <c r="BC159" s="478"/>
      <c r="BD159" s="478"/>
      <c r="BE159" s="478"/>
      <c r="BF159" s="478"/>
    </row>
    <row r="160" spans="1:58" ht="13.5" customHeight="1" hidden="1">
      <c r="A160" s="5" t="s">
        <v>127</v>
      </c>
      <c r="B160" s="478"/>
      <c r="C160" s="478"/>
      <c r="D160" s="478"/>
      <c r="E160" s="478"/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8"/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8"/>
      <c r="AF160" s="478"/>
      <c r="AG160" s="478"/>
      <c r="AH160" s="478"/>
      <c r="AI160" s="478"/>
      <c r="AJ160" s="478"/>
      <c r="AK160" s="478"/>
      <c r="AL160" s="478"/>
      <c r="AM160" s="478"/>
      <c r="AN160" s="478"/>
      <c r="AO160" s="478"/>
      <c r="AP160" s="478"/>
      <c r="AQ160" s="478"/>
      <c r="AR160" s="478"/>
      <c r="AS160" s="478"/>
      <c r="AT160" s="478"/>
      <c r="AU160" s="478"/>
      <c r="AV160" s="478"/>
      <c r="AW160" s="478"/>
      <c r="AX160" s="478"/>
      <c r="AY160" s="478"/>
      <c r="AZ160" s="478"/>
      <c r="BA160" s="478"/>
      <c r="BB160" s="478"/>
      <c r="BC160" s="478"/>
      <c r="BD160" s="478"/>
      <c r="BE160" s="478"/>
      <c r="BF160" s="478"/>
    </row>
    <row r="161" spans="1:58" ht="13.5" customHeight="1" hidden="1">
      <c r="A161" s="13" t="s">
        <v>50</v>
      </c>
      <c r="B161" s="481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1"/>
      <c r="U161" s="481"/>
      <c r="V161" s="481"/>
      <c r="W161" s="481"/>
      <c r="X161" s="481"/>
      <c r="Y161" s="481"/>
      <c r="Z161" s="481"/>
      <c r="AA161" s="481"/>
      <c r="AB161" s="481"/>
      <c r="AC161" s="481"/>
      <c r="AD161" s="481"/>
      <c r="AE161" s="481"/>
      <c r="AF161" s="481"/>
      <c r="AG161" s="481"/>
      <c r="AH161" s="481"/>
      <c r="AI161" s="481"/>
      <c r="AJ161" s="481"/>
      <c r="AK161" s="481"/>
      <c r="AL161" s="481"/>
      <c r="AM161" s="481"/>
      <c r="AN161" s="481"/>
      <c r="AO161" s="481"/>
      <c r="AP161" s="481"/>
      <c r="AQ161" s="481"/>
      <c r="AR161" s="481"/>
      <c r="AS161" s="481"/>
      <c r="AT161" s="481"/>
      <c r="AU161" s="481"/>
      <c r="AV161" s="481"/>
      <c r="AW161" s="478"/>
      <c r="AX161" s="478"/>
      <c r="AY161" s="478"/>
      <c r="AZ161" s="478"/>
      <c r="BA161" s="478"/>
      <c r="BB161" s="478"/>
      <c r="BC161" s="478"/>
      <c r="BD161" s="478"/>
      <c r="BE161" s="478"/>
      <c r="BF161" s="478"/>
    </row>
    <row r="162" ht="13.5" customHeight="1" hidden="1"/>
    <row r="163" spans="1:59" ht="13.5" customHeight="1" hidden="1">
      <c r="A163" s="456" t="s">
        <v>78</v>
      </c>
      <c r="B163" s="475" t="s">
        <v>169</v>
      </c>
      <c r="C163" s="475"/>
      <c r="D163" s="475"/>
      <c r="E163" s="475"/>
      <c r="F163" s="475"/>
      <c r="G163" s="475"/>
      <c r="H163" s="475"/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 t="s">
        <v>149</v>
      </c>
      <c r="U163" s="475"/>
      <c r="V163" s="475"/>
      <c r="W163" s="475"/>
      <c r="X163" s="475"/>
      <c r="Y163" s="475"/>
      <c r="Z163" s="475"/>
      <c r="AA163" s="475"/>
      <c r="AB163" s="475"/>
      <c r="AC163" s="475" t="s">
        <v>150</v>
      </c>
      <c r="AD163" s="475"/>
      <c r="AE163" s="475"/>
      <c r="AF163" s="475"/>
      <c r="AG163" s="475"/>
      <c r="AH163" s="475"/>
      <c r="AI163" s="475"/>
      <c r="AJ163" s="456" t="s">
        <v>151</v>
      </c>
      <c r="AK163" s="456"/>
      <c r="AL163" s="456"/>
      <c r="AM163" s="456" t="s">
        <v>152</v>
      </c>
      <c r="AN163" s="456"/>
      <c r="AO163" s="456"/>
      <c r="AP163" s="475" t="s">
        <v>50</v>
      </c>
      <c r="AQ163" s="475"/>
      <c r="AR163" s="475"/>
      <c r="AS163" s="475" t="s">
        <v>153</v>
      </c>
      <c r="AT163" s="475"/>
      <c r="AU163" s="475"/>
      <c r="AV163" s="475"/>
      <c r="AW163" s="456" t="s">
        <v>154</v>
      </c>
      <c r="AX163" s="456"/>
      <c r="AY163" s="456"/>
      <c r="AZ163" s="7"/>
      <c r="BA163" s="2"/>
      <c r="BB163" s="2"/>
      <c r="BC163" s="6"/>
      <c r="BD163" s="6"/>
      <c r="BE163" s="2"/>
      <c r="BF163" s="6"/>
      <c r="BG163" s="2"/>
    </row>
    <row r="164" spans="1:59" ht="13.5" customHeight="1" hidden="1">
      <c r="A164" s="456"/>
      <c r="B164" s="475"/>
      <c r="C164" s="475"/>
      <c r="D164" s="475"/>
      <c r="E164" s="475"/>
      <c r="F164" s="475"/>
      <c r="G164" s="475"/>
      <c r="H164" s="475"/>
      <c r="I164" s="475"/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 t="s">
        <v>31</v>
      </c>
      <c r="AD164" s="475"/>
      <c r="AE164" s="475"/>
      <c r="AF164" s="475"/>
      <c r="AG164" s="475"/>
      <c r="AH164" s="475"/>
      <c r="AI164" s="475"/>
      <c r="AJ164" s="475" t="s">
        <v>157</v>
      </c>
      <c r="AK164" s="475"/>
      <c r="AL164" s="475"/>
      <c r="AM164" s="456"/>
      <c r="AN164" s="469"/>
      <c r="AO164" s="456"/>
      <c r="AP164" s="475"/>
      <c r="AQ164" s="469"/>
      <c r="AR164" s="475"/>
      <c r="AS164" s="475"/>
      <c r="AT164" s="469"/>
      <c r="AU164" s="469"/>
      <c r="AV164" s="475"/>
      <c r="AW164" s="456"/>
      <c r="AX164" s="469"/>
      <c r="AY164" s="456"/>
      <c r="AZ164" s="6"/>
      <c r="BA164" s="2"/>
      <c r="BB164" s="2"/>
      <c r="BC164" s="6"/>
      <c r="BD164" s="2"/>
      <c r="BE164" s="2"/>
      <c r="BF164" s="6"/>
      <c r="BG164" s="2"/>
    </row>
    <row r="165" spans="1:59" ht="13.5" customHeight="1" hidden="1">
      <c r="A165" s="456"/>
      <c r="B165" s="475" t="s">
        <v>50</v>
      </c>
      <c r="C165" s="475"/>
      <c r="D165" s="475"/>
      <c r="E165" s="475"/>
      <c r="F165" s="475"/>
      <c r="G165" s="475"/>
      <c r="H165" s="475" t="s">
        <v>158</v>
      </c>
      <c r="I165" s="475"/>
      <c r="J165" s="475"/>
      <c r="K165" s="475"/>
      <c r="L165" s="475"/>
      <c r="M165" s="475"/>
      <c r="N165" s="475" t="s">
        <v>159</v>
      </c>
      <c r="O165" s="475"/>
      <c r="P165" s="475"/>
      <c r="Q165" s="475"/>
      <c r="R165" s="475"/>
      <c r="S165" s="475"/>
      <c r="T165" s="475" t="s">
        <v>50</v>
      </c>
      <c r="U165" s="475"/>
      <c r="V165" s="475"/>
      <c r="W165" s="475" t="s">
        <v>158</v>
      </c>
      <c r="X165" s="475"/>
      <c r="Y165" s="475"/>
      <c r="Z165" s="475" t="s">
        <v>159</v>
      </c>
      <c r="AA165" s="475"/>
      <c r="AB165" s="475"/>
      <c r="AC165" s="475" t="s">
        <v>50</v>
      </c>
      <c r="AD165" s="475"/>
      <c r="AE165" s="475"/>
      <c r="AF165" s="475" t="s">
        <v>158</v>
      </c>
      <c r="AG165" s="475"/>
      <c r="AH165" s="475" t="s">
        <v>159</v>
      </c>
      <c r="AI165" s="475"/>
      <c r="AJ165" s="475"/>
      <c r="AK165" s="475"/>
      <c r="AL165" s="475"/>
      <c r="AM165" s="456"/>
      <c r="AN165" s="456"/>
      <c r="AO165" s="456"/>
      <c r="AP165" s="475"/>
      <c r="AQ165" s="475"/>
      <c r="AR165" s="475"/>
      <c r="AS165" s="475"/>
      <c r="AT165" s="469"/>
      <c r="AU165" s="469"/>
      <c r="AV165" s="475"/>
      <c r="AW165" s="456"/>
      <c r="AX165" s="469"/>
      <c r="AY165" s="456"/>
      <c r="AZ165" s="6"/>
      <c r="BA165" s="2"/>
      <c r="BB165" s="2"/>
      <c r="BC165" s="6"/>
      <c r="BD165" s="2"/>
      <c r="BE165" s="2"/>
      <c r="BF165" s="6"/>
      <c r="BG165" s="2"/>
    </row>
    <row r="166" spans="1:59" ht="13.5" customHeight="1" hidden="1">
      <c r="A166" s="456"/>
      <c r="B166" s="479" t="s">
        <v>160</v>
      </c>
      <c r="C166" s="479"/>
      <c r="D166" s="479"/>
      <c r="E166" s="480" t="s">
        <v>168</v>
      </c>
      <c r="F166" s="480"/>
      <c r="G166" s="480"/>
      <c r="H166" s="479" t="s">
        <v>160</v>
      </c>
      <c r="I166" s="479"/>
      <c r="J166" s="479"/>
      <c r="K166" s="480" t="s">
        <v>168</v>
      </c>
      <c r="L166" s="480"/>
      <c r="M166" s="480"/>
      <c r="N166" s="479" t="s">
        <v>160</v>
      </c>
      <c r="O166" s="479"/>
      <c r="P166" s="479"/>
      <c r="Q166" s="480" t="s">
        <v>168</v>
      </c>
      <c r="R166" s="480"/>
      <c r="S166" s="480"/>
      <c r="T166" s="479" t="s">
        <v>160</v>
      </c>
      <c r="U166" s="479"/>
      <c r="V166" s="479"/>
      <c r="W166" s="479" t="s">
        <v>160</v>
      </c>
      <c r="X166" s="479"/>
      <c r="Y166" s="479"/>
      <c r="Z166" s="479" t="s">
        <v>160</v>
      </c>
      <c r="AA166" s="479"/>
      <c r="AB166" s="479"/>
      <c r="AC166" s="479" t="s">
        <v>160</v>
      </c>
      <c r="AD166" s="479"/>
      <c r="AE166" s="479"/>
      <c r="AF166" s="479" t="s">
        <v>160</v>
      </c>
      <c r="AG166" s="479"/>
      <c r="AH166" s="479" t="s">
        <v>160</v>
      </c>
      <c r="AI166" s="479"/>
      <c r="AJ166" s="479" t="s">
        <v>160</v>
      </c>
      <c r="AK166" s="479"/>
      <c r="AL166" s="479"/>
      <c r="AM166" s="479" t="s">
        <v>160</v>
      </c>
      <c r="AN166" s="479"/>
      <c r="AO166" s="479"/>
      <c r="AP166" s="479" t="s">
        <v>160</v>
      </c>
      <c r="AQ166" s="479"/>
      <c r="AR166" s="479"/>
      <c r="AS166" s="475"/>
      <c r="AT166" s="475"/>
      <c r="AU166" s="475"/>
      <c r="AV166" s="475"/>
      <c r="AW166" s="456"/>
      <c r="AX166" s="456"/>
      <c r="AY166" s="456"/>
      <c r="AZ166" s="6"/>
      <c r="BA166" s="2"/>
      <c r="BB166" s="2"/>
      <c r="BC166" s="6"/>
      <c r="BD166" s="2"/>
      <c r="BE166" s="2"/>
      <c r="BF166" s="6"/>
      <c r="BG166" s="2"/>
    </row>
    <row r="167" spans="1:59" ht="13.5" customHeight="1" hidden="1">
      <c r="A167" s="5" t="s">
        <v>123</v>
      </c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  <c r="Z167" s="478"/>
      <c r="AA167" s="478"/>
      <c r="AB167" s="478"/>
      <c r="AC167" s="478"/>
      <c r="AD167" s="478"/>
      <c r="AE167" s="478"/>
      <c r="AF167" s="478"/>
      <c r="AG167" s="478"/>
      <c r="AH167" s="478"/>
      <c r="AI167" s="478"/>
      <c r="AJ167" s="478"/>
      <c r="AK167" s="478"/>
      <c r="AL167" s="478"/>
      <c r="AM167" s="478"/>
      <c r="AN167" s="478"/>
      <c r="AO167" s="478"/>
      <c r="AP167" s="478"/>
      <c r="AQ167" s="478"/>
      <c r="AR167" s="478"/>
      <c r="AS167" s="478"/>
      <c r="AT167" s="478"/>
      <c r="AU167" s="478"/>
      <c r="AV167" s="478"/>
      <c r="AW167" s="478"/>
      <c r="AX167" s="478"/>
      <c r="AY167" s="478"/>
      <c r="AZ167" s="6"/>
      <c r="BA167" s="2"/>
      <c r="BB167" s="2"/>
      <c r="BC167" s="6"/>
      <c r="BD167" s="6"/>
      <c r="BE167" s="2"/>
      <c r="BF167" s="6"/>
      <c r="BG167" s="2"/>
    </row>
    <row r="168" spans="1:59" ht="13.5" customHeight="1" hidden="1">
      <c r="A168" s="5" t="s">
        <v>124</v>
      </c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  <c r="AA168" s="478"/>
      <c r="AB168" s="478"/>
      <c r="AC168" s="478"/>
      <c r="AD168" s="478"/>
      <c r="AE168" s="478"/>
      <c r="AF168" s="478"/>
      <c r="AG168" s="478"/>
      <c r="AH168" s="478"/>
      <c r="AI168" s="478"/>
      <c r="AJ168" s="478"/>
      <c r="AK168" s="478"/>
      <c r="AL168" s="478"/>
      <c r="AM168" s="478"/>
      <c r="AN168" s="478"/>
      <c r="AO168" s="478"/>
      <c r="AP168" s="478"/>
      <c r="AQ168" s="478"/>
      <c r="AR168" s="478"/>
      <c r="AS168" s="478"/>
      <c r="AT168" s="478"/>
      <c r="AU168" s="478"/>
      <c r="AV168" s="478"/>
      <c r="AW168" s="478"/>
      <c r="AX168" s="478"/>
      <c r="AY168" s="478"/>
      <c r="AZ168" s="6"/>
      <c r="BA168" s="2"/>
      <c r="BB168" s="2"/>
      <c r="BC168" s="6"/>
      <c r="BD168" s="6"/>
      <c r="BE168" s="2"/>
      <c r="BF168" s="6"/>
      <c r="BG168" s="2"/>
    </row>
    <row r="169" spans="1:59" ht="13.5" customHeight="1" hidden="1">
      <c r="A169" s="5" t="s">
        <v>125</v>
      </c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  <c r="AG169" s="478"/>
      <c r="AH169" s="478"/>
      <c r="AI169" s="478"/>
      <c r="AJ169" s="478"/>
      <c r="AK169" s="478"/>
      <c r="AL169" s="478"/>
      <c r="AM169" s="478"/>
      <c r="AN169" s="478"/>
      <c r="AO169" s="478"/>
      <c r="AP169" s="478"/>
      <c r="AQ169" s="478"/>
      <c r="AR169" s="478"/>
      <c r="AS169" s="478"/>
      <c r="AT169" s="478"/>
      <c r="AU169" s="478"/>
      <c r="AV169" s="478"/>
      <c r="AW169" s="478"/>
      <c r="AX169" s="478"/>
      <c r="AY169" s="478"/>
      <c r="AZ169" s="6"/>
      <c r="BA169" s="2"/>
      <c r="BB169" s="2"/>
      <c r="BC169" s="6"/>
      <c r="BD169" s="6"/>
      <c r="BE169" s="2"/>
      <c r="BF169" s="6"/>
      <c r="BG169" s="2"/>
    </row>
    <row r="170" spans="1:59" ht="13.5" customHeight="1" hidden="1">
      <c r="A170" s="5" t="s">
        <v>126</v>
      </c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  <c r="AG170" s="478"/>
      <c r="AH170" s="478"/>
      <c r="AI170" s="478"/>
      <c r="AJ170" s="478"/>
      <c r="AK170" s="478"/>
      <c r="AL170" s="478"/>
      <c r="AM170" s="478"/>
      <c r="AN170" s="478"/>
      <c r="AO170" s="478"/>
      <c r="AP170" s="478"/>
      <c r="AQ170" s="478"/>
      <c r="AR170" s="478"/>
      <c r="AS170" s="478"/>
      <c r="AT170" s="478"/>
      <c r="AU170" s="478"/>
      <c r="AV170" s="478"/>
      <c r="AW170" s="478"/>
      <c r="AX170" s="478"/>
      <c r="AY170" s="478"/>
      <c r="AZ170" s="6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5" t="s">
        <v>127</v>
      </c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8"/>
      <c r="AH171" s="478"/>
      <c r="AI171" s="478"/>
      <c r="AJ171" s="478"/>
      <c r="AK171" s="478"/>
      <c r="AL171" s="478"/>
      <c r="AM171" s="478"/>
      <c r="AN171" s="478"/>
      <c r="AO171" s="478"/>
      <c r="AP171" s="478"/>
      <c r="AQ171" s="478"/>
      <c r="AR171" s="478"/>
      <c r="AS171" s="478"/>
      <c r="AT171" s="478"/>
      <c r="AU171" s="478"/>
      <c r="AV171" s="478"/>
      <c r="AW171" s="478"/>
      <c r="AX171" s="478"/>
      <c r="AY171" s="478"/>
      <c r="AZ171" s="6"/>
      <c r="BA171" s="2"/>
      <c r="BB171" s="2"/>
      <c r="BC171" s="6"/>
      <c r="BD171" s="6"/>
      <c r="BE171" s="2"/>
      <c r="BF171" s="6"/>
      <c r="BG171" s="2"/>
    </row>
    <row r="172" spans="1:59" ht="13.5" customHeight="1" hidden="1">
      <c r="A172" s="13" t="s">
        <v>50</v>
      </c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1"/>
      <c r="U172" s="481"/>
      <c r="V172" s="481"/>
      <c r="W172" s="481"/>
      <c r="X172" s="481"/>
      <c r="Y172" s="481"/>
      <c r="Z172" s="481"/>
      <c r="AA172" s="481"/>
      <c r="AB172" s="481"/>
      <c r="AC172" s="481"/>
      <c r="AD172" s="481"/>
      <c r="AE172" s="481"/>
      <c r="AF172" s="481"/>
      <c r="AG172" s="481"/>
      <c r="AH172" s="481"/>
      <c r="AI172" s="481"/>
      <c r="AJ172" s="481"/>
      <c r="AK172" s="481"/>
      <c r="AL172" s="481"/>
      <c r="AM172" s="481"/>
      <c r="AN172" s="481"/>
      <c r="AO172" s="481"/>
      <c r="AP172" s="478"/>
      <c r="AQ172" s="478"/>
      <c r="AR172" s="478"/>
      <c r="AS172" s="478"/>
      <c r="AT172" s="478"/>
      <c r="AU172" s="478"/>
      <c r="AV172" s="478"/>
      <c r="AW172" s="478"/>
      <c r="AX172" s="478"/>
      <c r="AY172" s="478"/>
      <c r="AZ172" s="6"/>
      <c r="BA172" s="2"/>
      <c r="BB172" s="2"/>
      <c r="BC172" s="6"/>
      <c r="BD172" s="6"/>
      <c r="BE172" s="2"/>
      <c r="BF172" s="6"/>
      <c r="BG172" s="2"/>
    </row>
  </sheetData>
  <sheetProtection/>
  <mergeCells count="2075">
    <mergeCell ref="AJ172:AL172"/>
    <mergeCell ref="AM172:AO172"/>
    <mergeCell ref="AP172:AR172"/>
    <mergeCell ref="AS172:AV172"/>
    <mergeCell ref="AW172:AY172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H171:AI171"/>
    <mergeCell ref="AJ171:AL171"/>
    <mergeCell ref="AM171:AO171"/>
    <mergeCell ref="AP171:AR171"/>
    <mergeCell ref="AS171:AV171"/>
    <mergeCell ref="AW171:AY171"/>
    <mergeCell ref="Q171:S171"/>
    <mergeCell ref="T171:V171"/>
    <mergeCell ref="W171:Y171"/>
    <mergeCell ref="Z171:AB171"/>
    <mergeCell ref="AC171:AE171"/>
    <mergeCell ref="AF171:AG171"/>
    <mergeCell ref="AJ170:AL170"/>
    <mergeCell ref="AM170:AO170"/>
    <mergeCell ref="AP170:AR170"/>
    <mergeCell ref="AS170:AV170"/>
    <mergeCell ref="AW170:AY170"/>
    <mergeCell ref="B171:D171"/>
    <mergeCell ref="E171:G171"/>
    <mergeCell ref="H171:J171"/>
    <mergeCell ref="K171:M171"/>
    <mergeCell ref="N171:P171"/>
    <mergeCell ref="T170:V170"/>
    <mergeCell ref="W170:Y170"/>
    <mergeCell ref="Z170:AB170"/>
    <mergeCell ref="AC170:AE170"/>
    <mergeCell ref="AF170:AG170"/>
    <mergeCell ref="AH170:AI170"/>
    <mergeCell ref="B170:D170"/>
    <mergeCell ref="E170:G170"/>
    <mergeCell ref="H170:J170"/>
    <mergeCell ref="K170:M170"/>
    <mergeCell ref="N170:P170"/>
    <mergeCell ref="Q170:S170"/>
    <mergeCell ref="AH169:AI169"/>
    <mergeCell ref="AJ169:AL169"/>
    <mergeCell ref="AM169:AO169"/>
    <mergeCell ref="AP169:AR169"/>
    <mergeCell ref="AS169:AV169"/>
    <mergeCell ref="AW169:AY169"/>
    <mergeCell ref="Q169:S169"/>
    <mergeCell ref="T169:V169"/>
    <mergeCell ref="W169:Y169"/>
    <mergeCell ref="Z169:AB169"/>
    <mergeCell ref="AC169:AE169"/>
    <mergeCell ref="AF169:AG169"/>
    <mergeCell ref="AJ168:AL168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T168:V168"/>
    <mergeCell ref="W168:Y168"/>
    <mergeCell ref="Z168:AB168"/>
    <mergeCell ref="AC168:AE168"/>
    <mergeCell ref="AF168:AG168"/>
    <mergeCell ref="AH168:AI168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W167:Y167"/>
    <mergeCell ref="Z167:AB167"/>
    <mergeCell ref="AC167:AE167"/>
    <mergeCell ref="AF167:AG167"/>
    <mergeCell ref="AH167:AI167"/>
    <mergeCell ref="AJ167:AL167"/>
    <mergeCell ref="AJ166:AL166"/>
    <mergeCell ref="AM166:AO166"/>
    <mergeCell ref="AP166:AR166"/>
    <mergeCell ref="B167:D167"/>
    <mergeCell ref="E167:G167"/>
    <mergeCell ref="H167:J167"/>
    <mergeCell ref="K167:M167"/>
    <mergeCell ref="N167:P167"/>
    <mergeCell ref="Q167:S167"/>
    <mergeCell ref="T167:V167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P163:AR165"/>
    <mergeCell ref="AS163:AV166"/>
    <mergeCell ref="AW163:AY166"/>
    <mergeCell ref="AC164:AI164"/>
    <mergeCell ref="AJ164:AL165"/>
    <mergeCell ref="B165:G165"/>
    <mergeCell ref="H165:M165"/>
    <mergeCell ref="N165:S165"/>
    <mergeCell ref="T165:V165"/>
    <mergeCell ref="W165:Y165"/>
    <mergeCell ref="A163:A166"/>
    <mergeCell ref="B163:S164"/>
    <mergeCell ref="T163:AB164"/>
    <mergeCell ref="AC163:AI163"/>
    <mergeCell ref="AJ163:AL163"/>
    <mergeCell ref="AM163:AO165"/>
    <mergeCell ref="Z165:AB165"/>
    <mergeCell ref="AC165:AE165"/>
    <mergeCell ref="AF165:AG165"/>
    <mergeCell ref="AH165:AI165"/>
    <mergeCell ref="AO161:AP161"/>
    <mergeCell ref="AQ161:AS161"/>
    <mergeCell ref="AT161:AV161"/>
    <mergeCell ref="AW161:AY161"/>
    <mergeCell ref="AZ161:BC161"/>
    <mergeCell ref="BD161:BF161"/>
    <mergeCell ref="Z161:AB161"/>
    <mergeCell ref="AC161:AE161"/>
    <mergeCell ref="AF161:AG161"/>
    <mergeCell ref="AH161:AI161"/>
    <mergeCell ref="AJ161:AL161"/>
    <mergeCell ref="AM161:AN161"/>
    <mergeCell ref="AZ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O159:AP159"/>
    <mergeCell ref="AQ159:AS159"/>
    <mergeCell ref="AT159:AV159"/>
    <mergeCell ref="AW159:AY159"/>
    <mergeCell ref="AZ159:BC159"/>
    <mergeCell ref="BD159:BF159"/>
    <mergeCell ref="Z159:AB159"/>
    <mergeCell ref="AC159:AE159"/>
    <mergeCell ref="AF159:AG159"/>
    <mergeCell ref="AH159:AI159"/>
    <mergeCell ref="AJ159:AL159"/>
    <mergeCell ref="AM159:AN159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J158:AL158"/>
    <mergeCell ref="AM158:AN158"/>
    <mergeCell ref="AO158:AP158"/>
    <mergeCell ref="AQ158:AS158"/>
    <mergeCell ref="AT158:AV158"/>
    <mergeCell ref="AW158:AY158"/>
    <mergeCell ref="T158:V158"/>
    <mergeCell ref="W158:Y158"/>
    <mergeCell ref="Z158:AB158"/>
    <mergeCell ref="AC158:AE158"/>
    <mergeCell ref="AF158:AG158"/>
    <mergeCell ref="AH158:AI158"/>
    <mergeCell ref="B158:D158"/>
    <mergeCell ref="E158:G158"/>
    <mergeCell ref="H158:J158"/>
    <mergeCell ref="K158:M158"/>
    <mergeCell ref="N158:P158"/>
    <mergeCell ref="Q158:S158"/>
    <mergeCell ref="AO157:AP157"/>
    <mergeCell ref="AQ157:AS157"/>
    <mergeCell ref="AT157:AV157"/>
    <mergeCell ref="AW157:AY157"/>
    <mergeCell ref="AZ157:BC157"/>
    <mergeCell ref="BD157:BF157"/>
    <mergeCell ref="Z157:AB157"/>
    <mergeCell ref="AC157:AE157"/>
    <mergeCell ref="AF157:AG157"/>
    <mergeCell ref="AH157:AI157"/>
    <mergeCell ref="AJ157:AL157"/>
    <mergeCell ref="AM157:AN157"/>
    <mergeCell ref="AZ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W152:AY154"/>
    <mergeCell ref="AZ152:BC155"/>
    <mergeCell ref="BD152:BF155"/>
    <mergeCell ref="AC153:AI153"/>
    <mergeCell ref="AJ153:AP153"/>
    <mergeCell ref="AQ153:AS154"/>
    <mergeCell ref="AM154:AN154"/>
    <mergeCell ref="AO154:AP154"/>
    <mergeCell ref="AJ155:AL155"/>
    <mergeCell ref="AM155:AN155"/>
    <mergeCell ref="A152:A155"/>
    <mergeCell ref="B152:S153"/>
    <mergeCell ref="T152:AB153"/>
    <mergeCell ref="AC152:AP152"/>
    <mergeCell ref="AQ152:AS152"/>
    <mergeCell ref="AT152:AV154"/>
    <mergeCell ref="B154:G154"/>
    <mergeCell ref="H154:M154"/>
    <mergeCell ref="N154:S154"/>
    <mergeCell ref="T154:V154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Q146:AS146"/>
    <mergeCell ref="AT146:AV146"/>
    <mergeCell ref="AW146:AY146"/>
    <mergeCell ref="AZ146:BB146"/>
    <mergeCell ref="BC146:BF146"/>
    <mergeCell ref="BG146:BI146"/>
    <mergeCell ref="AC146:AE146"/>
    <mergeCell ref="AF146:AG146"/>
    <mergeCell ref="AH146:AI146"/>
    <mergeCell ref="AJ146:AL146"/>
    <mergeCell ref="AM146:AN146"/>
    <mergeCell ref="AO146:AP146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O145:AP145"/>
    <mergeCell ref="AQ145:AS145"/>
    <mergeCell ref="AT145:AV145"/>
    <mergeCell ref="AW145:AY145"/>
    <mergeCell ref="AZ145:BB145"/>
    <mergeCell ref="BC145:BF145"/>
    <mergeCell ref="Z145:AB145"/>
    <mergeCell ref="AC145:AE145"/>
    <mergeCell ref="AF145:AG145"/>
    <mergeCell ref="AH145:AI145"/>
    <mergeCell ref="AJ145:AL145"/>
    <mergeCell ref="AM145:AN145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AM144:AN144"/>
    <mergeCell ref="AO144:AP144"/>
    <mergeCell ref="AQ144:AS144"/>
    <mergeCell ref="AT144:AV144"/>
    <mergeCell ref="AW144:AY144"/>
    <mergeCell ref="AZ144:BB144"/>
    <mergeCell ref="W144:Y144"/>
    <mergeCell ref="Z144:AB144"/>
    <mergeCell ref="AC144:AE144"/>
    <mergeCell ref="AF144:AG144"/>
    <mergeCell ref="AH144:AI144"/>
    <mergeCell ref="AJ144:AL144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AJ143:AL143"/>
    <mergeCell ref="AM143:AN143"/>
    <mergeCell ref="AO143:AP143"/>
    <mergeCell ref="AQ143:AS143"/>
    <mergeCell ref="AT143:AV143"/>
    <mergeCell ref="AW143:AY143"/>
    <mergeCell ref="T143:V143"/>
    <mergeCell ref="W143:Y143"/>
    <mergeCell ref="Z143:AB143"/>
    <mergeCell ref="AC143:AE143"/>
    <mergeCell ref="AF143:AG143"/>
    <mergeCell ref="AH143:AI143"/>
    <mergeCell ref="B143:D143"/>
    <mergeCell ref="E143:G143"/>
    <mergeCell ref="H143:J143"/>
    <mergeCell ref="K143:M143"/>
    <mergeCell ref="N143:P143"/>
    <mergeCell ref="Q143:S143"/>
    <mergeCell ref="AQ142:AS142"/>
    <mergeCell ref="AT142:AV142"/>
    <mergeCell ref="AW142:AY142"/>
    <mergeCell ref="AZ142:BB142"/>
    <mergeCell ref="BC142:BF142"/>
    <mergeCell ref="BG142:BI142"/>
    <mergeCell ref="AC142:AE142"/>
    <mergeCell ref="AF142:AG142"/>
    <mergeCell ref="AH142:AI142"/>
    <mergeCell ref="AJ142:AL142"/>
    <mergeCell ref="AM142:AN142"/>
    <mergeCell ref="AO142:AP142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O141:AP141"/>
    <mergeCell ref="AQ141:AS141"/>
    <mergeCell ref="AT141:AV141"/>
    <mergeCell ref="AW141:AY141"/>
    <mergeCell ref="AZ141:BB141"/>
    <mergeCell ref="BC141:BF141"/>
    <mergeCell ref="Z141:AB141"/>
    <mergeCell ref="AC141:AE141"/>
    <mergeCell ref="AF141:AG141"/>
    <mergeCell ref="AH141:AI141"/>
    <mergeCell ref="AJ141:AL141"/>
    <mergeCell ref="AM141:AN141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AM140:AN140"/>
    <mergeCell ref="AO140:AP140"/>
    <mergeCell ref="AQ140:AS140"/>
    <mergeCell ref="AT140:AV140"/>
    <mergeCell ref="AW140:AY140"/>
    <mergeCell ref="AZ140:BB140"/>
    <mergeCell ref="W140:Y140"/>
    <mergeCell ref="Z140:AB140"/>
    <mergeCell ref="AC140:AE140"/>
    <mergeCell ref="AF140:AG140"/>
    <mergeCell ref="AH140:AI140"/>
    <mergeCell ref="AJ140:AL140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J139:AL139"/>
    <mergeCell ref="AM139:AN139"/>
    <mergeCell ref="AO139:AP139"/>
    <mergeCell ref="AQ139:AS139"/>
    <mergeCell ref="AT139:AV139"/>
    <mergeCell ref="AW139:AY139"/>
    <mergeCell ref="T139:V139"/>
    <mergeCell ref="W139:Y139"/>
    <mergeCell ref="Z139:AB139"/>
    <mergeCell ref="AC139:AE139"/>
    <mergeCell ref="AF139:AG139"/>
    <mergeCell ref="AH139:AI139"/>
    <mergeCell ref="B139:D139"/>
    <mergeCell ref="E139:G139"/>
    <mergeCell ref="H139:J139"/>
    <mergeCell ref="K139:M139"/>
    <mergeCell ref="N139:P139"/>
    <mergeCell ref="Q139:S139"/>
    <mergeCell ref="AM138:AN138"/>
    <mergeCell ref="AO138:AP138"/>
    <mergeCell ref="AQ138:AS138"/>
    <mergeCell ref="AT138:AV138"/>
    <mergeCell ref="AW138:AY138"/>
    <mergeCell ref="AZ138:BB138"/>
    <mergeCell ref="W138:Y138"/>
    <mergeCell ref="Z138:AB138"/>
    <mergeCell ref="AC138:AE138"/>
    <mergeCell ref="AF138:AG138"/>
    <mergeCell ref="AH138:AI138"/>
    <mergeCell ref="AJ138:AL138"/>
    <mergeCell ref="AJ137:AL137"/>
    <mergeCell ref="AM137:AN137"/>
    <mergeCell ref="AO137:AP137"/>
    <mergeCell ref="B138:D138"/>
    <mergeCell ref="E138:G138"/>
    <mergeCell ref="H138:J138"/>
    <mergeCell ref="K138:M138"/>
    <mergeCell ref="N138:P138"/>
    <mergeCell ref="Q138:S138"/>
    <mergeCell ref="T138:V138"/>
    <mergeCell ref="B137:G137"/>
    <mergeCell ref="H137:M137"/>
    <mergeCell ref="N137:S137"/>
    <mergeCell ref="T137:V137"/>
    <mergeCell ref="W137:Y137"/>
    <mergeCell ref="Z137:AB137"/>
    <mergeCell ref="AZ135:BB137"/>
    <mergeCell ref="BC135:BF138"/>
    <mergeCell ref="BG135:BI138"/>
    <mergeCell ref="AC136:AI136"/>
    <mergeCell ref="AJ136:AP136"/>
    <mergeCell ref="AQ136:AS137"/>
    <mergeCell ref="AT136:AV137"/>
    <mergeCell ref="AC137:AE137"/>
    <mergeCell ref="AF137:AG137"/>
    <mergeCell ref="AH137:AI137"/>
    <mergeCell ref="AX134:AZ134"/>
    <mergeCell ref="BA134:BC134"/>
    <mergeCell ref="BD134:BF134"/>
    <mergeCell ref="BG134:BI134"/>
    <mergeCell ref="A135:A138"/>
    <mergeCell ref="B135:S136"/>
    <mergeCell ref="T135:AB136"/>
    <mergeCell ref="AC135:AP135"/>
    <mergeCell ref="AQ135:AV135"/>
    <mergeCell ref="AW135:AY137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AX132:AZ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AX131:AZ131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AJ129:AL129"/>
    <mergeCell ref="AM129:AN129"/>
    <mergeCell ref="AO129:AP129"/>
    <mergeCell ref="AQ129:AS129"/>
    <mergeCell ref="AT129:AU129"/>
    <mergeCell ref="AV129:AW129"/>
    <mergeCell ref="T129:V129"/>
    <mergeCell ref="W129:Y129"/>
    <mergeCell ref="Z129:AB129"/>
    <mergeCell ref="AC129:AE129"/>
    <mergeCell ref="AF129:AG129"/>
    <mergeCell ref="AH129:AI129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AJ128:AL128"/>
    <mergeCell ref="AM128:AN128"/>
    <mergeCell ref="AO128:AP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AX127:AZ127"/>
    <mergeCell ref="BA127:BC127"/>
    <mergeCell ref="BD127:BF127"/>
    <mergeCell ref="BG127:BI127"/>
    <mergeCell ref="B128:D128"/>
    <mergeCell ref="E128:G128"/>
    <mergeCell ref="H128:J128"/>
    <mergeCell ref="K128:M128"/>
    <mergeCell ref="N128:P128"/>
    <mergeCell ref="Q128:S128"/>
    <mergeCell ref="AJ127:AL127"/>
    <mergeCell ref="AM127:AN127"/>
    <mergeCell ref="AO127:AP127"/>
    <mergeCell ref="AQ127:AS127"/>
    <mergeCell ref="AT127:AU127"/>
    <mergeCell ref="AV127:AW127"/>
    <mergeCell ref="T127:V127"/>
    <mergeCell ref="W127:Y127"/>
    <mergeCell ref="Z127:AB127"/>
    <mergeCell ref="AC127:AE127"/>
    <mergeCell ref="AF127:AG127"/>
    <mergeCell ref="AH127:AI127"/>
    <mergeCell ref="AX126:AZ126"/>
    <mergeCell ref="BA126:BC126"/>
    <mergeCell ref="BD126:BF126"/>
    <mergeCell ref="BG126:BI126"/>
    <mergeCell ref="B127:D127"/>
    <mergeCell ref="E127:G127"/>
    <mergeCell ref="H127:J127"/>
    <mergeCell ref="K127:M127"/>
    <mergeCell ref="N127:P127"/>
    <mergeCell ref="Q127:S127"/>
    <mergeCell ref="AJ126:AL126"/>
    <mergeCell ref="AM126:AN126"/>
    <mergeCell ref="AO126:AP126"/>
    <mergeCell ref="AQ126:AS126"/>
    <mergeCell ref="AT126:AU126"/>
    <mergeCell ref="AV126:AW126"/>
    <mergeCell ref="T126:V126"/>
    <mergeCell ref="W126:Y126"/>
    <mergeCell ref="Z126:AB126"/>
    <mergeCell ref="AC126:AE126"/>
    <mergeCell ref="AF126:AG126"/>
    <mergeCell ref="AH126:AI126"/>
    <mergeCell ref="B126:D126"/>
    <mergeCell ref="E126:G126"/>
    <mergeCell ref="H126:J126"/>
    <mergeCell ref="K126:M126"/>
    <mergeCell ref="N126:P126"/>
    <mergeCell ref="Q126:S126"/>
    <mergeCell ref="AX125:AZ125"/>
    <mergeCell ref="BA125:BC125"/>
    <mergeCell ref="BD125:BF125"/>
    <mergeCell ref="BG125:BI125"/>
    <mergeCell ref="AJ125:AL125"/>
    <mergeCell ref="AM125:AN125"/>
    <mergeCell ref="AO125:AP125"/>
    <mergeCell ref="AQ125:AS125"/>
    <mergeCell ref="AT125:AU125"/>
    <mergeCell ref="AV125:AW125"/>
    <mergeCell ref="T125:V125"/>
    <mergeCell ref="W125:Y125"/>
    <mergeCell ref="Z125:AB125"/>
    <mergeCell ref="AC125:AE125"/>
    <mergeCell ref="AF125:AG125"/>
    <mergeCell ref="AH125:AI125"/>
    <mergeCell ref="AX124:AZ124"/>
    <mergeCell ref="BA124:BC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AJ124:AL124"/>
    <mergeCell ref="AM124:AN124"/>
    <mergeCell ref="AO124:AP124"/>
    <mergeCell ref="AQ124:AS124"/>
    <mergeCell ref="AT124:AU124"/>
    <mergeCell ref="AV124:AW124"/>
    <mergeCell ref="T124:V124"/>
    <mergeCell ref="W124:Y124"/>
    <mergeCell ref="Z124:AB124"/>
    <mergeCell ref="AC124:AE124"/>
    <mergeCell ref="AF124:AG124"/>
    <mergeCell ref="AH124:AI124"/>
    <mergeCell ref="AX123:AZ123"/>
    <mergeCell ref="BA123:BC123"/>
    <mergeCell ref="BD123:BF123"/>
    <mergeCell ref="BG123:BI123"/>
    <mergeCell ref="B124:D124"/>
    <mergeCell ref="E124:G124"/>
    <mergeCell ref="H124:J124"/>
    <mergeCell ref="K124:M124"/>
    <mergeCell ref="N124:P124"/>
    <mergeCell ref="Q124:S124"/>
    <mergeCell ref="AJ123:AL123"/>
    <mergeCell ref="AM123:AN123"/>
    <mergeCell ref="AO123:AP123"/>
    <mergeCell ref="AQ123:AS123"/>
    <mergeCell ref="AT123:AU123"/>
    <mergeCell ref="AV123:AW123"/>
    <mergeCell ref="T123:V123"/>
    <mergeCell ref="W123:Y123"/>
    <mergeCell ref="Z123:AB123"/>
    <mergeCell ref="AC123:AE123"/>
    <mergeCell ref="AF123:AG123"/>
    <mergeCell ref="AH123:AI123"/>
    <mergeCell ref="AX122:AZ122"/>
    <mergeCell ref="BA122:BC122"/>
    <mergeCell ref="BD122:BF122"/>
    <mergeCell ref="BG122:BI122"/>
    <mergeCell ref="B123:D123"/>
    <mergeCell ref="E123:G123"/>
    <mergeCell ref="H123:J123"/>
    <mergeCell ref="K123:M123"/>
    <mergeCell ref="N123:P123"/>
    <mergeCell ref="Q123:S123"/>
    <mergeCell ref="AJ122:AL122"/>
    <mergeCell ref="AM122:AN122"/>
    <mergeCell ref="AO122:AP122"/>
    <mergeCell ref="AQ122:AS122"/>
    <mergeCell ref="AT122:AU122"/>
    <mergeCell ref="AV122:AW122"/>
    <mergeCell ref="T122:V122"/>
    <mergeCell ref="W122:Y122"/>
    <mergeCell ref="Z122:AB122"/>
    <mergeCell ref="AC122:AE122"/>
    <mergeCell ref="AF122:AG122"/>
    <mergeCell ref="AH122:AI122"/>
    <mergeCell ref="B122:D122"/>
    <mergeCell ref="E122:G122"/>
    <mergeCell ref="H122:J122"/>
    <mergeCell ref="K122:M122"/>
    <mergeCell ref="N122:P122"/>
    <mergeCell ref="Q122:S122"/>
    <mergeCell ref="AJ121:AL121"/>
    <mergeCell ref="AM121:AN121"/>
    <mergeCell ref="AO121:AP121"/>
    <mergeCell ref="AQ121:AS121"/>
    <mergeCell ref="AT121:AU121"/>
    <mergeCell ref="AV121:AW121"/>
    <mergeCell ref="B121:G121"/>
    <mergeCell ref="H121:M121"/>
    <mergeCell ref="N121:S121"/>
    <mergeCell ref="T121:V121"/>
    <mergeCell ref="W121:Y121"/>
    <mergeCell ref="Z121:AB121"/>
    <mergeCell ref="BD119:BF121"/>
    <mergeCell ref="BG119:BI121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A117:Q117"/>
    <mergeCell ref="R117:AH117"/>
    <mergeCell ref="AI117:AY117"/>
    <mergeCell ref="AZ117:BA117"/>
    <mergeCell ref="A118:BI118"/>
    <mergeCell ref="A119:A122"/>
    <mergeCell ref="B119:S120"/>
    <mergeCell ref="T119:AB120"/>
    <mergeCell ref="AC119:AW119"/>
    <mergeCell ref="AX119:BC119"/>
    <mergeCell ref="H113:Q113"/>
    <mergeCell ref="Z113:AP113"/>
    <mergeCell ref="AS113:BF113"/>
    <mergeCell ref="H115:Q115"/>
    <mergeCell ref="Z115:AP115"/>
    <mergeCell ref="AS115:BB115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I111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R62:R67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B61:BA61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5"/>
  <sheetViews>
    <sheetView zoomScale="70" zoomScaleNormal="70" zoomScalePageLayoutView="0" workbookViewId="0" topLeftCell="A72">
      <selection activeCell="A1" sqref="A1:AG97"/>
    </sheetView>
  </sheetViews>
  <sheetFormatPr defaultColWidth="9.33203125" defaultRowHeight="10.5"/>
  <cols>
    <col min="1" max="1" width="12.16015625" style="77" customWidth="1"/>
    <col min="2" max="2" width="41.66015625" style="77" customWidth="1"/>
    <col min="3" max="7" width="9.33203125" style="77" customWidth="1"/>
    <col min="8" max="8" width="14.83203125" style="77" bestFit="1" customWidth="1"/>
    <col min="9" max="9" width="9.33203125" style="76" customWidth="1"/>
    <col min="18" max="18" width="9.33203125" style="77" customWidth="1"/>
    <col min="23" max="24" width="10.5" style="0" customWidth="1"/>
    <col min="25" max="26" width="9.33203125" style="0" customWidth="1"/>
    <col min="37" max="37" width="11.66015625" style="0" bestFit="1" customWidth="1"/>
  </cols>
  <sheetData>
    <row r="1" spans="1:33" ht="10.5" customHeight="1">
      <c r="A1" s="514" t="s">
        <v>183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6"/>
    </row>
    <row r="2" spans="1:33" ht="10.5" customHeight="1">
      <c r="A2" s="517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9"/>
    </row>
    <row r="3" spans="1:33" ht="19.5" customHeight="1">
      <c r="A3" s="520" t="s">
        <v>48</v>
      </c>
      <c r="B3" s="522" t="s">
        <v>248</v>
      </c>
      <c r="C3" s="524" t="s">
        <v>252</v>
      </c>
      <c r="D3" s="493"/>
      <c r="E3" s="493"/>
      <c r="F3" s="493"/>
      <c r="G3" s="525"/>
      <c r="H3" s="529" t="s">
        <v>184</v>
      </c>
      <c r="I3" s="493" t="s">
        <v>176</v>
      </c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2" t="s">
        <v>185</v>
      </c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4"/>
    </row>
    <row r="4" spans="1:33" ht="19.5" customHeight="1">
      <c r="A4" s="520"/>
      <c r="B4" s="522"/>
      <c r="C4" s="524"/>
      <c r="D4" s="493"/>
      <c r="E4" s="493"/>
      <c r="F4" s="493"/>
      <c r="G4" s="525"/>
      <c r="H4" s="529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492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4"/>
    </row>
    <row r="5" spans="1:33" ht="19.5" customHeight="1">
      <c r="A5" s="520"/>
      <c r="B5" s="522"/>
      <c r="C5" s="524"/>
      <c r="D5" s="493"/>
      <c r="E5" s="493"/>
      <c r="F5" s="493"/>
      <c r="G5" s="525"/>
      <c r="H5" s="529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492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4"/>
    </row>
    <row r="6" spans="1:33" ht="19.5" customHeight="1" thickBot="1">
      <c r="A6" s="520"/>
      <c r="B6" s="522"/>
      <c r="C6" s="524"/>
      <c r="D6" s="493"/>
      <c r="E6" s="493"/>
      <c r="F6" s="493"/>
      <c r="G6" s="525"/>
      <c r="H6" s="529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492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4"/>
    </row>
    <row r="7" spans="1:33" ht="39.75" customHeight="1" thickBot="1">
      <c r="A7" s="520"/>
      <c r="B7" s="522"/>
      <c r="C7" s="524"/>
      <c r="D7" s="493"/>
      <c r="E7" s="493"/>
      <c r="F7" s="493"/>
      <c r="G7" s="525"/>
      <c r="H7" s="529"/>
      <c r="I7" s="497" t="s">
        <v>250</v>
      </c>
      <c r="J7" s="500" t="s">
        <v>182</v>
      </c>
      <c r="K7" s="501"/>
      <c r="L7" s="501"/>
      <c r="M7" s="501"/>
      <c r="N7" s="501"/>
      <c r="O7" s="501"/>
      <c r="P7" s="510" t="s">
        <v>350</v>
      </c>
      <c r="Q7" s="510"/>
      <c r="R7" s="510"/>
      <c r="S7" s="509" t="s">
        <v>151</v>
      </c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6"/>
    </row>
    <row r="8" spans="1:33" ht="21" customHeight="1" thickBot="1">
      <c r="A8" s="520"/>
      <c r="B8" s="522"/>
      <c r="C8" s="526"/>
      <c r="D8" s="527"/>
      <c r="E8" s="527"/>
      <c r="F8" s="527"/>
      <c r="G8" s="528"/>
      <c r="H8" s="529"/>
      <c r="I8" s="498"/>
      <c r="J8" s="490" t="s">
        <v>259</v>
      </c>
      <c r="K8" s="502" t="s">
        <v>251</v>
      </c>
      <c r="L8" s="503"/>
      <c r="M8" s="504"/>
      <c r="N8" s="505" t="s">
        <v>253</v>
      </c>
      <c r="O8" s="506"/>
      <c r="P8" s="488" t="s">
        <v>351</v>
      </c>
      <c r="Q8" s="488" t="s">
        <v>352</v>
      </c>
      <c r="R8" s="509" t="s">
        <v>353</v>
      </c>
      <c r="S8" s="509"/>
      <c r="T8" s="507" t="s">
        <v>186</v>
      </c>
      <c r="U8" s="508"/>
      <c r="V8" s="253"/>
      <c r="W8" s="507" t="s">
        <v>187</v>
      </c>
      <c r="X8" s="507"/>
      <c r="Y8" s="508"/>
      <c r="Z8" s="305"/>
      <c r="AA8" s="507" t="s">
        <v>188</v>
      </c>
      <c r="AB8" s="507"/>
      <c r="AC8" s="507"/>
      <c r="AD8" s="305"/>
      <c r="AE8" s="531" t="s">
        <v>189</v>
      </c>
      <c r="AF8" s="507"/>
      <c r="AG8" s="508"/>
    </row>
    <row r="9" spans="1:33" ht="135" customHeight="1" thickBot="1">
      <c r="A9" s="521"/>
      <c r="B9" s="523"/>
      <c r="C9" s="179" t="s">
        <v>190</v>
      </c>
      <c r="D9" s="180" t="s">
        <v>191</v>
      </c>
      <c r="E9" s="181" t="s">
        <v>249</v>
      </c>
      <c r="F9" s="181" t="s">
        <v>274</v>
      </c>
      <c r="G9" s="182" t="s">
        <v>261</v>
      </c>
      <c r="H9" s="530"/>
      <c r="I9" s="499"/>
      <c r="J9" s="491"/>
      <c r="K9" s="183" t="s">
        <v>177</v>
      </c>
      <c r="L9" s="184" t="s">
        <v>178</v>
      </c>
      <c r="M9" s="184" t="s">
        <v>179</v>
      </c>
      <c r="N9" s="179" t="s">
        <v>180</v>
      </c>
      <c r="O9" s="181" t="s">
        <v>181</v>
      </c>
      <c r="P9" s="489"/>
      <c r="Q9" s="489"/>
      <c r="R9" s="509"/>
      <c r="S9" s="509"/>
      <c r="T9" s="185" t="s">
        <v>254</v>
      </c>
      <c r="U9" s="187" t="s">
        <v>260</v>
      </c>
      <c r="V9" s="336" t="s">
        <v>354</v>
      </c>
      <c r="W9" s="185" t="s">
        <v>338</v>
      </c>
      <c r="X9" s="337" t="s">
        <v>355</v>
      </c>
      <c r="Y9" s="186" t="s">
        <v>339</v>
      </c>
      <c r="Z9" s="338" t="s">
        <v>356</v>
      </c>
      <c r="AA9" s="187" t="s">
        <v>340</v>
      </c>
      <c r="AB9" s="338" t="s">
        <v>357</v>
      </c>
      <c r="AC9" s="186" t="s">
        <v>341</v>
      </c>
      <c r="AD9" s="339" t="s">
        <v>358</v>
      </c>
      <c r="AE9" s="188" t="s">
        <v>342</v>
      </c>
      <c r="AF9" s="339" t="s">
        <v>359</v>
      </c>
      <c r="AG9" s="186" t="s">
        <v>343</v>
      </c>
    </row>
    <row r="10" spans="1:33" ht="13.5" customHeight="1" thickBot="1">
      <c r="A10" s="189">
        <v>1</v>
      </c>
      <c r="B10" s="190">
        <v>2</v>
      </c>
      <c r="C10" s="191">
        <v>3</v>
      </c>
      <c r="D10" s="191">
        <v>4</v>
      </c>
      <c r="E10" s="192">
        <v>5</v>
      </c>
      <c r="F10" s="192">
        <v>6</v>
      </c>
      <c r="G10" s="193">
        <v>7</v>
      </c>
      <c r="H10" s="190">
        <v>8</v>
      </c>
      <c r="I10" s="194">
        <v>9</v>
      </c>
      <c r="J10" s="190">
        <v>10</v>
      </c>
      <c r="K10" s="195">
        <v>11</v>
      </c>
      <c r="L10" s="196">
        <v>12</v>
      </c>
      <c r="M10" s="197">
        <v>13</v>
      </c>
      <c r="N10" s="195">
        <v>14</v>
      </c>
      <c r="O10" s="198">
        <v>15</v>
      </c>
      <c r="P10" s="253"/>
      <c r="Q10" s="253"/>
      <c r="R10" s="308">
        <v>16</v>
      </c>
      <c r="S10" s="313">
        <v>17</v>
      </c>
      <c r="T10" s="195">
        <v>18</v>
      </c>
      <c r="U10" s="197">
        <v>19</v>
      </c>
      <c r="V10" s="306">
        <v>20</v>
      </c>
      <c r="W10" s="199">
        <v>21</v>
      </c>
      <c r="X10" s="199">
        <v>22</v>
      </c>
      <c r="Y10" s="197">
        <v>23</v>
      </c>
      <c r="Z10" s="198">
        <v>24</v>
      </c>
      <c r="AA10" s="198">
        <v>25</v>
      </c>
      <c r="AB10" s="198">
        <v>26</v>
      </c>
      <c r="AC10" s="197">
        <v>27</v>
      </c>
      <c r="AD10" s="305">
        <v>28</v>
      </c>
      <c r="AE10" s="200">
        <v>29</v>
      </c>
      <c r="AF10" s="305">
        <v>30</v>
      </c>
      <c r="AG10" s="197">
        <v>31</v>
      </c>
    </row>
    <row r="11" spans="1:37" ht="66.75" customHeight="1" thickBot="1">
      <c r="A11" s="201"/>
      <c r="B11" s="139" t="s">
        <v>258</v>
      </c>
      <c r="C11" s="130">
        <v>19</v>
      </c>
      <c r="D11" s="202">
        <v>0</v>
      </c>
      <c r="E11" s="202">
        <v>38</v>
      </c>
      <c r="F11" s="116">
        <v>8</v>
      </c>
      <c r="G11" s="117">
        <v>22</v>
      </c>
      <c r="H11" s="203">
        <f>H13+H31+H37+H41+H56+H64+H69+H76+H81+H86+H88+H89</f>
        <v>5940</v>
      </c>
      <c r="I11" s="204">
        <v>246</v>
      </c>
      <c r="J11" s="203">
        <f>J13+J31+J37+J41+J54+J88+J89</f>
        <v>4038</v>
      </c>
      <c r="K11" s="203">
        <f>K13+K31+K37+K41+K54+K88+K89</f>
        <v>2265</v>
      </c>
      <c r="L11" s="203">
        <f>L13+L31+L37+L41+L54+L88+L89</f>
        <v>1665</v>
      </c>
      <c r="M11" s="203">
        <f>M13+M31+M37+M41+M54+M88+M89</f>
        <v>108</v>
      </c>
      <c r="N11" s="202">
        <f>N61+N73+N83</f>
        <v>432</v>
      </c>
      <c r="O11" s="213">
        <f>O67+O74+O79+O84+O86+O62</f>
        <v>756</v>
      </c>
      <c r="P11" s="320">
        <v>100</v>
      </c>
      <c r="Q11" s="320">
        <v>38</v>
      </c>
      <c r="R11" s="319">
        <f>R13+R31+R37+R41+R54</f>
        <v>114</v>
      </c>
      <c r="S11" s="117">
        <f>S88+S89</f>
        <v>216</v>
      </c>
      <c r="T11" s="203">
        <f>T13+T31+T37+T41+T54+T88+T89</f>
        <v>612</v>
      </c>
      <c r="U11" s="203">
        <f>U13+U31+U37+U41+U54+U88+U89</f>
        <v>792</v>
      </c>
      <c r="V11" s="203">
        <v>52</v>
      </c>
      <c r="W11" s="203">
        <f>W13+W31+W37+W41+W54+W88+W89</f>
        <v>560</v>
      </c>
      <c r="X11" s="203">
        <v>48</v>
      </c>
      <c r="Y11" s="203">
        <f>Y13+Y31+Y37+Y41+Y54+Y88+Y89</f>
        <v>780</v>
      </c>
      <c r="Z11" s="203">
        <v>38</v>
      </c>
      <c r="AA11" s="203">
        <f>AA13+AA31+AA37+AA41+AA54+AA88+AA89</f>
        <v>538</v>
      </c>
      <c r="AB11" s="203">
        <v>42</v>
      </c>
      <c r="AC11" s="203">
        <f>AC13+AC31+AC37+AC41+AC54+AC88+AC89</f>
        <v>822</v>
      </c>
      <c r="AD11" s="203">
        <v>36</v>
      </c>
      <c r="AE11" s="203">
        <f>AE13+AE31+AE37+AE41+AE54+AE88+AE89</f>
        <v>540</v>
      </c>
      <c r="AF11" s="203">
        <v>30</v>
      </c>
      <c r="AG11" s="203">
        <f>AG13+AG31+AG37+AG41+AG54+AG88+AG89</f>
        <v>798</v>
      </c>
      <c r="AI11" s="170"/>
      <c r="AK11" s="170"/>
    </row>
    <row r="12" spans="1:37" ht="38.25" customHeight="1" thickBot="1">
      <c r="A12" s="201"/>
      <c r="B12" s="139" t="s">
        <v>279</v>
      </c>
      <c r="C12" s="130">
        <v>19</v>
      </c>
      <c r="D12" s="202">
        <v>0</v>
      </c>
      <c r="E12" s="202">
        <v>30</v>
      </c>
      <c r="F12" s="116">
        <v>8</v>
      </c>
      <c r="G12" s="117">
        <v>22</v>
      </c>
      <c r="H12" s="204">
        <f>I12+J12</f>
        <v>4284</v>
      </c>
      <c r="I12" s="204">
        <f>I13+I31+I37+I41+I57+I58+I59+I60+I65+I66+I70+I71+I72+I77+I82</f>
        <v>246</v>
      </c>
      <c r="J12" s="204">
        <f>J13+J31+J37+J41+J57+J58+J59+J60+J65+J66+J70+J71+J72+J77+J82</f>
        <v>4038</v>
      </c>
      <c r="K12" s="204">
        <f>K13+K31+K37+K41+K57+K58+K59+K60+K65+K66+K70+K71+K72+K77+K82</f>
        <v>2265</v>
      </c>
      <c r="L12" s="204">
        <f>L13+L31+L37+L41+L57+L58+L59+L60+L65+L66+L70+L71+L72+L77+L82</f>
        <v>1665</v>
      </c>
      <c r="M12" s="204">
        <f>M13+M31+M37+M41+M57+M58+M59+M60+M65+M66+M70+M71+M72+M77+M82</f>
        <v>108</v>
      </c>
      <c r="N12" s="202"/>
      <c r="O12" s="213"/>
      <c r="P12" s="320"/>
      <c r="Q12" s="320"/>
      <c r="R12" s="320"/>
      <c r="S12" s="117"/>
      <c r="T12" s="207">
        <f>T13+T31+T37+T41+T57+T58+T59+T60+T65+T66+T70+T71+T72+T77+T82</f>
        <v>612</v>
      </c>
      <c r="U12" s="317">
        <f>U13+U31+U37+U41+U57+U58+U59+U60+U65+U66+U70+U71+U72+U77+U82</f>
        <v>792</v>
      </c>
      <c r="V12" s="317">
        <v>52</v>
      </c>
      <c r="W12" s="317">
        <f>W13+W31+W37+W41+W57+W58+W59+W60+W65+W66+W70+W71+W72+W77+W82</f>
        <v>560</v>
      </c>
      <c r="X12" s="317">
        <v>48</v>
      </c>
      <c r="Y12" s="317">
        <f>Y13+Y31+Y37+Y41+Y57+Y58+Y59+Y60+Y65+Y66+Y70+Y71+Y72+Y77+Y82</f>
        <v>564</v>
      </c>
      <c r="Z12" s="317">
        <v>38</v>
      </c>
      <c r="AA12" s="317">
        <f>AA13+AA31+AA37+AA41+AA57+AA58+AA59+AA60+AA65+AA66+AA70+AA71+AA72+AA77+AA82</f>
        <v>394</v>
      </c>
      <c r="AB12" s="317">
        <v>42</v>
      </c>
      <c r="AC12" s="317">
        <f>AC13+AC31+AC37+AC41+AC57+AC58+AC59+AC60+AC65+AC66+AC70+AC71+AC72+AC77+AC82</f>
        <v>426</v>
      </c>
      <c r="AD12" s="317">
        <v>36</v>
      </c>
      <c r="AE12" s="317">
        <f>AE13+AE31+AE37+AE41+AE57+AE58+AE59+AE60+AE65+AE66+AE70+AE71+AE72+AE77+AE82</f>
        <v>360</v>
      </c>
      <c r="AF12" s="317">
        <v>30</v>
      </c>
      <c r="AG12" s="317">
        <f>AG13+AG31+AG37+AG41+AG57+AG58+AG59+AG60+AG65+AG66+AG70+AG71+AG72+AG77+AG82</f>
        <v>330</v>
      </c>
      <c r="AI12" s="170"/>
      <c r="AK12" s="170"/>
    </row>
    <row r="13" spans="1:33" s="77" customFormat="1" ht="13.5" thickBot="1">
      <c r="A13" s="133" t="s">
        <v>192</v>
      </c>
      <c r="B13" s="134" t="s">
        <v>280</v>
      </c>
      <c r="C13" s="115">
        <v>4</v>
      </c>
      <c r="D13" s="340">
        <v>0</v>
      </c>
      <c r="E13" s="116">
        <v>5</v>
      </c>
      <c r="F13" s="116" t="s">
        <v>360</v>
      </c>
      <c r="G13" s="213">
        <v>6</v>
      </c>
      <c r="H13" s="204">
        <f>H14+H23+H27</f>
        <v>1476</v>
      </c>
      <c r="I13" s="204"/>
      <c r="J13" s="310">
        <f>J15+J16+J17+J18+J19+J20+J21+J22+J24+J25+J26+J29+J30</f>
        <v>1404</v>
      </c>
      <c r="K13" s="341">
        <f aca="true" t="shared" si="0" ref="K13:U13">K15+K16+K17+K18+K19+K20+K21+K22+K24+K25+K26+K29+K30</f>
        <v>728</v>
      </c>
      <c r="L13" s="342">
        <f t="shared" si="0"/>
        <v>622</v>
      </c>
      <c r="M13" s="118">
        <v>54</v>
      </c>
      <c r="N13" s="343"/>
      <c r="O13" s="314"/>
      <c r="P13" s="344">
        <f>P15+P16+P17+P18+P19+P20+P21+P22+P24+P25+P26+P29+P30</f>
        <v>40</v>
      </c>
      <c r="Q13" s="345">
        <f>Q15+Q16+Q17+Q18+Q19+Q20+Q21+Q22+Q24+Q25+Q26+Q29+Q30</f>
        <v>8</v>
      </c>
      <c r="R13" s="344">
        <f>R15+R16+R17+R18+R19+R20+R21+R22+R24+R25+R26+R29+R30</f>
        <v>24</v>
      </c>
      <c r="S13" s="310">
        <f t="shared" si="0"/>
        <v>0</v>
      </c>
      <c r="T13" s="341">
        <f t="shared" si="0"/>
        <v>612</v>
      </c>
      <c r="U13" s="118">
        <f t="shared" si="0"/>
        <v>792</v>
      </c>
      <c r="V13" s="341"/>
      <c r="W13" s="25"/>
      <c r="X13" s="208"/>
      <c r="Y13" s="205"/>
      <c r="Z13" s="346"/>
      <c r="AA13" s="30"/>
      <c r="AB13" s="30"/>
      <c r="AC13" s="26"/>
      <c r="AD13" s="25"/>
      <c r="AE13" s="30"/>
      <c r="AF13" s="30"/>
      <c r="AG13" s="85"/>
    </row>
    <row r="14" spans="1:33" s="77" customFormat="1" ht="13.5" thickBot="1">
      <c r="A14" s="347"/>
      <c r="B14" s="348" t="s">
        <v>361</v>
      </c>
      <c r="C14" s="340"/>
      <c r="D14" s="340"/>
      <c r="E14" s="116"/>
      <c r="F14" s="116"/>
      <c r="G14" s="213"/>
      <c r="H14" s="349">
        <f>H15+H16+H17+H18+H19+H20+H21+H22</f>
        <v>896</v>
      </c>
      <c r="I14" s="349"/>
      <c r="J14" s="350">
        <f aca="true" t="shared" si="1" ref="J14:U14">J15+J16+J17+J18+J19+J20+J21+J22</f>
        <v>842</v>
      </c>
      <c r="K14" s="119">
        <f t="shared" si="1"/>
        <v>444</v>
      </c>
      <c r="L14" s="351">
        <f t="shared" si="1"/>
        <v>398</v>
      </c>
      <c r="M14" s="203">
        <f t="shared" si="1"/>
        <v>0</v>
      </c>
      <c r="N14" s="335"/>
      <c r="O14" s="352"/>
      <c r="P14" s="353">
        <f>P15+P16+P17+P18+P19+P20+P21+P22</f>
        <v>30</v>
      </c>
      <c r="Q14" s="354">
        <f>Q15+Q16+Q17+Q18+Q19+Q20+Q21+Q22</f>
        <v>6</v>
      </c>
      <c r="R14" s="353">
        <f>R15+R16+R17+R18+R19+R20+R21+R22</f>
        <v>18</v>
      </c>
      <c r="S14" s="350">
        <f t="shared" si="1"/>
        <v>0</v>
      </c>
      <c r="T14" s="119">
        <f t="shared" si="1"/>
        <v>374</v>
      </c>
      <c r="U14" s="203">
        <f t="shared" si="1"/>
        <v>468</v>
      </c>
      <c r="V14" s="119"/>
      <c r="W14" s="25"/>
      <c r="X14" s="208"/>
      <c r="Y14" s="213"/>
      <c r="Z14" s="346"/>
      <c r="AA14" s="30"/>
      <c r="AB14" s="30"/>
      <c r="AC14" s="26"/>
      <c r="AD14" s="25"/>
      <c r="AE14" s="30"/>
      <c r="AF14" s="30"/>
      <c r="AG14" s="85"/>
    </row>
    <row r="15" spans="1:33" s="77" customFormat="1" ht="12.75">
      <c r="A15" s="355" t="s">
        <v>362</v>
      </c>
      <c r="B15" s="356" t="s">
        <v>193</v>
      </c>
      <c r="C15" s="535" t="s">
        <v>194</v>
      </c>
      <c r="D15" s="121"/>
      <c r="E15" s="120"/>
      <c r="F15" s="121"/>
      <c r="G15" s="269">
        <v>1</v>
      </c>
      <c r="H15" s="123">
        <f>J15+P15+Q15+R15</f>
        <v>87</v>
      </c>
      <c r="I15" s="309"/>
      <c r="J15" s="357">
        <f aca="true" t="shared" si="2" ref="J15:J20">T15+U15+V15+W15+X15+Y15+Z15+AA15</f>
        <v>78</v>
      </c>
      <c r="K15" s="307">
        <v>58</v>
      </c>
      <c r="L15" s="121">
        <v>20</v>
      </c>
      <c r="M15" s="125"/>
      <c r="N15" s="126"/>
      <c r="O15" s="269"/>
      <c r="P15" s="358">
        <v>5</v>
      </c>
      <c r="Q15" s="359">
        <v>1</v>
      </c>
      <c r="R15" s="358">
        <v>3</v>
      </c>
      <c r="S15" s="124"/>
      <c r="T15" s="360">
        <v>34</v>
      </c>
      <c r="U15" s="361">
        <v>44</v>
      </c>
      <c r="V15" s="360"/>
      <c r="W15" s="66"/>
      <c r="X15" s="124"/>
      <c r="Y15" s="269"/>
      <c r="Z15" s="70"/>
      <c r="AA15" s="362"/>
      <c r="AB15" s="362"/>
      <c r="AC15" s="55"/>
      <c r="AD15" s="66"/>
      <c r="AE15" s="362"/>
      <c r="AF15" s="362"/>
      <c r="AG15" s="86"/>
    </row>
    <row r="16" spans="1:33" s="77" customFormat="1" ht="12.75">
      <c r="A16" s="363" t="s">
        <v>363</v>
      </c>
      <c r="B16" s="364" t="s">
        <v>195</v>
      </c>
      <c r="C16" s="536"/>
      <c r="D16" s="127"/>
      <c r="E16" s="127"/>
      <c r="F16" s="127"/>
      <c r="G16" s="275"/>
      <c r="H16" s="123">
        <f aca="true" t="shared" si="3" ref="H16:H26">J16+P16+Q16+R16</f>
        <v>82</v>
      </c>
      <c r="I16" s="158"/>
      <c r="J16" s="365">
        <f t="shared" si="2"/>
        <v>73</v>
      </c>
      <c r="K16" s="276">
        <v>63</v>
      </c>
      <c r="L16" s="127">
        <v>10</v>
      </c>
      <c r="M16" s="160"/>
      <c r="N16" s="128"/>
      <c r="O16" s="275"/>
      <c r="P16" s="366">
        <v>5</v>
      </c>
      <c r="Q16" s="367">
        <v>1</v>
      </c>
      <c r="R16" s="366">
        <v>3</v>
      </c>
      <c r="S16" s="159"/>
      <c r="T16" s="228">
        <v>51</v>
      </c>
      <c r="U16" s="225">
        <v>22</v>
      </c>
      <c r="V16" s="228"/>
      <c r="W16" s="33"/>
      <c r="X16" s="159"/>
      <c r="Y16" s="275"/>
      <c r="Z16" s="36"/>
      <c r="AA16" s="67"/>
      <c r="AB16" s="67"/>
      <c r="AC16" s="32"/>
      <c r="AD16" s="33"/>
      <c r="AE16" s="67"/>
      <c r="AF16" s="67"/>
      <c r="AG16" s="368"/>
    </row>
    <row r="17" spans="1:33" s="77" customFormat="1" ht="12.75">
      <c r="A17" s="363" t="s">
        <v>364</v>
      </c>
      <c r="B17" s="364" t="s">
        <v>196</v>
      </c>
      <c r="C17" s="127">
        <v>2</v>
      </c>
      <c r="D17" s="127"/>
      <c r="E17" s="127"/>
      <c r="F17" s="127"/>
      <c r="G17" s="275">
        <v>1</v>
      </c>
      <c r="H17" s="123">
        <f t="shared" si="3"/>
        <v>135</v>
      </c>
      <c r="I17" s="158"/>
      <c r="J17" s="365">
        <f t="shared" si="2"/>
        <v>117</v>
      </c>
      <c r="K17" s="276"/>
      <c r="L17" s="127">
        <v>117</v>
      </c>
      <c r="M17" s="160"/>
      <c r="N17" s="128"/>
      <c r="O17" s="275"/>
      <c r="P17" s="366">
        <v>10</v>
      </c>
      <c r="Q17" s="367">
        <v>2</v>
      </c>
      <c r="R17" s="366">
        <v>6</v>
      </c>
      <c r="S17" s="159"/>
      <c r="T17" s="228">
        <v>51</v>
      </c>
      <c r="U17" s="225">
        <v>66</v>
      </c>
      <c r="V17" s="228"/>
      <c r="W17" s="33"/>
      <c r="X17" s="159"/>
      <c r="Y17" s="275"/>
      <c r="Z17" s="36"/>
      <c r="AA17" s="67"/>
      <c r="AB17" s="67"/>
      <c r="AC17" s="32"/>
      <c r="AD17" s="33"/>
      <c r="AE17" s="67"/>
      <c r="AF17" s="67"/>
      <c r="AG17" s="368"/>
    </row>
    <row r="18" spans="1:33" s="77" customFormat="1" ht="12.75">
      <c r="A18" s="363" t="s">
        <v>365</v>
      </c>
      <c r="B18" s="369" t="s">
        <v>13</v>
      </c>
      <c r="C18" s="127">
        <v>2</v>
      </c>
      <c r="D18" s="127"/>
      <c r="E18" s="127"/>
      <c r="F18" s="127"/>
      <c r="G18" s="275">
        <v>1</v>
      </c>
      <c r="H18" s="123">
        <f t="shared" si="3"/>
        <v>252</v>
      </c>
      <c r="I18" s="158"/>
      <c r="J18" s="365">
        <f t="shared" si="2"/>
        <v>234</v>
      </c>
      <c r="K18" s="276">
        <v>100</v>
      </c>
      <c r="L18" s="127">
        <v>134</v>
      </c>
      <c r="M18" s="160"/>
      <c r="N18" s="128"/>
      <c r="O18" s="275"/>
      <c r="P18" s="366">
        <v>10</v>
      </c>
      <c r="Q18" s="367">
        <v>2</v>
      </c>
      <c r="R18" s="366">
        <v>6</v>
      </c>
      <c r="S18" s="159"/>
      <c r="T18" s="228">
        <v>102</v>
      </c>
      <c r="U18" s="225">
        <v>132</v>
      </c>
      <c r="V18" s="228"/>
      <c r="W18" s="33"/>
      <c r="X18" s="159"/>
      <c r="Y18" s="275"/>
      <c r="Z18" s="36"/>
      <c r="AA18" s="67"/>
      <c r="AB18" s="67"/>
      <c r="AC18" s="32"/>
      <c r="AD18" s="33"/>
      <c r="AE18" s="67"/>
      <c r="AF18" s="67"/>
      <c r="AG18" s="368"/>
    </row>
    <row r="19" spans="1:33" s="77" customFormat="1" ht="12.75">
      <c r="A19" s="363" t="s">
        <v>366</v>
      </c>
      <c r="B19" s="364" t="s">
        <v>4</v>
      </c>
      <c r="C19" s="127"/>
      <c r="D19" s="127"/>
      <c r="E19" s="127">
        <v>2</v>
      </c>
      <c r="F19" s="127"/>
      <c r="G19" s="275"/>
      <c r="H19" s="123">
        <f t="shared" si="3"/>
        <v>117</v>
      </c>
      <c r="I19" s="158"/>
      <c r="J19" s="365">
        <f t="shared" si="2"/>
        <v>117</v>
      </c>
      <c r="K19" s="276">
        <v>117</v>
      </c>
      <c r="L19" s="127"/>
      <c r="M19" s="160"/>
      <c r="N19" s="128"/>
      <c r="O19" s="275"/>
      <c r="P19" s="366"/>
      <c r="Q19" s="367"/>
      <c r="R19" s="366"/>
      <c r="S19" s="159"/>
      <c r="T19" s="228">
        <v>51</v>
      </c>
      <c r="U19" s="225">
        <v>66</v>
      </c>
      <c r="V19" s="228"/>
      <c r="W19" s="33"/>
      <c r="X19" s="159"/>
      <c r="Y19" s="275"/>
      <c r="Z19" s="36"/>
      <c r="AA19" s="67"/>
      <c r="AB19" s="67"/>
      <c r="AC19" s="32"/>
      <c r="AD19" s="33"/>
      <c r="AE19" s="67"/>
      <c r="AF19" s="67"/>
      <c r="AG19" s="368"/>
    </row>
    <row r="20" spans="1:36" s="77" customFormat="1" ht="12.75">
      <c r="A20" s="363" t="s">
        <v>367</v>
      </c>
      <c r="B20" s="364" t="s">
        <v>8</v>
      </c>
      <c r="C20" s="127"/>
      <c r="D20" s="127"/>
      <c r="E20" s="129">
        <v>1.2</v>
      </c>
      <c r="F20" s="127"/>
      <c r="G20" s="275"/>
      <c r="H20" s="123">
        <f t="shared" si="3"/>
        <v>117</v>
      </c>
      <c r="I20" s="158"/>
      <c r="J20" s="365">
        <f t="shared" si="2"/>
        <v>117</v>
      </c>
      <c r="K20" s="276">
        <v>8</v>
      </c>
      <c r="L20" s="127">
        <v>109</v>
      </c>
      <c r="M20" s="160"/>
      <c r="N20" s="128"/>
      <c r="O20" s="275"/>
      <c r="P20" s="366"/>
      <c r="Q20" s="367"/>
      <c r="R20" s="366"/>
      <c r="S20" s="159"/>
      <c r="T20" s="228">
        <v>51</v>
      </c>
      <c r="U20" s="225">
        <v>66</v>
      </c>
      <c r="V20" s="228"/>
      <c r="W20" s="33"/>
      <c r="X20" s="159"/>
      <c r="Y20" s="275"/>
      <c r="Z20" s="36"/>
      <c r="AA20" s="67"/>
      <c r="AB20" s="67"/>
      <c r="AC20" s="32"/>
      <c r="AD20" s="33"/>
      <c r="AE20" s="67"/>
      <c r="AF20" s="67"/>
      <c r="AG20" s="368"/>
      <c r="AJ20" s="370"/>
    </row>
    <row r="21" spans="1:36" s="77" customFormat="1" ht="24" customHeight="1">
      <c r="A21" s="363" t="s">
        <v>368</v>
      </c>
      <c r="B21" s="371" t="s">
        <v>197</v>
      </c>
      <c r="C21" s="127"/>
      <c r="D21" s="127"/>
      <c r="E21" s="127">
        <v>2</v>
      </c>
      <c r="F21" s="127"/>
      <c r="G21" s="275"/>
      <c r="H21" s="123">
        <f t="shared" si="3"/>
        <v>70</v>
      </c>
      <c r="I21" s="158"/>
      <c r="J21" s="365">
        <f>T21+U21+V22+W22+X22+Y22+Z22+AA22</f>
        <v>70</v>
      </c>
      <c r="K21" s="276">
        <v>62</v>
      </c>
      <c r="L21" s="127">
        <v>8</v>
      </c>
      <c r="M21" s="160"/>
      <c r="N21" s="128"/>
      <c r="O21" s="275"/>
      <c r="P21" s="366"/>
      <c r="Q21" s="367"/>
      <c r="R21" s="366"/>
      <c r="S21" s="159"/>
      <c r="T21" s="228">
        <v>34</v>
      </c>
      <c r="U21" s="225">
        <v>36</v>
      </c>
      <c r="V21" s="228"/>
      <c r="W21" s="33"/>
      <c r="X21" s="159"/>
      <c r="Y21" s="275"/>
      <c r="Z21" s="36"/>
      <c r="AA21" s="67"/>
      <c r="AB21" s="67"/>
      <c r="AC21" s="32"/>
      <c r="AD21" s="33"/>
      <c r="AE21" s="67"/>
      <c r="AF21" s="67"/>
      <c r="AG21" s="368"/>
      <c r="AJ21" s="370"/>
    </row>
    <row r="22" spans="1:36" s="384" customFormat="1" ht="18" customHeight="1" thickBot="1">
      <c r="A22" s="372" t="s">
        <v>369</v>
      </c>
      <c r="B22" s="373" t="s">
        <v>271</v>
      </c>
      <c r="C22" s="232"/>
      <c r="D22" s="232"/>
      <c r="E22" s="232">
        <v>2</v>
      </c>
      <c r="F22" s="232"/>
      <c r="G22" s="282"/>
      <c r="H22" s="123">
        <f t="shared" si="3"/>
        <v>36</v>
      </c>
      <c r="I22" s="164"/>
      <c r="J22" s="374">
        <v>36</v>
      </c>
      <c r="K22" s="289">
        <v>36</v>
      </c>
      <c r="L22" s="232"/>
      <c r="M22" s="235"/>
      <c r="N22" s="231"/>
      <c r="O22" s="282"/>
      <c r="P22" s="375"/>
      <c r="Q22" s="376"/>
      <c r="R22" s="375"/>
      <c r="S22" s="243"/>
      <c r="T22" s="377"/>
      <c r="U22" s="378">
        <v>36</v>
      </c>
      <c r="V22" s="379"/>
      <c r="W22" s="380"/>
      <c r="X22" s="311"/>
      <c r="Y22" s="212"/>
      <c r="Z22" s="381"/>
      <c r="AA22" s="327"/>
      <c r="AB22" s="327"/>
      <c r="AC22" s="382"/>
      <c r="AD22" s="380"/>
      <c r="AE22" s="327"/>
      <c r="AF22" s="327"/>
      <c r="AG22" s="383"/>
      <c r="AJ22" s="385"/>
    </row>
    <row r="23" spans="1:36" s="77" customFormat="1" ht="28.5" customHeight="1" thickBot="1">
      <c r="A23" s="347"/>
      <c r="B23" s="386" t="s">
        <v>281</v>
      </c>
      <c r="C23" s="340"/>
      <c r="D23" s="340"/>
      <c r="E23" s="116"/>
      <c r="F23" s="116"/>
      <c r="G23" s="213"/>
      <c r="H23" s="349">
        <f>H24+H25+H26</f>
        <v>424</v>
      </c>
      <c r="I23" s="349"/>
      <c r="J23" s="350">
        <f aca="true" t="shared" si="4" ref="J23:U23">J24+J25+J26</f>
        <v>406</v>
      </c>
      <c r="K23" s="119">
        <f t="shared" si="4"/>
        <v>182</v>
      </c>
      <c r="L23" s="351">
        <f t="shared" si="4"/>
        <v>170</v>
      </c>
      <c r="M23" s="203">
        <v>54</v>
      </c>
      <c r="N23" s="335"/>
      <c r="O23" s="352"/>
      <c r="P23" s="353">
        <v>10</v>
      </c>
      <c r="Q23" s="354">
        <v>2</v>
      </c>
      <c r="R23" s="353">
        <f>R24+R25+R26</f>
        <v>6</v>
      </c>
      <c r="S23" s="350">
        <f t="shared" si="4"/>
        <v>0</v>
      </c>
      <c r="T23" s="119">
        <f t="shared" si="4"/>
        <v>170</v>
      </c>
      <c r="U23" s="203">
        <f t="shared" si="4"/>
        <v>236</v>
      </c>
      <c r="V23" s="387"/>
      <c r="W23" s="33"/>
      <c r="X23" s="159"/>
      <c r="Y23" s="275"/>
      <c r="Z23" s="36"/>
      <c r="AA23" s="67"/>
      <c r="AB23" s="67"/>
      <c r="AC23" s="32"/>
      <c r="AD23" s="33"/>
      <c r="AE23" s="67"/>
      <c r="AF23" s="67"/>
      <c r="AG23" s="368"/>
      <c r="AJ23" s="370"/>
    </row>
    <row r="24" spans="1:36" s="77" customFormat="1" ht="12.75">
      <c r="A24" s="388" t="s">
        <v>370</v>
      </c>
      <c r="B24" s="389" t="s">
        <v>371</v>
      </c>
      <c r="C24" s="390"/>
      <c r="D24" s="390"/>
      <c r="E24" s="121"/>
      <c r="F24" s="121"/>
      <c r="G24" s="269"/>
      <c r="H24" s="123">
        <f t="shared" si="3"/>
        <v>44</v>
      </c>
      <c r="I24" s="123"/>
      <c r="J24" s="357">
        <f>T24+U24+V24+W24+X24+Y24+Z24+AA24</f>
        <v>44</v>
      </c>
      <c r="K24" s="391">
        <v>34</v>
      </c>
      <c r="L24" s="392">
        <v>10</v>
      </c>
      <c r="M24" s="393"/>
      <c r="N24" s="394"/>
      <c r="O24" s="395"/>
      <c r="P24" s="396"/>
      <c r="Q24" s="397"/>
      <c r="R24" s="396"/>
      <c r="S24" s="357"/>
      <c r="T24" s="391"/>
      <c r="U24" s="393">
        <v>44</v>
      </c>
      <c r="V24" s="211"/>
      <c r="W24" s="33"/>
      <c r="X24" s="159"/>
      <c r="Y24" s="275"/>
      <c r="Z24" s="36"/>
      <c r="AA24" s="67"/>
      <c r="AB24" s="67"/>
      <c r="AC24" s="32"/>
      <c r="AD24" s="33"/>
      <c r="AE24" s="67"/>
      <c r="AF24" s="67"/>
      <c r="AG24" s="368"/>
      <c r="AJ24" s="370"/>
    </row>
    <row r="25" spans="1:36" s="77" customFormat="1" ht="12.75">
      <c r="A25" s="363" t="s">
        <v>372</v>
      </c>
      <c r="B25" s="398" t="s">
        <v>270</v>
      </c>
      <c r="C25" s="127">
        <v>2</v>
      </c>
      <c r="D25" s="127"/>
      <c r="E25" s="127"/>
      <c r="F25" s="127" t="s">
        <v>360</v>
      </c>
      <c r="G25" s="275">
        <v>1</v>
      </c>
      <c r="H25" s="123">
        <f t="shared" si="3"/>
        <v>218</v>
      </c>
      <c r="I25" s="158"/>
      <c r="J25" s="365">
        <f>T25+U25+V25+W25+X25+Y25+Z25+AA25</f>
        <v>200</v>
      </c>
      <c r="K25" s="276">
        <v>128</v>
      </c>
      <c r="L25" s="127">
        <v>46</v>
      </c>
      <c r="M25" s="160" t="s">
        <v>373</v>
      </c>
      <c r="N25" s="128"/>
      <c r="O25" s="275"/>
      <c r="P25" s="366">
        <v>10</v>
      </c>
      <c r="Q25" s="367">
        <v>2</v>
      </c>
      <c r="R25" s="366">
        <v>6</v>
      </c>
      <c r="S25" s="159"/>
      <c r="T25" s="228">
        <v>100</v>
      </c>
      <c r="U25" s="225">
        <v>100</v>
      </c>
      <c r="V25" s="379"/>
      <c r="W25" s="33"/>
      <c r="X25" s="159"/>
      <c r="Y25" s="275"/>
      <c r="Z25" s="36"/>
      <c r="AA25" s="67"/>
      <c r="AB25" s="67"/>
      <c r="AC25" s="32"/>
      <c r="AD25" s="33"/>
      <c r="AE25" s="67"/>
      <c r="AF25" s="67"/>
      <c r="AG25" s="368"/>
      <c r="AJ25" s="370"/>
    </row>
    <row r="26" spans="1:36" s="77" customFormat="1" ht="13.5" thickBot="1">
      <c r="A26" s="372" t="s">
        <v>374</v>
      </c>
      <c r="B26" s="399" t="s">
        <v>198</v>
      </c>
      <c r="C26" s="232"/>
      <c r="D26" s="232"/>
      <c r="E26" s="232">
        <v>2</v>
      </c>
      <c r="F26" s="232" t="s">
        <v>360</v>
      </c>
      <c r="G26" s="282">
        <v>1</v>
      </c>
      <c r="H26" s="123">
        <f t="shared" si="3"/>
        <v>162</v>
      </c>
      <c r="I26" s="164"/>
      <c r="J26" s="374">
        <f>T26+U26+V26+W26+X26+Y26+Z26+AA26</f>
        <v>162</v>
      </c>
      <c r="K26" s="289">
        <v>20</v>
      </c>
      <c r="L26" s="232">
        <v>114</v>
      </c>
      <c r="M26" s="235" t="s">
        <v>375</v>
      </c>
      <c r="N26" s="231"/>
      <c r="O26" s="282"/>
      <c r="P26" s="375"/>
      <c r="Q26" s="376"/>
      <c r="R26" s="375"/>
      <c r="S26" s="243"/>
      <c r="T26" s="400">
        <v>70</v>
      </c>
      <c r="U26" s="401">
        <v>92</v>
      </c>
      <c r="V26" s="228"/>
      <c r="W26" s="33"/>
      <c r="X26" s="159"/>
      <c r="Y26" s="275"/>
      <c r="Z26" s="36"/>
      <c r="AA26" s="67"/>
      <c r="AB26" s="67"/>
      <c r="AC26" s="32"/>
      <c r="AD26" s="33"/>
      <c r="AE26" s="67"/>
      <c r="AF26" s="67"/>
      <c r="AG26" s="368"/>
      <c r="AJ26" s="370"/>
    </row>
    <row r="27" spans="1:36" s="77" customFormat="1" ht="26.25" thickBot="1">
      <c r="A27" s="347"/>
      <c r="B27" s="386" t="s">
        <v>282</v>
      </c>
      <c r="C27" s="340"/>
      <c r="D27" s="340"/>
      <c r="E27" s="116"/>
      <c r="F27" s="116"/>
      <c r="G27" s="213"/>
      <c r="H27" s="349">
        <v>156</v>
      </c>
      <c r="I27" s="349">
        <f aca="true" t="shared" si="5" ref="I27:U27">I29+I30</f>
        <v>0</v>
      </c>
      <c r="J27" s="350">
        <f t="shared" si="5"/>
        <v>156</v>
      </c>
      <c r="K27" s="119">
        <f t="shared" si="5"/>
        <v>102</v>
      </c>
      <c r="L27" s="351">
        <f t="shared" si="5"/>
        <v>54</v>
      </c>
      <c r="M27" s="203">
        <f t="shared" si="5"/>
        <v>0</v>
      </c>
      <c r="N27" s="335"/>
      <c r="O27" s="352"/>
      <c r="P27" s="353">
        <f t="shared" si="5"/>
        <v>0</v>
      </c>
      <c r="Q27" s="354"/>
      <c r="R27" s="353">
        <f t="shared" si="5"/>
        <v>0</v>
      </c>
      <c r="S27" s="350">
        <f t="shared" si="5"/>
        <v>0</v>
      </c>
      <c r="T27" s="119">
        <f t="shared" si="5"/>
        <v>68</v>
      </c>
      <c r="U27" s="203">
        <f t="shared" si="5"/>
        <v>88</v>
      </c>
      <c r="V27" s="228"/>
      <c r="W27" s="33"/>
      <c r="X27" s="159"/>
      <c r="Y27" s="275"/>
      <c r="Z27" s="36"/>
      <c r="AA27" s="67"/>
      <c r="AB27" s="67"/>
      <c r="AC27" s="32"/>
      <c r="AD27" s="33"/>
      <c r="AE27" s="67"/>
      <c r="AF27" s="67"/>
      <c r="AG27" s="368"/>
      <c r="AJ27" s="370"/>
    </row>
    <row r="28" spans="1:33" s="77" customFormat="1" ht="25.5">
      <c r="A28" s="402" t="s">
        <v>376</v>
      </c>
      <c r="B28" s="403" t="s">
        <v>377</v>
      </c>
      <c r="C28" s="121"/>
      <c r="D28" s="121"/>
      <c r="E28" s="121">
        <v>2</v>
      </c>
      <c r="F28" s="121"/>
      <c r="G28" s="269">
        <v>1</v>
      </c>
      <c r="H28" s="175">
        <v>156</v>
      </c>
      <c r="I28" s="175">
        <f aca="true" t="shared" si="6" ref="I28:U28">I29+I30</f>
        <v>0</v>
      </c>
      <c r="J28" s="404">
        <f t="shared" si="6"/>
        <v>156</v>
      </c>
      <c r="K28" s="405">
        <f t="shared" si="6"/>
        <v>102</v>
      </c>
      <c r="L28" s="406">
        <f t="shared" si="6"/>
        <v>54</v>
      </c>
      <c r="M28" s="407">
        <f t="shared" si="6"/>
        <v>0</v>
      </c>
      <c r="N28" s="408"/>
      <c r="O28" s="409"/>
      <c r="P28" s="410">
        <f t="shared" si="6"/>
        <v>0</v>
      </c>
      <c r="Q28" s="411"/>
      <c r="R28" s="410">
        <f t="shared" si="6"/>
        <v>0</v>
      </c>
      <c r="S28" s="404">
        <f t="shared" si="6"/>
        <v>0</v>
      </c>
      <c r="T28" s="405">
        <f t="shared" si="6"/>
        <v>68</v>
      </c>
      <c r="U28" s="407">
        <f t="shared" si="6"/>
        <v>88</v>
      </c>
      <c r="V28" s="228"/>
      <c r="W28" s="33"/>
      <c r="X28" s="159"/>
      <c r="Y28" s="275"/>
      <c r="Z28" s="36"/>
      <c r="AA28" s="67"/>
      <c r="AB28" s="67"/>
      <c r="AC28" s="32"/>
      <c r="AD28" s="33"/>
      <c r="AE28" s="67"/>
      <c r="AF28" s="67"/>
      <c r="AG28" s="368"/>
    </row>
    <row r="29" spans="1:33" s="77" customFormat="1" ht="12.75">
      <c r="A29" s="412"/>
      <c r="B29" s="413" t="s">
        <v>272</v>
      </c>
      <c r="C29" s="414"/>
      <c r="D29" s="414"/>
      <c r="E29" s="414"/>
      <c r="F29" s="414"/>
      <c r="G29" s="415"/>
      <c r="H29" s="416">
        <v>78</v>
      </c>
      <c r="I29" s="417"/>
      <c r="J29" s="418">
        <f>T29+U29+V29+W29+X29+Y29+Z29+AA29</f>
        <v>78</v>
      </c>
      <c r="K29" s="419">
        <v>40</v>
      </c>
      <c r="L29" s="414">
        <v>38</v>
      </c>
      <c r="M29" s="420"/>
      <c r="N29" s="421"/>
      <c r="O29" s="415"/>
      <c r="P29" s="422"/>
      <c r="Q29" s="423"/>
      <c r="R29" s="422"/>
      <c r="S29" s="424"/>
      <c r="T29" s="425">
        <v>34</v>
      </c>
      <c r="U29" s="426">
        <v>44</v>
      </c>
      <c r="V29" s="228"/>
      <c r="W29" s="37"/>
      <c r="X29" s="243"/>
      <c r="Y29" s="282"/>
      <c r="Z29" s="36"/>
      <c r="AA29" s="67"/>
      <c r="AB29" s="67"/>
      <c r="AC29" s="32"/>
      <c r="AD29" s="33"/>
      <c r="AE29" s="67"/>
      <c r="AF29" s="67"/>
      <c r="AG29" s="427"/>
    </row>
    <row r="30" spans="1:33" s="77" customFormat="1" ht="13.5" thickBot="1">
      <c r="A30" s="412"/>
      <c r="B30" s="413" t="s">
        <v>273</v>
      </c>
      <c r="C30" s="414"/>
      <c r="D30" s="414"/>
      <c r="E30" s="414"/>
      <c r="F30" s="414"/>
      <c r="G30" s="415"/>
      <c r="H30" s="428">
        <v>78</v>
      </c>
      <c r="I30" s="429"/>
      <c r="J30" s="418">
        <f>T30+U30+V30+W30+X30+Y30+Z30+AA30</f>
        <v>78</v>
      </c>
      <c r="K30" s="430">
        <v>62</v>
      </c>
      <c r="L30" s="431">
        <v>16</v>
      </c>
      <c r="M30" s="432"/>
      <c r="N30" s="421"/>
      <c r="O30" s="415"/>
      <c r="P30" s="433"/>
      <c r="Q30" s="423"/>
      <c r="R30" s="433"/>
      <c r="S30" s="424"/>
      <c r="T30" s="434">
        <v>34</v>
      </c>
      <c r="U30" s="435">
        <v>44</v>
      </c>
      <c r="V30" s="436"/>
      <c r="W30" s="37"/>
      <c r="X30" s="243"/>
      <c r="Y30" s="282"/>
      <c r="Z30" s="437"/>
      <c r="AA30" s="84"/>
      <c r="AB30" s="84"/>
      <c r="AC30" s="38"/>
      <c r="AD30" s="37"/>
      <c r="AE30" s="84"/>
      <c r="AF30" s="84"/>
      <c r="AG30" s="427"/>
    </row>
    <row r="31" spans="1:35" ht="26.25" thickBot="1">
      <c r="A31" s="214" t="s">
        <v>199</v>
      </c>
      <c r="B31" s="215" t="s">
        <v>277</v>
      </c>
      <c r="C31" s="202">
        <v>0</v>
      </c>
      <c r="D31" s="202">
        <v>0</v>
      </c>
      <c r="E31" s="216">
        <v>6</v>
      </c>
      <c r="F31" s="116">
        <v>0</v>
      </c>
      <c r="G31" s="117">
        <v>3</v>
      </c>
      <c r="H31" s="217">
        <f>H32+H33+H34+H35+H36</f>
        <v>468</v>
      </c>
      <c r="I31" s="217">
        <f>I32+I33+I34+I35+I36</f>
        <v>28</v>
      </c>
      <c r="J31" s="217">
        <f>J32+J33+J34+J35+J36</f>
        <v>440</v>
      </c>
      <c r="K31" s="217">
        <f>K32+K33+K34+K35+K36</f>
        <v>125</v>
      </c>
      <c r="L31" s="217">
        <f>L32+L33+L34+L35+L36</f>
        <v>315</v>
      </c>
      <c r="M31" s="205"/>
      <c r="N31" s="202"/>
      <c r="O31" s="213"/>
      <c r="P31" s="320"/>
      <c r="Q31" s="320"/>
      <c r="R31" s="321">
        <f>R32+R33+R34+R35+R36</f>
        <v>0</v>
      </c>
      <c r="S31" s="117"/>
      <c r="T31" s="208"/>
      <c r="U31" s="320"/>
      <c r="V31" s="320">
        <v>8</v>
      </c>
      <c r="W31" s="321">
        <f aca="true" t="shared" si="7" ref="W31:AG31">W32+W33+W34+W35+W36</f>
        <v>108</v>
      </c>
      <c r="X31" s="321">
        <v>4</v>
      </c>
      <c r="Y31" s="321">
        <f t="shared" si="7"/>
        <v>64</v>
      </c>
      <c r="Z31" s="321">
        <v>6</v>
      </c>
      <c r="AA31" s="321">
        <f t="shared" si="7"/>
        <v>90</v>
      </c>
      <c r="AB31" s="321">
        <v>2</v>
      </c>
      <c r="AC31" s="321">
        <f t="shared" si="7"/>
        <v>50</v>
      </c>
      <c r="AD31" s="321">
        <v>8</v>
      </c>
      <c r="AE31" s="321">
        <f t="shared" si="7"/>
        <v>88</v>
      </c>
      <c r="AF31" s="321"/>
      <c r="AG31" s="321">
        <f t="shared" si="7"/>
        <v>40</v>
      </c>
      <c r="AI31" s="170"/>
    </row>
    <row r="32" spans="1:33" ht="17.25" customHeight="1">
      <c r="A32" s="218" t="s">
        <v>200</v>
      </c>
      <c r="B32" s="292" t="s">
        <v>2</v>
      </c>
      <c r="C32" s="126"/>
      <c r="D32" s="126"/>
      <c r="E32" s="219">
        <v>5</v>
      </c>
      <c r="F32" s="121"/>
      <c r="G32" s="122"/>
      <c r="H32" s="220">
        <f>I32+J32+R32</f>
        <v>48</v>
      </c>
      <c r="I32" s="221">
        <v>4</v>
      </c>
      <c r="J32" s="220">
        <f>W32+Y32+AA32+AC32+AE32+AG32</f>
        <v>44</v>
      </c>
      <c r="K32" s="222">
        <f>J32-L32</f>
        <v>38</v>
      </c>
      <c r="L32" s="223">
        <v>6</v>
      </c>
      <c r="M32" s="125"/>
      <c r="N32" s="126"/>
      <c r="O32" s="269"/>
      <c r="P32" s="127"/>
      <c r="Q32" s="127"/>
      <c r="R32" s="127"/>
      <c r="S32" s="122"/>
      <c r="T32" s="124"/>
      <c r="U32" s="127"/>
      <c r="V32" s="127"/>
      <c r="W32" s="219"/>
      <c r="X32" s="219"/>
      <c r="Y32" s="322"/>
      <c r="Z32" s="322">
        <v>4</v>
      </c>
      <c r="AA32" s="219">
        <v>44</v>
      </c>
      <c r="AB32" s="219"/>
      <c r="AC32" s="219"/>
      <c r="AD32" s="219"/>
      <c r="AE32" s="219"/>
      <c r="AF32" s="219"/>
      <c r="AG32" s="219"/>
    </row>
    <row r="33" spans="1:33" ht="15.75" customHeight="1">
      <c r="A33" s="226" t="s">
        <v>201</v>
      </c>
      <c r="B33" s="293" t="s">
        <v>4</v>
      </c>
      <c r="C33" s="128"/>
      <c r="D33" s="128"/>
      <c r="E33" s="219">
        <v>3</v>
      </c>
      <c r="F33" s="127"/>
      <c r="G33" s="157"/>
      <c r="H33" s="220">
        <f>I33+J33+R33</f>
        <v>48</v>
      </c>
      <c r="I33" s="227">
        <v>4</v>
      </c>
      <c r="J33" s="220">
        <v>44</v>
      </c>
      <c r="K33" s="222">
        <f>J33-L33</f>
        <v>40</v>
      </c>
      <c r="L33" s="167">
        <v>4</v>
      </c>
      <c r="M33" s="160"/>
      <c r="N33" s="128"/>
      <c r="O33" s="275"/>
      <c r="P33" s="127"/>
      <c r="Q33" s="127"/>
      <c r="R33" s="127"/>
      <c r="S33" s="157"/>
      <c r="T33" s="159"/>
      <c r="U33" s="127"/>
      <c r="V33" s="127">
        <v>4</v>
      </c>
      <c r="W33" s="322">
        <v>44</v>
      </c>
      <c r="X33" s="322"/>
      <c r="Y33" s="219"/>
      <c r="Z33" s="219"/>
      <c r="AA33" s="219"/>
      <c r="AB33" s="219"/>
      <c r="AC33" s="219"/>
      <c r="AD33" s="219"/>
      <c r="AE33" s="219"/>
      <c r="AF33" s="219"/>
      <c r="AG33" s="219"/>
    </row>
    <row r="34" spans="1:33" ht="25.5">
      <c r="A34" s="226" t="s">
        <v>202</v>
      </c>
      <c r="B34" s="293" t="s">
        <v>6</v>
      </c>
      <c r="C34" s="128"/>
      <c r="D34" s="128"/>
      <c r="E34" s="219" t="s">
        <v>344</v>
      </c>
      <c r="F34" s="127"/>
      <c r="G34" s="157" t="s">
        <v>347</v>
      </c>
      <c r="H34" s="220">
        <f>I34+J34+R34</f>
        <v>160</v>
      </c>
      <c r="I34" s="227">
        <v>14</v>
      </c>
      <c r="J34" s="220">
        <f>W34+Y34+AA34+AC34+AE34+AG34</f>
        <v>146</v>
      </c>
      <c r="K34" s="222">
        <v>6</v>
      </c>
      <c r="L34" s="167">
        <v>140</v>
      </c>
      <c r="M34" s="160"/>
      <c r="N34" s="128"/>
      <c r="O34" s="275"/>
      <c r="P34" s="127"/>
      <c r="Q34" s="127"/>
      <c r="R34" s="127"/>
      <c r="S34" s="157"/>
      <c r="T34" s="159"/>
      <c r="U34" s="127"/>
      <c r="V34" s="127">
        <v>4</v>
      </c>
      <c r="W34" s="322">
        <v>30</v>
      </c>
      <c r="X34" s="322">
        <v>4</v>
      </c>
      <c r="Y34" s="322">
        <v>30</v>
      </c>
      <c r="Z34" s="322">
        <v>2</v>
      </c>
      <c r="AA34" s="322">
        <v>22</v>
      </c>
      <c r="AB34" s="322">
        <v>2</v>
      </c>
      <c r="AC34" s="322">
        <v>24</v>
      </c>
      <c r="AD34" s="322">
        <v>2</v>
      </c>
      <c r="AE34" s="322">
        <v>20</v>
      </c>
      <c r="AF34" s="322"/>
      <c r="AG34" s="322">
        <v>20</v>
      </c>
    </row>
    <row r="35" spans="1:33" ht="12.75">
      <c r="A35" s="226" t="s">
        <v>203</v>
      </c>
      <c r="B35" s="293" t="s">
        <v>8</v>
      </c>
      <c r="C35" s="128"/>
      <c r="D35" s="229"/>
      <c r="E35" s="219" t="s">
        <v>345</v>
      </c>
      <c r="F35" s="127"/>
      <c r="G35" s="157"/>
      <c r="H35" s="220">
        <f>I35+J35+R35</f>
        <v>160</v>
      </c>
      <c r="I35" s="227"/>
      <c r="J35" s="220">
        <f>W35+Y35+AA35+AC35+AE35+AG35</f>
        <v>160</v>
      </c>
      <c r="K35" s="222">
        <f>J35-L35</f>
        <v>6</v>
      </c>
      <c r="L35" s="167">
        <v>154</v>
      </c>
      <c r="M35" s="160"/>
      <c r="N35" s="128"/>
      <c r="O35" s="275"/>
      <c r="P35" s="127"/>
      <c r="Q35" s="127"/>
      <c r="R35" s="127"/>
      <c r="S35" s="157"/>
      <c r="T35" s="159"/>
      <c r="U35" s="127"/>
      <c r="V35" s="127"/>
      <c r="W35" s="322">
        <v>34</v>
      </c>
      <c r="X35" s="322"/>
      <c r="Y35" s="322">
        <v>34</v>
      </c>
      <c r="Z35" s="322"/>
      <c r="AA35" s="322">
        <v>24</v>
      </c>
      <c r="AB35" s="322"/>
      <c r="AC35" s="322">
        <v>26</v>
      </c>
      <c r="AD35" s="322"/>
      <c r="AE35" s="322">
        <v>22</v>
      </c>
      <c r="AF35" s="322"/>
      <c r="AG35" s="322">
        <v>20</v>
      </c>
    </row>
    <row r="36" spans="1:33" ht="14.25" customHeight="1" thickBot="1">
      <c r="A36" s="230" t="s">
        <v>204</v>
      </c>
      <c r="B36" s="294" t="s">
        <v>10</v>
      </c>
      <c r="C36" s="231"/>
      <c r="D36" s="231"/>
      <c r="E36" s="219">
        <v>7</v>
      </c>
      <c r="F36" s="232"/>
      <c r="G36" s="233"/>
      <c r="H36" s="220">
        <f>I36+J36+R36</f>
        <v>52</v>
      </c>
      <c r="I36" s="234">
        <v>6</v>
      </c>
      <c r="J36" s="220">
        <f>W36+Y36+AA36+AC36+AE36+AG36</f>
        <v>46</v>
      </c>
      <c r="K36" s="222">
        <f>J36-L36</f>
        <v>35</v>
      </c>
      <c r="L36" s="161">
        <v>11</v>
      </c>
      <c r="M36" s="235"/>
      <c r="N36" s="231"/>
      <c r="O36" s="282"/>
      <c r="P36" s="127"/>
      <c r="Q36" s="127"/>
      <c r="R36" s="127"/>
      <c r="S36" s="233"/>
      <c r="T36" s="243"/>
      <c r="U36" s="127"/>
      <c r="V36" s="127"/>
      <c r="W36" s="219"/>
      <c r="X36" s="219"/>
      <c r="Y36" s="322"/>
      <c r="Z36" s="322"/>
      <c r="AA36" s="219"/>
      <c r="AB36" s="219"/>
      <c r="AC36" s="219"/>
      <c r="AD36" s="219">
        <v>6</v>
      </c>
      <c r="AE36" s="219">
        <v>46</v>
      </c>
      <c r="AF36" s="219"/>
      <c r="AG36" s="219"/>
    </row>
    <row r="37" spans="1:35" ht="26.25" thickBot="1">
      <c r="A37" s="236" t="s">
        <v>205</v>
      </c>
      <c r="B37" s="237" t="s">
        <v>278</v>
      </c>
      <c r="C37" s="238">
        <v>0</v>
      </c>
      <c r="D37" s="216">
        <v>0</v>
      </c>
      <c r="E37" s="216">
        <v>3</v>
      </c>
      <c r="F37" s="116">
        <v>0</v>
      </c>
      <c r="G37" s="117">
        <v>0</v>
      </c>
      <c r="H37" s="239">
        <f aca="true" t="shared" si="8" ref="H37:M37">H38+H39+H40</f>
        <v>144</v>
      </c>
      <c r="I37" s="216">
        <f t="shared" si="8"/>
        <v>12</v>
      </c>
      <c r="J37" s="216">
        <f t="shared" si="8"/>
        <v>132</v>
      </c>
      <c r="K37" s="216">
        <f t="shared" si="8"/>
        <v>78</v>
      </c>
      <c r="L37" s="216">
        <f t="shared" si="8"/>
        <v>54</v>
      </c>
      <c r="M37" s="216">
        <f t="shared" si="8"/>
        <v>0</v>
      </c>
      <c r="N37" s="202"/>
      <c r="O37" s="213"/>
      <c r="P37" s="320"/>
      <c r="Q37" s="320"/>
      <c r="R37" s="323">
        <f>R38+R39+R40</f>
        <v>0</v>
      </c>
      <c r="S37" s="117"/>
      <c r="T37" s="208"/>
      <c r="U37" s="320"/>
      <c r="V37" s="320">
        <v>4</v>
      </c>
      <c r="W37" s="323">
        <f aca="true" t="shared" si="9" ref="W37:AG37">W38+W39+W40</f>
        <v>48</v>
      </c>
      <c r="X37" s="323">
        <v>4</v>
      </c>
      <c r="Y37" s="323">
        <f t="shared" si="9"/>
        <v>52</v>
      </c>
      <c r="Z37" s="323">
        <v>4</v>
      </c>
      <c r="AA37" s="323">
        <f t="shared" si="9"/>
        <v>32</v>
      </c>
      <c r="AB37" s="323"/>
      <c r="AC37" s="323">
        <f t="shared" si="9"/>
        <v>0</v>
      </c>
      <c r="AD37" s="323"/>
      <c r="AE37" s="323">
        <f t="shared" si="9"/>
        <v>0</v>
      </c>
      <c r="AF37" s="323"/>
      <c r="AG37" s="323">
        <f t="shared" si="9"/>
        <v>0</v>
      </c>
      <c r="AI37" s="170"/>
    </row>
    <row r="38" spans="1:33" ht="12.75">
      <c r="A38" s="218" t="s">
        <v>206</v>
      </c>
      <c r="B38" s="295" t="s">
        <v>13</v>
      </c>
      <c r="C38" s="240"/>
      <c r="D38" s="241"/>
      <c r="E38" s="219">
        <v>3</v>
      </c>
      <c r="F38" s="121"/>
      <c r="G38" s="122"/>
      <c r="H38" s="242">
        <f>I38+J38+R38</f>
        <v>52</v>
      </c>
      <c r="I38" s="221">
        <v>4</v>
      </c>
      <c r="J38" s="220">
        <f>W38+Y38+AA38+AC38+AE38+AG38</f>
        <v>48</v>
      </c>
      <c r="K38" s="222">
        <f>J38-L38-M38</f>
        <v>28</v>
      </c>
      <c r="L38" s="223">
        <v>20</v>
      </c>
      <c r="M38" s="125"/>
      <c r="N38" s="126"/>
      <c r="O38" s="269"/>
      <c r="P38" s="127"/>
      <c r="Q38" s="127"/>
      <c r="R38" s="127"/>
      <c r="S38" s="122"/>
      <c r="T38" s="124"/>
      <c r="U38" s="127"/>
      <c r="V38" s="127">
        <v>4</v>
      </c>
      <c r="W38" s="322">
        <v>48</v>
      </c>
      <c r="X38" s="322"/>
      <c r="Y38" s="219"/>
      <c r="Z38" s="219"/>
      <c r="AA38" s="127"/>
      <c r="AB38" s="127"/>
      <c r="AC38" s="127"/>
      <c r="AD38" s="127"/>
      <c r="AE38" s="127"/>
      <c r="AF38" s="127"/>
      <c r="AG38" s="324"/>
    </row>
    <row r="39" spans="1:33" ht="12.75">
      <c r="A39" s="230" t="s">
        <v>207</v>
      </c>
      <c r="B39" s="254" t="s">
        <v>198</v>
      </c>
      <c r="C39" s="224"/>
      <c r="D39" s="219"/>
      <c r="E39" s="219">
        <v>4</v>
      </c>
      <c r="F39" s="232"/>
      <c r="G39" s="233"/>
      <c r="H39" s="242">
        <f>I39+J39+R39</f>
        <v>56</v>
      </c>
      <c r="I39" s="227">
        <v>4</v>
      </c>
      <c r="J39" s="220">
        <f>W39+Y39+AA39+AC39+AE39+AG39</f>
        <v>52</v>
      </c>
      <c r="K39" s="222">
        <f>J39-L39-M39</f>
        <v>22</v>
      </c>
      <c r="L39" s="167">
        <v>30</v>
      </c>
      <c r="M39" s="235"/>
      <c r="N39" s="231"/>
      <c r="O39" s="282"/>
      <c r="P39" s="127"/>
      <c r="Q39" s="127"/>
      <c r="R39" s="127"/>
      <c r="S39" s="233"/>
      <c r="T39" s="243"/>
      <c r="U39" s="127"/>
      <c r="V39" s="127"/>
      <c r="W39" s="322"/>
      <c r="X39" s="322">
        <v>4</v>
      </c>
      <c r="Y39" s="322">
        <v>52</v>
      </c>
      <c r="Z39" s="322"/>
      <c r="AA39" s="127"/>
      <c r="AB39" s="127"/>
      <c r="AC39" s="127"/>
      <c r="AD39" s="127"/>
      <c r="AE39" s="127"/>
      <c r="AF39" s="127"/>
      <c r="AG39" s="324"/>
    </row>
    <row r="40" spans="1:33" ht="26.25" thickBot="1">
      <c r="A40" s="230" t="s">
        <v>255</v>
      </c>
      <c r="B40" s="296" t="s">
        <v>314</v>
      </c>
      <c r="C40" s="244"/>
      <c r="D40" s="245"/>
      <c r="E40" s="219">
        <v>5</v>
      </c>
      <c r="F40" s="232"/>
      <c r="G40" s="233"/>
      <c r="H40" s="242">
        <f>I40+J40+R40</f>
        <v>36</v>
      </c>
      <c r="I40" s="234">
        <v>4</v>
      </c>
      <c r="J40" s="220">
        <f>W40+Y40+AA40+AC40+AE40+AG40</f>
        <v>32</v>
      </c>
      <c r="K40" s="222">
        <f>J40-L40-M40</f>
        <v>28</v>
      </c>
      <c r="L40" s="246">
        <v>4</v>
      </c>
      <c r="M40" s="247"/>
      <c r="N40" s="231"/>
      <c r="O40" s="282"/>
      <c r="P40" s="127"/>
      <c r="Q40" s="127"/>
      <c r="R40" s="127"/>
      <c r="S40" s="233"/>
      <c r="T40" s="243"/>
      <c r="U40" s="127"/>
      <c r="V40" s="127"/>
      <c r="W40" s="127"/>
      <c r="X40" s="127"/>
      <c r="Y40" s="322"/>
      <c r="Z40" s="322">
        <v>4</v>
      </c>
      <c r="AA40" s="127">
        <v>32</v>
      </c>
      <c r="AB40" s="127"/>
      <c r="AC40" s="127"/>
      <c r="AD40" s="127"/>
      <c r="AE40" s="127"/>
      <c r="AF40" s="127"/>
      <c r="AG40" s="324"/>
    </row>
    <row r="41" spans="1:36" ht="13.5" thickBot="1">
      <c r="A41" s="134" t="s">
        <v>208</v>
      </c>
      <c r="B41" s="248" t="s">
        <v>276</v>
      </c>
      <c r="C41" s="238">
        <v>2</v>
      </c>
      <c r="D41" s="202">
        <v>0</v>
      </c>
      <c r="E41" s="216">
        <v>10</v>
      </c>
      <c r="F41" s="116">
        <v>0</v>
      </c>
      <c r="G41" s="117">
        <v>3</v>
      </c>
      <c r="H41" s="217">
        <f aca="true" t="shared" si="10" ref="H41:M41">H42+H43+H44+H45+H46+H47+H48+H49+H50+H51+H52+H53</f>
        <v>768</v>
      </c>
      <c r="I41" s="217">
        <f t="shared" si="10"/>
        <v>60</v>
      </c>
      <c r="J41" s="217">
        <f t="shared" si="10"/>
        <v>684</v>
      </c>
      <c r="K41" s="217">
        <f t="shared" si="10"/>
        <v>410</v>
      </c>
      <c r="L41" s="217">
        <f t="shared" si="10"/>
        <v>274</v>
      </c>
      <c r="M41" s="217">
        <f t="shared" si="10"/>
        <v>0</v>
      </c>
      <c r="N41" s="202"/>
      <c r="O41" s="213"/>
      <c r="P41" s="320">
        <v>8</v>
      </c>
      <c r="Q41" s="320">
        <v>4</v>
      </c>
      <c r="R41" s="321">
        <f>R42+R43+R44+R45+R46+R47+R48+R49+R50+R51+R52+R53</f>
        <v>12</v>
      </c>
      <c r="S41" s="117"/>
      <c r="T41" s="208"/>
      <c r="U41" s="320"/>
      <c r="V41" s="320">
        <v>16</v>
      </c>
      <c r="W41" s="321">
        <f aca="true" t="shared" si="11" ref="W41:AG41">W42+W43+W44+W45+W46+W47+W48+W49+W50+W51+W52+W53</f>
        <v>164</v>
      </c>
      <c r="X41" s="321">
        <v>8</v>
      </c>
      <c r="Y41" s="321">
        <f t="shared" si="11"/>
        <v>166</v>
      </c>
      <c r="Z41" s="321"/>
      <c r="AA41" s="321">
        <f t="shared" si="11"/>
        <v>0</v>
      </c>
      <c r="AB41" s="321">
        <v>4</v>
      </c>
      <c r="AC41" s="321">
        <f t="shared" si="11"/>
        <v>36</v>
      </c>
      <c r="AD41" s="321">
        <v>10</v>
      </c>
      <c r="AE41" s="321">
        <f t="shared" si="11"/>
        <v>100</v>
      </c>
      <c r="AF41" s="321">
        <v>22</v>
      </c>
      <c r="AG41" s="321">
        <f t="shared" si="11"/>
        <v>218</v>
      </c>
      <c r="AI41" s="170"/>
      <c r="AJ41" s="170"/>
    </row>
    <row r="42" spans="1:33" ht="13.5" thickBot="1">
      <c r="A42" s="135" t="s">
        <v>209</v>
      </c>
      <c r="B42" s="254" t="s">
        <v>315</v>
      </c>
      <c r="C42" s="224"/>
      <c r="D42" s="126"/>
      <c r="E42" s="219">
        <v>4</v>
      </c>
      <c r="F42" s="121"/>
      <c r="G42" s="122">
        <v>3</v>
      </c>
      <c r="H42" s="220">
        <f>I42+J42+R42</f>
        <v>84</v>
      </c>
      <c r="I42" s="221">
        <v>6</v>
      </c>
      <c r="J42" s="249">
        <f>W42+Y42+AA42+AC42+AE42+AG42</f>
        <v>78</v>
      </c>
      <c r="K42" s="250">
        <v>4</v>
      </c>
      <c r="L42" s="223">
        <v>74</v>
      </c>
      <c r="M42" s="125"/>
      <c r="N42" s="126"/>
      <c r="O42" s="269"/>
      <c r="P42" s="127"/>
      <c r="Q42" s="127"/>
      <c r="R42" s="127"/>
      <c r="S42" s="122"/>
      <c r="T42" s="124"/>
      <c r="U42" s="127"/>
      <c r="V42" s="127">
        <v>4</v>
      </c>
      <c r="W42" s="322">
        <v>46</v>
      </c>
      <c r="X42" s="322">
        <v>2</v>
      </c>
      <c r="Y42" s="322">
        <v>32</v>
      </c>
      <c r="Z42" s="322"/>
      <c r="AA42" s="219"/>
      <c r="AB42" s="219"/>
      <c r="AC42" s="219"/>
      <c r="AD42" s="219"/>
      <c r="AE42" s="219"/>
      <c r="AF42" s="219"/>
      <c r="AG42" s="219"/>
    </row>
    <row r="43" spans="1:33" ht="13.5" thickBot="1">
      <c r="A43" s="136" t="s">
        <v>210</v>
      </c>
      <c r="B43" s="254" t="s">
        <v>316</v>
      </c>
      <c r="C43" s="224"/>
      <c r="D43" s="128"/>
      <c r="E43" s="219">
        <v>4</v>
      </c>
      <c r="F43" s="127"/>
      <c r="G43" s="157">
        <v>3</v>
      </c>
      <c r="H43" s="220">
        <f>I43+J43+R43</f>
        <v>84</v>
      </c>
      <c r="I43" s="227">
        <v>6</v>
      </c>
      <c r="J43" s="249">
        <f aca="true" t="shared" si="12" ref="J43:J53">W43+Y43+AA43+AC43+AE43+AG43</f>
        <v>78</v>
      </c>
      <c r="K43" s="250">
        <f aca="true" t="shared" si="13" ref="K43:K53">J43-L43-M43</f>
        <v>60</v>
      </c>
      <c r="L43" s="167">
        <v>18</v>
      </c>
      <c r="M43" s="160"/>
      <c r="N43" s="128"/>
      <c r="O43" s="275"/>
      <c r="P43" s="127"/>
      <c r="Q43" s="127"/>
      <c r="R43" s="127"/>
      <c r="S43" s="157"/>
      <c r="T43" s="159"/>
      <c r="U43" s="127"/>
      <c r="V43" s="127">
        <v>4</v>
      </c>
      <c r="W43" s="322">
        <v>46</v>
      </c>
      <c r="X43" s="322">
        <v>2</v>
      </c>
      <c r="Y43" s="322">
        <v>32</v>
      </c>
      <c r="Z43" s="322"/>
      <c r="AA43" s="219"/>
      <c r="AB43" s="219"/>
      <c r="AC43" s="219"/>
      <c r="AD43" s="219"/>
      <c r="AE43" s="219"/>
      <c r="AF43" s="219"/>
      <c r="AG43" s="219"/>
    </row>
    <row r="44" spans="1:33" ht="13.5" thickBot="1">
      <c r="A44" s="252" t="s">
        <v>211</v>
      </c>
      <c r="B44" s="254" t="s">
        <v>317</v>
      </c>
      <c r="C44" s="224"/>
      <c r="D44" s="231"/>
      <c r="E44" s="219">
        <v>3</v>
      </c>
      <c r="F44" s="232"/>
      <c r="G44" s="233"/>
      <c r="H44" s="220">
        <f>I44+J44+R44</f>
        <v>80</v>
      </c>
      <c r="I44" s="227">
        <v>8</v>
      </c>
      <c r="J44" s="249">
        <f t="shared" si="12"/>
        <v>72</v>
      </c>
      <c r="K44" s="250">
        <f t="shared" si="13"/>
        <v>54</v>
      </c>
      <c r="L44" s="167">
        <v>18</v>
      </c>
      <c r="M44" s="235"/>
      <c r="N44" s="231"/>
      <c r="O44" s="282"/>
      <c r="P44" s="127"/>
      <c r="Q44" s="127"/>
      <c r="R44" s="127"/>
      <c r="S44" s="233"/>
      <c r="T44" s="243"/>
      <c r="U44" s="127"/>
      <c r="V44" s="127">
        <v>8</v>
      </c>
      <c r="W44" s="322">
        <v>72</v>
      </c>
      <c r="X44" s="322"/>
      <c r="Y44" s="219"/>
      <c r="Z44" s="219"/>
      <c r="AA44" s="219"/>
      <c r="AB44" s="219"/>
      <c r="AC44" s="219"/>
      <c r="AD44" s="219"/>
      <c r="AE44" s="219"/>
      <c r="AF44" s="219"/>
      <c r="AG44" s="219"/>
    </row>
    <row r="45" spans="1:33" ht="13.5" thickBot="1">
      <c r="A45" s="252" t="s">
        <v>212</v>
      </c>
      <c r="B45" s="254" t="s">
        <v>318</v>
      </c>
      <c r="C45" s="224">
        <v>8</v>
      </c>
      <c r="D45" s="231"/>
      <c r="E45" s="219"/>
      <c r="F45" s="232"/>
      <c r="G45" s="233"/>
      <c r="H45" s="220">
        <v>60</v>
      </c>
      <c r="I45" s="227">
        <v>4</v>
      </c>
      <c r="J45" s="249">
        <f t="shared" si="12"/>
        <v>44</v>
      </c>
      <c r="K45" s="250">
        <f t="shared" si="13"/>
        <v>24</v>
      </c>
      <c r="L45" s="167">
        <v>20</v>
      </c>
      <c r="M45" s="235"/>
      <c r="N45" s="231"/>
      <c r="O45" s="282"/>
      <c r="P45" s="127">
        <v>4</v>
      </c>
      <c r="Q45" s="127">
        <v>2</v>
      </c>
      <c r="R45" s="127">
        <v>6</v>
      </c>
      <c r="S45" s="233"/>
      <c r="T45" s="243"/>
      <c r="U45" s="127"/>
      <c r="V45" s="127"/>
      <c r="W45" s="167"/>
      <c r="X45" s="167"/>
      <c r="Y45" s="219"/>
      <c r="Z45" s="219"/>
      <c r="AA45" s="219"/>
      <c r="AB45" s="219"/>
      <c r="AC45" s="219"/>
      <c r="AD45" s="219"/>
      <c r="AE45" s="322"/>
      <c r="AF45" s="322">
        <v>4</v>
      </c>
      <c r="AG45" s="322">
        <v>44</v>
      </c>
    </row>
    <row r="46" spans="1:33" s="53" customFormat="1" ht="26.25" thickBot="1">
      <c r="A46" s="252" t="s">
        <v>213</v>
      </c>
      <c r="B46" s="254" t="s">
        <v>319</v>
      </c>
      <c r="C46" s="224"/>
      <c r="D46" s="231"/>
      <c r="E46" s="219">
        <v>8</v>
      </c>
      <c r="F46" s="232"/>
      <c r="G46" s="233"/>
      <c r="H46" s="220">
        <f>I46+J46+R46</f>
        <v>48</v>
      </c>
      <c r="I46" s="227">
        <v>4</v>
      </c>
      <c r="J46" s="249">
        <f t="shared" si="12"/>
        <v>44</v>
      </c>
      <c r="K46" s="250">
        <f t="shared" si="13"/>
        <v>36</v>
      </c>
      <c r="L46" s="167">
        <v>8</v>
      </c>
      <c r="M46" s="235"/>
      <c r="N46" s="231"/>
      <c r="O46" s="282"/>
      <c r="P46" s="127"/>
      <c r="Q46" s="127"/>
      <c r="R46" s="127"/>
      <c r="S46" s="233"/>
      <c r="T46" s="243"/>
      <c r="U46" s="127"/>
      <c r="V46" s="127"/>
      <c r="W46" s="167"/>
      <c r="X46" s="167"/>
      <c r="Y46" s="219"/>
      <c r="Z46" s="219"/>
      <c r="AA46" s="219"/>
      <c r="AB46" s="219"/>
      <c r="AC46" s="322"/>
      <c r="AD46" s="322"/>
      <c r="AE46" s="219"/>
      <c r="AF46" s="219">
        <v>4</v>
      </c>
      <c r="AG46" s="219">
        <v>44</v>
      </c>
    </row>
    <row r="47" spans="1:33" ht="13.5" thickBot="1">
      <c r="A47" s="136" t="s">
        <v>214</v>
      </c>
      <c r="B47" s="254" t="s">
        <v>320</v>
      </c>
      <c r="C47" s="224">
        <v>8</v>
      </c>
      <c r="D47" s="128"/>
      <c r="E47" s="219"/>
      <c r="F47" s="127"/>
      <c r="G47" s="157">
        <v>7</v>
      </c>
      <c r="H47" s="220">
        <v>132</v>
      </c>
      <c r="I47" s="227">
        <v>12</v>
      </c>
      <c r="J47" s="249">
        <f t="shared" si="12"/>
        <v>108</v>
      </c>
      <c r="K47" s="250">
        <f t="shared" si="13"/>
        <v>88</v>
      </c>
      <c r="L47" s="167">
        <v>20</v>
      </c>
      <c r="M47" s="160"/>
      <c r="N47" s="128"/>
      <c r="O47" s="275"/>
      <c r="P47" s="127">
        <v>4</v>
      </c>
      <c r="Q47" s="127">
        <v>2</v>
      </c>
      <c r="R47" s="127">
        <v>6</v>
      </c>
      <c r="S47" s="157"/>
      <c r="T47" s="159"/>
      <c r="U47" s="127"/>
      <c r="V47" s="127"/>
      <c r="W47" s="322"/>
      <c r="X47" s="322"/>
      <c r="Y47" s="322"/>
      <c r="Z47" s="322"/>
      <c r="AA47" s="219"/>
      <c r="AB47" s="219"/>
      <c r="AC47" s="219"/>
      <c r="AD47" s="219">
        <v>8</v>
      </c>
      <c r="AE47" s="219">
        <v>80</v>
      </c>
      <c r="AF47" s="219">
        <v>4</v>
      </c>
      <c r="AG47" s="219">
        <v>28</v>
      </c>
    </row>
    <row r="48" spans="1:33" ht="13.5" thickBot="1">
      <c r="A48" s="136" t="s">
        <v>215</v>
      </c>
      <c r="B48" s="254" t="s">
        <v>321</v>
      </c>
      <c r="C48" s="224"/>
      <c r="D48" s="128"/>
      <c r="E48" s="219">
        <v>8</v>
      </c>
      <c r="F48" s="127"/>
      <c r="G48" s="157"/>
      <c r="H48" s="220">
        <f aca="true" t="shared" si="14" ref="H48:H53">I48+J48+R48</f>
        <v>40</v>
      </c>
      <c r="I48" s="227">
        <v>4</v>
      </c>
      <c r="J48" s="249">
        <f t="shared" si="12"/>
        <v>36</v>
      </c>
      <c r="K48" s="250">
        <f t="shared" si="13"/>
        <v>30</v>
      </c>
      <c r="L48" s="167">
        <v>6</v>
      </c>
      <c r="M48" s="160"/>
      <c r="N48" s="128"/>
      <c r="O48" s="275"/>
      <c r="P48" s="127"/>
      <c r="Q48" s="127"/>
      <c r="R48" s="127"/>
      <c r="S48" s="157"/>
      <c r="T48" s="253"/>
      <c r="U48" s="127"/>
      <c r="V48" s="127"/>
      <c r="W48" s="322"/>
      <c r="X48" s="322"/>
      <c r="Y48" s="322"/>
      <c r="Z48" s="322"/>
      <c r="AA48" s="219"/>
      <c r="AB48" s="219"/>
      <c r="AC48" s="219"/>
      <c r="AD48" s="219"/>
      <c r="AE48" s="219"/>
      <c r="AF48" s="219">
        <v>4</v>
      </c>
      <c r="AG48" s="219">
        <v>36</v>
      </c>
    </row>
    <row r="49" spans="1:33" s="54" customFormat="1" ht="13.5" thickBot="1">
      <c r="A49" s="252" t="s">
        <v>216</v>
      </c>
      <c r="B49" s="254" t="s">
        <v>322</v>
      </c>
      <c r="C49" s="224"/>
      <c r="D49" s="231"/>
      <c r="E49" s="219">
        <v>6</v>
      </c>
      <c r="F49" s="232"/>
      <c r="G49" s="233"/>
      <c r="H49" s="220">
        <f t="shared" si="14"/>
        <v>40</v>
      </c>
      <c r="I49" s="227">
        <v>4</v>
      </c>
      <c r="J49" s="249">
        <f t="shared" si="12"/>
        <v>36</v>
      </c>
      <c r="K49" s="250">
        <f t="shared" si="13"/>
        <v>28</v>
      </c>
      <c r="L49" s="167">
        <v>8</v>
      </c>
      <c r="M49" s="235"/>
      <c r="N49" s="231"/>
      <c r="O49" s="282"/>
      <c r="P49" s="127"/>
      <c r="Q49" s="127"/>
      <c r="R49" s="127"/>
      <c r="S49" s="233"/>
      <c r="T49" s="243"/>
      <c r="U49" s="127"/>
      <c r="V49" s="127"/>
      <c r="W49" s="167"/>
      <c r="X49" s="167"/>
      <c r="Y49" s="219"/>
      <c r="Z49" s="219"/>
      <c r="AA49" s="322"/>
      <c r="AB49" s="322">
        <v>4</v>
      </c>
      <c r="AC49" s="219">
        <v>36</v>
      </c>
      <c r="AD49" s="219"/>
      <c r="AE49" s="219"/>
      <c r="AF49" s="219"/>
      <c r="AG49" s="219"/>
    </row>
    <row r="50" spans="1:33" ht="17.25" customHeight="1" thickBot="1">
      <c r="A50" s="252" t="s">
        <v>217</v>
      </c>
      <c r="B50" s="254" t="s">
        <v>23</v>
      </c>
      <c r="C50" s="224"/>
      <c r="D50" s="128"/>
      <c r="E50" s="219">
        <v>4</v>
      </c>
      <c r="F50" s="127"/>
      <c r="G50" s="157"/>
      <c r="H50" s="220">
        <f t="shared" si="14"/>
        <v>68</v>
      </c>
      <c r="I50" s="227"/>
      <c r="J50" s="249">
        <f t="shared" si="12"/>
        <v>68</v>
      </c>
      <c r="K50" s="250">
        <f t="shared" si="13"/>
        <v>26</v>
      </c>
      <c r="L50" s="167">
        <v>42</v>
      </c>
      <c r="M50" s="160"/>
      <c r="N50" s="128"/>
      <c r="O50" s="275"/>
      <c r="P50" s="127"/>
      <c r="Q50" s="127"/>
      <c r="R50" s="127"/>
      <c r="S50" s="157"/>
      <c r="T50" s="159"/>
      <c r="U50" s="127"/>
      <c r="V50" s="127"/>
      <c r="W50" s="219"/>
      <c r="X50" s="219"/>
      <c r="Y50" s="219">
        <v>68</v>
      </c>
      <c r="Z50" s="219"/>
      <c r="AA50" s="322"/>
      <c r="AB50" s="322"/>
      <c r="AC50" s="219"/>
      <c r="AD50" s="219"/>
      <c r="AE50" s="219"/>
      <c r="AF50" s="219"/>
      <c r="AG50" s="219"/>
    </row>
    <row r="51" spans="1:33" ht="42" customHeight="1" thickBot="1">
      <c r="A51" s="136" t="s">
        <v>25</v>
      </c>
      <c r="B51" s="254" t="s">
        <v>37</v>
      </c>
      <c r="C51" s="224"/>
      <c r="D51" s="231"/>
      <c r="E51" s="219">
        <v>8</v>
      </c>
      <c r="F51" s="232"/>
      <c r="G51" s="233"/>
      <c r="H51" s="220">
        <f t="shared" si="14"/>
        <v>32</v>
      </c>
      <c r="I51" s="227">
        <v>2</v>
      </c>
      <c r="J51" s="249">
        <f t="shared" si="12"/>
        <v>30</v>
      </c>
      <c r="K51" s="250">
        <f t="shared" si="13"/>
        <v>14</v>
      </c>
      <c r="L51" s="167">
        <v>16</v>
      </c>
      <c r="M51" s="235"/>
      <c r="N51" s="231"/>
      <c r="O51" s="282"/>
      <c r="P51" s="127"/>
      <c r="Q51" s="127"/>
      <c r="R51" s="127"/>
      <c r="S51" s="233"/>
      <c r="T51" s="243"/>
      <c r="U51" s="127"/>
      <c r="V51" s="127"/>
      <c r="W51" s="167"/>
      <c r="X51" s="167"/>
      <c r="Y51" s="219"/>
      <c r="Z51" s="219"/>
      <c r="AA51" s="219"/>
      <c r="AB51" s="219"/>
      <c r="AC51" s="322"/>
      <c r="AD51" s="322"/>
      <c r="AE51" s="219"/>
      <c r="AF51" s="219">
        <v>2</v>
      </c>
      <c r="AG51" s="219">
        <v>30</v>
      </c>
    </row>
    <row r="52" spans="1:33" ht="26.25" thickBot="1">
      <c r="A52" s="252" t="s">
        <v>263</v>
      </c>
      <c r="B52" s="254" t="s">
        <v>39</v>
      </c>
      <c r="C52" s="224"/>
      <c r="D52" s="231"/>
      <c r="E52" s="219">
        <v>8</v>
      </c>
      <c r="F52" s="232"/>
      <c r="G52" s="233"/>
      <c r="H52" s="220">
        <f t="shared" si="14"/>
        <v>62</v>
      </c>
      <c r="I52" s="227">
        <v>6</v>
      </c>
      <c r="J52" s="249">
        <f t="shared" si="12"/>
        <v>56</v>
      </c>
      <c r="K52" s="250">
        <f t="shared" si="13"/>
        <v>34</v>
      </c>
      <c r="L52" s="167">
        <v>22</v>
      </c>
      <c r="M52" s="235"/>
      <c r="N52" s="231"/>
      <c r="O52" s="282"/>
      <c r="P52" s="127"/>
      <c r="Q52" s="127"/>
      <c r="R52" s="127"/>
      <c r="S52" s="233"/>
      <c r="T52" s="243"/>
      <c r="U52" s="127"/>
      <c r="V52" s="127"/>
      <c r="W52" s="167"/>
      <c r="X52" s="167"/>
      <c r="Y52" s="219"/>
      <c r="Z52" s="219"/>
      <c r="AA52" s="322"/>
      <c r="AB52" s="322"/>
      <c r="AC52" s="219"/>
      <c r="AD52" s="219">
        <v>2</v>
      </c>
      <c r="AE52" s="219">
        <v>20</v>
      </c>
      <c r="AF52" s="219">
        <v>4</v>
      </c>
      <c r="AG52" s="219">
        <v>36</v>
      </c>
    </row>
    <row r="53" spans="1:33" ht="39" thickBot="1">
      <c r="A53" s="252" t="s">
        <v>264</v>
      </c>
      <c r="B53" s="254" t="s">
        <v>308</v>
      </c>
      <c r="C53" s="255"/>
      <c r="D53" s="231"/>
      <c r="E53" s="219">
        <v>4</v>
      </c>
      <c r="F53" s="232"/>
      <c r="G53" s="233"/>
      <c r="H53" s="220">
        <f t="shared" si="14"/>
        <v>38</v>
      </c>
      <c r="I53" s="227">
        <v>4</v>
      </c>
      <c r="J53" s="249">
        <f t="shared" si="12"/>
        <v>34</v>
      </c>
      <c r="K53" s="250">
        <f t="shared" si="13"/>
        <v>12</v>
      </c>
      <c r="L53" s="167">
        <v>22</v>
      </c>
      <c r="M53" s="235"/>
      <c r="N53" s="231"/>
      <c r="O53" s="282"/>
      <c r="P53" s="127"/>
      <c r="Q53" s="127"/>
      <c r="R53" s="127"/>
      <c r="S53" s="233"/>
      <c r="T53" s="243"/>
      <c r="U53" s="127"/>
      <c r="V53" s="127"/>
      <c r="W53" s="167"/>
      <c r="X53" s="167">
        <v>4</v>
      </c>
      <c r="Y53" s="219">
        <v>34</v>
      </c>
      <c r="Z53" s="219"/>
      <c r="AA53" s="322"/>
      <c r="AB53" s="322"/>
      <c r="AC53" s="219"/>
      <c r="AD53" s="219"/>
      <c r="AE53" s="219"/>
      <c r="AF53" s="219"/>
      <c r="AG53" s="219"/>
    </row>
    <row r="54" spans="1:33" ht="13.5" thickBot="1">
      <c r="A54" s="133" t="s">
        <v>218</v>
      </c>
      <c r="B54" s="134" t="s">
        <v>275</v>
      </c>
      <c r="C54" s="238">
        <v>13</v>
      </c>
      <c r="D54" s="216">
        <v>0</v>
      </c>
      <c r="E54" s="216">
        <v>11</v>
      </c>
      <c r="F54" s="116">
        <v>2</v>
      </c>
      <c r="G54" s="117">
        <v>8</v>
      </c>
      <c r="H54" s="256">
        <f>H55+H86</f>
        <v>2868</v>
      </c>
      <c r="I54" s="256">
        <f aca="true" t="shared" si="15" ref="I54:O54">I55+I86</f>
        <v>120</v>
      </c>
      <c r="J54" s="256">
        <f t="shared" si="15"/>
        <v>1378</v>
      </c>
      <c r="K54" s="256">
        <f t="shared" si="15"/>
        <v>924</v>
      </c>
      <c r="L54" s="256">
        <f t="shared" si="15"/>
        <v>400</v>
      </c>
      <c r="M54" s="256">
        <f t="shared" si="15"/>
        <v>54</v>
      </c>
      <c r="N54" s="256">
        <f t="shared" si="15"/>
        <v>432</v>
      </c>
      <c r="O54" s="256">
        <f t="shared" si="15"/>
        <v>756</v>
      </c>
      <c r="P54" s="323">
        <v>52</v>
      </c>
      <c r="Q54" s="323">
        <v>26</v>
      </c>
      <c r="R54" s="320">
        <f>R55</f>
        <v>78</v>
      </c>
      <c r="S54" s="117"/>
      <c r="T54" s="208"/>
      <c r="U54" s="320"/>
      <c r="V54" s="320">
        <v>24</v>
      </c>
      <c r="W54" s="323">
        <f aca="true" t="shared" si="16" ref="W54:AG54">W55+W86</f>
        <v>240</v>
      </c>
      <c r="X54" s="323">
        <v>32</v>
      </c>
      <c r="Y54" s="323">
        <f t="shared" si="16"/>
        <v>498</v>
      </c>
      <c r="Z54" s="323">
        <v>28</v>
      </c>
      <c r="AA54" s="323">
        <f t="shared" si="16"/>
        <v>416</v>
      </c>
      <c r="AB54" s="323">
        <v>36</v>
      </c>
      <c r="AC54" s="323">
        <f t="shared" si="16"/>
        <v>736</v>
      </c>
      <c r="AD54" s="323">
        <v>18</v>
      </c>
      <c r="AE54" s="323">
        <f t="shared" si="16"/>
        <v>352</v>
      </c>
      <c r="AF54" s="323">
        <v>8</v>
      </c>
      <c r="AG54" s="323">
        <f t="shared" si="16"/>
        <v>324</v>
      </c>
    </row>
    <row r="55" spans="1:33" ht="13.5" thickBot="1">
      <c r="A55" s="133" t="s">
        <v>219</v>
      </c>
      <c r="B55" s="134" t="s">
        <v>26</v>
      </c>
      <c r="C55" s="238">
        <v>13</v>
      </c>
      <c r="D55" s="216">
        <v>0</v>
      </c>
      <c r="E55" s="216">
        <v>10</v>
      </c>
      <c r="F55" s="116">
        <v>2</v>
      </c>
      <c r="G55" s="117">
        <v>8</v>
      </c>
      <c r="H55" s="206">
        <f>H56+H64+H69+H76+H81</f>
        <v>2724</v>
      </c>
      <c r="I55" s="206">
        <f aca="true" t="shared" si="17" ref="I55:N55">I56+I64+I69+I76+I81+I86</f>
        <v>120</v>
      </c>
      <c r="J55" s="206">
        <f t="shared" si="17"/>
        <v>1378</v>
      </c>
      <c r="K55" s="206">
        <f t="shared" si="17"/>
        <v>924</v>
      </c>
      <c r="L55" s="206">
        <f t="shared" si="17"/>
        <v>400</v>
      </c>
      <c r="M55" s="206">
        <f t="shared" si="17"/>
        <v>54</v>
      </c>
      <c r="N55" s="206">
        <f t="shared" si="17"/>
        <v>432</v>
      </c>
      <c r="O55" s="315">
        <f>O56+O64+O69+O76+O81</f>
        <v>612</v>
      </c>
      <c r="P55" s="320">
        <v>52</v>
      </c>
      <c r="Q55" s="320">
        <v>26</v>
      </c>
      <c r="R55" s="320">
        <f>R56+R64+R69+R76+R81</f>
        <v>78</v>
      </c>
      <c r="S55" s="117"/>
      <c r="T55" s="208"/>
      <c r="U55" s="320"/>
      <c r="V55" s="320">
        <v>24</v>
      </c>
      <c r="W55" s="320">
        <f aca="true" t="shared" si="18" ref="W55:AG55">W56+W64+W69+W76+W81</f>
        <v>240</v>
      </c>
      <c r="X55" s="320">
        <v>32</v>
      </c>
      <c r="Y55" s="320">
        <f t="shared" si="18"/>
        <v>498</v>
      </c>
      <c r="Z55" s="320">
        <v>28</v>
      </c>
      <c r="AA55" s="320">
        <f t="shared" si="18"/>
        <v>416</v>
      </c>
      <c r="AB55" s="320">
        <v>36</v>
      </c>
      <c r="AC55" s="320">
        <f t="shared" si="18"/>
        <v>736</v>
      </c>
      <c r="AD55" s="320">
        <v>18</v>
      </c>
      <c r="AE55" s="320">
        <f t="shared" si="18"/>
        <v>352</v>
      </c>
      <c r="AF55" s="320">
        <v>8</v>
      </c>
      <c r="AG55" s="320">
        <f t="shared" si="18"/>
        <v>180</v>
      </c>
    </row>
    <row r="56" spans="1:35" ht="42" customHeight="1" thickBot="1">
      <c r="A56" s="133" t="s">
        <v>220</v>
      </c>
      <c r="B56" s="297" t="s">
        <v>323</v>
      </c>
      <c r="C56" s="257">
        <v>5</v>
      </c>
      <c r="D56" s="258">
        <v>0</v>
      </c>
      <c r="E56" s="216">
        <v>2</v>
      </c>
      <c r="F56" s="259">
        <v>1</v>
      </c>
      <c r="G56" s="260">
        <v>4</v>
      </c>
      <c r="H56" s="261">
        <f>H57+H58+H59+H60+H61+H62+H63</f>
        <v>971</v>
      </c>
      <c r="I56" s="261">
        <f aca="true" t="shared" si="19" ref="I56:AG56">I57+I58+I59+I60+I61+I62+I63</f>
        <v>58</v>
      </c>
      <c r="J56" s="261">
        <f>J57+J58+J59+J60+J61+J62+J63</f>
        <v>538</v>
      </c>
      <c r="K56" s="261">
        <f>K57+K58+K59+K60+K61+K62+K63</f>
        <v>364</v>
      </c>
      <c r="L56" s="261">
        <f>L57+L58+L59+L60+L61+L62+L63</f>
        <v>144</v>
      </c>
      <c r="M56" s="261">
        <f t="shared" si="19"/>
        <v>30</v>
      </c>
      <c r="N56" s="261">
        <f t="shared" si="19"/>
        <v>216</v>
      </c>
      <c r="O56" s="312">
        <f t="shared" si="19"/>
        <v>108</v>
      </c>
      <c r="P56" s="323">
        <v>11</v>
      </c>
      <c r="Q56" s="323">
        <v>10</v>
      </c>
      <c r="R56" s="323">
        <f>R57+R58+R59+R60+R61+R62+R63</f>
        <v>30</v>
      </c>
      <c r="S56" s="261">
        <f t="shared" si="19"/>
        <v>0</v>
      </c>
      <c r="T56" s="312">
        <f t="shared" si="19"/>
        <v>0</v>
      </c>
      <c r="U56" s="323">
        <f t="shared" si="19"/>
        <v>0</v>
      </c>
      <c r="V56" s="323">
        <v>12</v>
      </c>
      <c r="W56" s="323">
        <f t="shared" si="19"/>
        <v>116</v>
      </c>
      <c r="X56" s="323">
        <v>26</v>
      </c>
      <c r="Y56" s="323">
        <f t="shared" si="19"/>
        <v>440</v>
      </c>
      <c r="Z56" s="323">
        <v>4</v>
      </c>
      <c r="AA56" s="323">
        <f>AA57+AA58+AA59+AA60+AA61+AA62+AA63</f>
        <v>52</v>
      </c>
      <c r="AB56" s="323">
        <v>16</v>
      </c>
      <c r="AC56" s="323">
        <f t="shared" si="19"/>
        <v>254</v>
      </c>
      <c r="AD56" s="323"/>
      <c r="AE56" s="323">
        <f t="shared" si="19"/>
        <v>0</v>
      </c>
      <c r="AF56" s="323"/>
      <c r="AG56" s="323">
        <f t="shared" si="19"/>
        <v>0</v>
      </c>
      <c r="AI56" s="171"/>
    </row>
    <row r="57" spans="1:33" s="114" customFormat="1" ht="30" customHeight="1" thickBot="1">
      <c r="A57" s="262" t="s">
        <v>221</v>
      </c>
      <c r="B57" s="292" t="s">
        <v>324</v>
      </c>
      <c r="C57" s="263">
        <v>4</v>
      </c>
      <c r="D57" s="264"/>
      <c r="E57" s="241"/>
      <c r="F57" s="265"/>
      <c r="G57" s="266">
        <v>3</v>
      </c>
      <c r="H57" s="162">
        <v>150</v>
      </c>
      <c r="I57" s="267">
        <v>14</v>
      </c>
      <c r="J57" s="162">
        <f>W57+Y57+AA57+AC57+AE57+AG57</f>
        <v>124</v>
      </c>
      <c r="K57" s="268">
        <f>J57-L57-M57</f>
        <v>70</v>
      </c>
      <c r="L57" s="223">
        <v>54</v>
      </c>
      <c r="M57" s="125"/>
      <c r="N57" s="126"/>
      <c r="O57" s="269"/>
      <c r="P57" s="127">
        <v>4</v>
      </c>
      <c r="Q57" s="127">
        <v>2</v>
      </c>
      <c r="R57" s="127">
        <v>6</v>
      </c>
      <c r="S57" s="122"/>
      <c r="T57" s="124"/>
      <c r="U57" s="127"/>
      <c r="V57" s="127">
        <v>6</v>
      </c>
      <c r="W57" s="127">
        <v>54</v>
      </c>
      <c r="X57" s="127">
        <v>8</v>
      </c>
      <c r="Y57" s="127">
        <v>70</v>
      </c>
      <c r="Z57" s="127"/>
      <c r="AA57" s="127"/>
      <c r="AB57" s="127"/>
      <c r="AC57" s="167"/>
      <c r="AD57" s="167"/>
      <c r="AE57" s="127"/>
      <c r="AF57" s="127"/>
      <c r="AG57" s="324"/>
    </row>
    <row r="58" spans="1:33" ht="28.5" customHeight="1" thickBot="1">
      <c r="A58" s="270" t="s">
        <v>265</v>
      </c>
      <c r="B58" s="293" t="s">
        <v>325</v>
      </c>
      <c r="C58" s="263">
        <v>4</v>
      </c>
      <c r="D58" s="264"/>
      <c r="E58" s="241"/>
      <c r="F58" s="271"/>
      <c r="G58" s="266">
        <v>3</v>
      </c>
      <c r="H58" s="162">
        <v>132</v>
      </c>
      <c r="I58" s="221">
        <v>12</v>
      </c>
      <c r="J58" s="162">
        <f>W58+Y58+AA58+AC58+AE58+AG58</f>
        <v>108</v>
      </c>
      <c r="K58" s="268">
        <f>J58-L58-M58</f>
        <v>72</v>
      </c>
      <c r="L58" s="223">
        <v>36</v>
      </c>
      <c r="M58" s="125"/>
      <c r="N58" s="209"/>
      <c r="O58" s="210"/>
      <c r="P58" s="320">
        <v>4</v>
      </c>
      <c r="Q58" s="320">
        <v>2</v>
      </c>
      <c r="R58" s="127">
        <v>6</v>
      </c>
      <c r="S58" s="122"/>
      <c r="T58" s="124"/>
      <c r="U58" s="127"/>
      <c r="V58" s="127">
        <v>6</v>
      </c>
      <c r="W58" s="127">
        <v>62</v>
      </c>
      <c r="X58" s="127">
        <v>6</v>
      </c>
      <c r="Y58" s="127">
        <v>46</v>
      </c>
      <c r="Z58" s="127"/>
      <c r="AA58" s="127"/>
      <c r="AB58" s="127"/>
      <c r="AC58" s="167"/>
      <c r="AD58" s="167"/>
      <c r="AE58" s="127"/>
      <c r="AF58" s="127"/>
      <c r="AG58" s="127"/>
    </row>
    <row r="59" spans="1:33" ht="42" customHeight="1" thickBot="1">
      <c r="A59" s="270" t="s">
        <v>306</v>
      </c>
      <c r="B59" s="298" t="s">
        <v>326</v>
      </c>
      <c r="C59" s="263">
        <v>6</v>
      </c>
      <c r="D59" s="264"/>
      <c r="E59" s="241"/>
      <c r="F59" s="271">
        <v>6</v>
      </c>
      <c r="G59" s="266">
        <v>4.5</v>
      </c>
      <c r="H59" s="162">
        <v>289</v>
      </c>
      <c r="I59" s="221">
        <v>26</v>
      </c>
      <c r="J59" s="162">
        <f>W59+Y59+AA59+AC59+AE59+AG59</f>
        <v>254</v>
      </c>
      <c r="K59" s="268">
        <f>J59-L59-M59</f>
        <v>186</v>
      </c>
      <c r="L59" s="223">
        <v>38</v>
      </c>
      <c r="M59" s="125">
        <v>30</v>
      </c>
      <c r="N59" s="209"/>
      <c r="O59" s="210"/>
      <c r="P59" s="320">
        <v>1</v>
      </c>
      <c r="Q59" s="320">
        <v>2</v>
      </c>
      <c r="R59" s="127">
        <v>6</v>
      </c>
      <c r="S59" s="122"/>
      <c r="T59" s="124"/>
      <c r="U59" s="127"/>
      <c r="V59" s="127"/>
      <c r="W59" s="127"/>
      <c r="X59" s="127">
        <v>12</v>
      </c>
      <c r="Y59" s="127">
        <v>108</v>
      </c>
      <c r="Z59" s="127">
        <v>4</v>
      </c>
      <c r="AA59" s="127">
        <v>52</v>
      </c>
      <c r="AB59" s="127">
        <v>10</v>
      </c>
      <c r="AC59" s="167">
        <v>94</v>
      </c>
      <c r="AD59" s="167"/>
      <c r="AE59" s="127"/>
      <c r="AF59" s="127"/>
      <c r="AG59" s="127"/>
    </row>
    <row r="60" spans="1:33" ht="37.5" customHeight="1">
      <c r="A60" s="270" t="s">
        <v>307</v>
      </c>
      <c r="B60" s="299" t="s">
        <v>327</v>
      </c>
      <c r="C60" s="263">
        <v>6</v>
      </c>
      <c r="D60" s="264"/>
      <c r="E60" s="241"/>
      <c r="F60" s="265"/>
      <c r="G60" s="266"/>
      <c r="H60" s="162">
        <v>67</v>
      </c>
      <c r="I60" s="221">
        <v>6</v>
      </c>
      <c r="J60" s="162">
        <f>W60+Y60+AA60+AC60+AE60+AG60</f>
        <v>52</v>
      </c>
      <c r="K60" s="268">
        <f>J60-L60-M60</f>
        <v>36</v>
      </c>
      <c r="L60" s="223">
        <v>16</v>
      </c>
      <c r="M60" s="125"/>
      <c r="N60" s="209"/>
      <c r="O60" s="210"/>
      <c r="P60" s="320">
        <v>1</v>
      </c>
      <c r="Q60" s="320">
        <v>2</v>
      </c>
      <c r="R60" s="127">
        <v>6</v>
      </c>
      <c r="S60" s="122"/>
      <c r="T60" s="124"/>
      <c r="U60" s="127"/>
      <c r="V60" s="127"/>
      <c r="W60" s="127"/>
      <c r="X60" s="127"/>
      <c r="Y60" s="127"/>
      <c r="Z60" s="127"/>
      <c r="AA60" s="127"/>
      <c r="AB60" s="127">
        <v>6</v>
      </c>
      <c r="AC60" s="167">
        <v>52</v>
      </c>
      <c r="AD60" s="167"/>
      <c r="AE60" s="127"/>
      <c r="AF60" s="127"/>
      <c r="AG60" s="127"/>
    </row>
    <row r="61" spans="1:33" ht="12.75">
      <c r="A61" s="272" t="s">
        <v>222</v>
      </c>
      <c r="B61" s="300" t="s">
        <v>223</v>
      </c>
      <c r="C61" s="273"/>
      <c r="D61" s="273"/>
      <c r="E61" s="219">
        <v>4</v>
      </c>
      <c r="F61" s="129"/>
      <c r="G61" s="274"/>
      <c r="H61" s="176">
        <v>216</v>
      </c>
      <c r="I61" s="176"/>
      <c r="J61" s="176"/>
      <c r="K61" s="159"/>
      <c r="L61" s="127"/>
      <c r="M61" s="160"/>
      <c r="N61" s="128">
        <v>216</v>
      </c>
      <c r="O61" s="275"/>
      <c r="P61" s="127"/>
      <c r="Q61" s="127"/>
      <c r="R61" s="127"/>
      <c r="S61" s="157"/>
      <c r="T61" s="159"/>
      <c r="U61" s="127"/>
      <c r="V61" s="127"/>
      <c r="W61" s="127"/>
      <c r="X61" s="127"/>
      <c r="Y61" s="127">
        <v>216</v>
      </c>
      <c r="Z61" s="127"/>
      <c r="AA61" s="127"/>
      <c r="AB61" s="127"/>
      <c r="AC61" s="167"/>
      <c r="AD61" s="167"/>
      <c r="AE61" s="127"/>
      <c r="AF61" s="127"/>
      <c r="AG61" s="324"/>
    </row>
    <row r="62" spans="1:33" s="303" customFormat="1" ht="12.75">
      <c r="A62" s="272" t="s">
        <v>224</v>
      </c>
      <c r="B62" s="137" t="s">
        <v>225</v>
      </c>
      <c r="C62" s="273"/>
      <c r="D62" s="273"/>
      <c r="E62" s="219" t="s">
        <v>346</v>
      </c>
      <c r="F62" s="129"/>
      <c r="G62" s="274"/>
      <c r="H62" s="158">
        <v>108</v>
      </c>
      <c r="I62" s="158"/>
      <c r="J62" s="158"/>
      <c r="K62" s="159"/>
      <c r="L62" s="127"/>
      <c r="M62" s="160"/>
      <c r="N62" s="128"/>
      <c r="O62" s="275">
        <v>108</v>
      </c>
      <c r="P62" s="127"/>
      <c r="Q62" s="127"/>
      <c r="R62" s="127"/>
      <c r="S62" s="157"/>
      <c r="T62" s="159"/>
      <c r="U62" s="127"/>
      <c r="V62" s="127"/>
      <c r="W62" s="127"/>
      <c r="X62" s="127"/>
      <c r="Y62" s="127"/>
      <c r="Z62" s="127"/>
      <c r="AA62" s="127"/>
      <c r="AB62" s="127"/>
      <c r="AC62" s="127">
        <v>108</v>
      </c>
      <c r="AD62" s="127"/>
      <c r="AE62" s="127"/>
      <c r="AF62" s="127"/>
      <c r="AG62" s="324"/>
    </row>
    <row r="63" spans="1:33" ht="13.5" thickBot="1">
      <c r="A63" s="277" t="s">
        <v>69</v>
      </c>
      <c r="B63" s="277" t="s">
        <v>70</v>
      </c>
      <c r="C63" s="278">
        <v>6</v>
      </c>
      <c r="D63" s="279"/>
      <c r="E63" s="245"/>
      <c r="F63" s="280"/>
      <c r="G63" s="281"/>
      <c r="H63" s="164">
        <v>9</v>
      </c>
      <c r="I63" s="164"/>
      <c r="J63" s="164"/>
      <c r="K63" s="243"/>
      <c r="L63" s="232"/>
      <c r="M63" s="235"/>
      <c r="N63" s="231"/>
      <c r="O63" s="282"/>
      <c r="P63" s="127">
        <v>1</v>
      </c>
      <c r="Q63" s="127">
        <v>2</v>
      </c>
      <c r="R63" s="127">
        <v>6</v>
      </c>
      <c r="S63" s="233"/>
      <c r="T63" s="243"/>
      <c r="U63" s="127"/>
      <c r="V63" s="127"/>
      <c r="W63" s="127"/>
      <c r="X63" s="127"/>
      <c r="Y63" s="127"/>
      <c r="Z63" s="127"/>
      <c r="AA63" s="127"/>
      <c r="AB63" s="127"/>
      <c r="AC63" s="320"/>
      <c r="AD63" s="320"/>
      <c r="AE63" s="320"/>
      <c r="AF63" s="320"/>
      <c r="AG63" s="325"/>
    </row>
    <row r="64" spans="1:35" ht="38.25" customHeight="1" thickBot="1">
      <c r="A64" s="283" t="s">
        <v>226</v>
      </c>
      <c r="B64" s="297" t="s">
        <v>328</v>
      </c>
      <c r="C64" s="238">
        <v>2</v>
      </c>
      <c r="D64" s="216">
        <v>0</v>
      </c>
      <c r="E64" s="216">
        <v>2</v>
      </c>
      <c r="F64" s="284">
        <v>0</v>
      </c>
      <c r="G64" s="285">
        <v>1</v>
      </c>
      <c r="H64" s="261">
        <f>H65+H66+H67+H68</f>
        <v>386</v>
      </c>
      <c r="I64" s="165"/>
      <c r="J64" s="261">
        <f aca="true" t="shared" si="20" ref="J64:R64">J65+J66+J67+J68</f>
        <v>258</v>
      </c>
      <c r="K64" s="261">
        <f t="shared" si="20"/>
        <v>168</v>
      </c>
      <c r="L64" s="261">
        <f t="shared" si="20"/>
        <v>90</v>
      </c>
      <c r="M64" s="261">
        <f t="shared" si="20"/>
        <v>0</v>
      </c>
      <c r="N64" s="261">
        <f t="shared" si="20"/>
        <v>0</v>
      </c>
      <c r="O64" s="312">
        <f t="shared" si="20"/>
        <v>72</v>
      </c>
      <c r="P64" s="323">
        <v>14</v>
      </c>
      <c r="Q64" s="323">
        <v>4</v>
      </c>
      <c r="R64" s="323">
        <f t="shared" si="20"/>
        <v>12</v>
      </c>
      <c r="S64" s="117"/>
      <c r="T64" s="208"/>
      <c r="U64" s="320"/>
      <c r="V64" s="320">
        <v>12</v>
      </c>
      <c r="W64" s="323">
        <f aca="true" t="shared" si="21" ref="W64:AG64">W65+W66+W67+W68</f>
        <v>124</v>
      </c>
      <c r="X64" s="323">
        <v>6</v>
      </c>
      <c r="Y64" s="323">
        <f t="shared" si="21"/>
        <v>58</v>
      </c>
      <c r="Z64" s="323">
        <v>8</v>
      </c>
      <c r="AA64" s="323">
        <f t="shared" si="21"/>
        <v>148</v>
      </c>
      <c r="AB64" s="323"/>
      <c r="AC64" s="323">
        <f t="shared" si="21"/>
        <v>0</v>
      </c>
      <c r="AD64" s="323"/>
      <c r="AE64" s="323">
        <f t="shared" si="21"/>
        <v>0</v>
      </c>
      <c r="AF64" s="323"/>
      <c r="AG64" s="323">
        <f t="shared" si="21"/>
        <v>0</v>
      </c>
      <c r="AI64" s="171"/>
    </row>
    <row r="65" spans="1:33" ht="45" customHeight="1">
      <c r="A65" s="270" t="s">
        <v>227</v>
      </c>
      <c r="B65" s="298" t="s">
        <v>329</v>
      </c>
      <c r="C65" s="240">
        <v>4</v>
      </c>
      <c r="D65" s="241"/>
      <c r="E65" s="241"/>
      <c r="F65" s="271"/>
      <c r="G65" s="266">
        <v>3</v>
      </c>
      <c r="H65" s="163">
        <v>212</v>
      </c>
      <c r="I65" s="221">
        <v>18</v>
      </c>
      <c r="J65" s="163">
        <f>W65+Y65+AA65+AC65+AE65+AG65</f>
        <v>182</v>
      </c>
      <c r="K65" s="268">
        <f>J65-L65-M65</f>
        <v>102</v>
      </c>
      <c r="L65" s="223">
        <v>80</v>
      </c>
      <c r="M65" s="286"/>
      <c r="N65" s="126"/>
      <c r="O65" s="269"/>
      <c r="P65" s="127">
        <v>4</v>
      </c>
      <c r="Q65" s="127">
        <v>2</v>
      </c>
      <c r="R65" s="127">
        <v>6</v>
      </c>
      <c r="S65" s="122"/>
      <c r="T65" s="124"/>
      <c r="U65" s="127"/>
      <c r="V65" s="127">
        <v>12</v>
      </c>
      <c r="W65" s="127">
        <v>124</v>
      </c>
      <c r="X65" s="127">
        <v>6</v>
      </c>
      <c r="Y65" s="127">
        <v>58</v>
      </c>
      <c r="Z65" s="127"/>
      <c r="AA65" s="127"/>
      <c r="AB65" s="127"/>
      <c r="AC65" s="167"/>
      <c r="AD65" s="167"/>
      <c r="AE65" s="167"/>
      <c r="AF65" s="167"/>
      <c r="AG65" s="167"/>
    </row>
    <row r="66" spans="1:33" ht="29.25" customHeight="1">
      <c r="A66" s="270" t="s">
        <v>298</v>
      </c>
      <c r="B66" s="298" t="s">
        <v>330</v>
      </c>
      <c r="C66" s="263"/>
      <c r="D66" s="263"/>
      <c r="E66" s="241">
        <v>5</v>
      </c>
      <c r="F66" s="271"/>
      <c r="G66" s="266"/>
      <c r="H66" s="163">
        <f>I66+J66+R66</f>
        <v>84</v>
      </c>
      <c r="I66" s="221">
        <v>8</v>
      </c>
      <c r="J66" s="163">
        <f>W66+Y66+AA66+AC66+AE66+AG66</f>
        <v>76</v>
      </c>
      <c r="K66" s="268">
        <f>J66-L66-M66</f>
        <v>66</v>
      </c>
      <c r="L66" s="223">
        <v>10</v>
      </c>
      <c r="M66" s="286"/>
      <c r="N66" s="126"/>
      <c r="O66" s="269"/>
      <c r="P66" s="127"/>
      <c r="Q66" s="127"/>
      <c r="R66" s="127"/>
      <c r="S66" s="122"/>
      <c r="T66" s="124"/>
      <c r="U66" s="127"/>
      <c r="V66" s="127"/>
      <c r="W66" s="127"/>
      <c r="X66" s="127"/>
      <c r="Y66" s="127"/>
      <c r="Z66" s="127">
        <v>8</v>
      </c>
      <c r="AA66" s="127">
        <v>76</v>
      </c>
      <c r="AB66" s="127"/>
      <c r="AC66" s="167"/>
      <c r="AD66" s="167"/>
      <c r="AE66" s="167"/>
      <c r="AF66" s="167"/>
      <c r="AG66" s="167"/>
    </row>
    <row r="67" spans="1:33" ht="12.75">
      <c r="A67" s="272" t="s">
        <v>228</v>
      </c>
      <c r="B67" s="301" t="s">
        <v>225</v>
      </c>
      <c r="C67" s="273"/>
      <c r="D67" s="273"/>
      <c r="E67" s="219">
        <v>5</v>
      </c>
      <c r="F67" s="129"/>
      <c r="G67" s="274"/>
      <c r="H67" s="158">
        <v>72</v>
      </c>
      <c r="I67" s="158"/>
      <c r="J67" s="158"/>
      <c r="K67" s="159"/>
      <c r="L67" s="127"/>
      <c r="M67" s="160"/>
      <c r="N67" s="128"/>
      <c r="O67" s="275">
        <v>72</v>
      </c>
      <c r="P67" s="127"/>
      <c r="Q67" s="127"/>
      <c r="R67" s="127"/>
      <c r="S67" s="157"/>
      <c r="T67" s="159"/>
      <c r="U67" s="127"/>
      <c r="V67" s="127"/>
      <c r="W67" s="127"/>
      <c r="X67" s="127"/>
      <c r="Y67" s="127"/>
      <c r="Z67" s="127"/>
      <c r="AA67" s="127">
        <v>72</v>
      </c>
      <c r="AB67" s="127"/>
      <c r="AC67" s="127"/>
      <c r="AD67" s="127"/>
      <c r="AE67" s="167"/>
      <c r="AF67" s="167"/>
      <c r="AG67" s="167"/>
    </row>
    <row r="68" spans="1:33" ht="13.5" thickBot="1">
      <c r="A68" s="287" t="s">
        <v>71</v>
      </c>
      <c r="B68" s="288" t="s">
        <v>70</v>
      </c>
      <c r="C68" s="279">
        <v>5</v>
      </c>
      <c r="D68" s="279"/>
      <c r="E68" s="280"/>
      <c r="F68" s="280"/>
      <c r="G68" s="281"/>
      <c r="H68" s="164">
        <v>18</v>
      </c>
      <c r="I68" s="164"/>
      <c r="J68" s="164"/>
      <c r="K68" s="243"/>
      <c r="L68" s="232"/>
      <c r="M68" s="235"/>
      <c r="N68" s="231"/>
      <c r="O68" s="282"/>
      <c r="P68" s="127">
        <v>10</v>
      </c>
      <c r="Q68" s="127">
        <v>2</v>
      </c>
      <c r="R68" s="127">
        <v>6</v>
      </c>
      <c r="S68" s="233"/>
      <c r="T68" s="243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324"/>
    </row>
    <row r="69" spans="1:33" ht="48.75" customHeight="1" thickBot="1">
      <c r="A69" s="283" t="s">
        <v>229</v>
      </c>
      <c r="B69" s="297" t="s">
        <v>331</v>
      </c>
      <c r="C69" s="238">
        <v>4</v>
      </c>
      <c r="D69" s="216">
        <v>0</v>
      </c>
      <c r="E69" s="216">
        <v>2</v>
      </c>
      <c r="F69" s="284">
        <v>1</v>
      </c>
      <c r="G69" s="285">
        <v>1</v>
      </c>
      <c r="H69" s="165">
        <f>H70+H71+H72+H73+H74+H75</f>
        <v>796</v>
      </c>
      <c r="I69" s="165">
        <f aca="true" t="shared" si="22" ref="I69:AG69">I70+I71+I72+I73+I74+I75</f>
        <v>34</v>
      </c>
      <c r="J69" s="165">
        <f t="shared" si="22"/>
        <v>312</v>
      </c>
      <c r="K69" s="165">
        <f t="shared" si="22"/>
        <v>198</v>
      </c>
      <c r="L69" s="165">
        <f t="shared" si="22"/>
        <v>90</v>
      </c>
      <c r="M69" s="165">
        <f t="shared" si="22"/>
        <v>24</v>
      </c>
      <c r="N69" s="165">
        <f t="shared" si="22"/>
        <v>144</v>
      </c>
      <c r="O69" s="316">
        <f t="shared" si="22"/>
        <v>252</v>
      </c>
      <c r="P69" s="323">
        <v>22</v>
      </c>
      <c r="Q69" s="323">
        <v>8</v>
      </c>
      <c r="R69" s="323">
        <f>R70+R71+R72+R73+R74+R75</f>
        <v>24</v>
      </c>
      <c r="S69" s="261">
        <f t="shared" si="22"/>
        <v>0</v>
      </c>
      <c r="T69" s="316">
        <f t="shared" si="22"/>
        <v>0</v>
      </c>
      <c r="U69" s="323">
        <f t="shared" si="22"/>
        <v>0</v>
      </c>
      <c r="V69" s="323"/>
      <c r="W69" s="323">
        <f t="shared" si="22"/>
        <v>0</v>
      </c>
      <c r="X69" s="323"/>
      <c r="Y69" s="323">
        <f t="shared" si="22"/>
        <v>0</v>
      </c>
      <c r="Z69" s="323">
        <v>12</v>
      </c>
      <c r="AA69" s="323">
        <f t="shared" si="22"/>
        <v>100</v>
      </c>
      <c r="AB69" s="323">
        <v>10</v>
      </c>
      <c r="AC69" s="323">
        <f t="shared" si="22"/>
        <v>316</v>
      </c>
      <c r="AD69" s="323">
        <v>12</v>
      </c>
      <c r="AE69" s="323">
        <f t="shared" si="22"/>
        <v>292</v>
      </c>
      <c r="AF69" s="323"/>
      <c r="AG69" s="323">
        <f t="shared" si="22"/>
        <v>0</v>
      </c>
    </row>
    <row r="70" spans="1:33" ht="50.25" customHeight="1">
      <c r="A70" s="262" t="s">
        <v>230</v>
      </c>
      <c r="B70" s="298" t="s">
        <v>332</v>
      </c>
      <c r="C70" s="290">
        <v>5</v>
      </c>
      <c r="D70" s="290"/>
      <c r="E70" s="241"/>
      <c r="F70" s="271"/>
      <c r="G70" s="266"/>
      <c r="H70" s="166">
        <v>130</v>
      </c>
      <c r="I70" s="221">
        <v>12</v>
      </c>
      <c r="J70" s="163">
        <f>W70+Y70+AA70+AC70+AE70+AG70</f>
        <v>100</v>
      </c>
      <c r="K70" s="268">
        <f>J70-L70-M70</f>
        <v>70</v>
      </c>
      <c r="L70" s="223">
        <v>30</v>
      </c>
      <c r="M70" s="286"/>
      <c r="N70" s="126"/>
      <c r="O70" s="269"/>
      <c r="P70" s="127">
        <v>10</v>
      </c>
      <c r="Q70" s="127">
        <v>2</v>
      </c>
      <c r="R70" s="127">
        <v>6</v>
      </c>
      <c r="S70" s="122"/>
      <c r="T70" s="124"/>
      <c r="U70" s="127"/>
      <c r="V70" s="127"/>
      <c r="W70" s="127"/>
      <c r="X70" s="127"/>
      <c r="Y70" s="127"/>
      <c r="Z70" s="127">
        <v>12</v>
      </c>
      <c r="AA70" s="127">
        <v>100</v>
      </c>
      <c r="AB70" s="127"/>
      <c r="AC70" s="127"/>
      <c r="AD70" s="127"/>
      <c r="AE70" s="167"/>
      <c r="AF70" s="167"/>
      <c r="AG70" s="167"/>
    </row>
    <row r="71" spans="1:33" ht="50.25" customHeight="1">
      <c r="A71" s="270" t="s">
        <v>231</v>
      </c>
      <c r="B71" s="302" t="s">
        <v>333</v>
      </c>
      <c r="C71" s="290">
        <v>7</v>
      </c>
      <c r="D71" s="290"/>
      <c r="E71" s="241"/>
      <c r="F71" s="271">
        <v>7</v>
      </c>
      <c r="G71" s="266">
        <v>6</v>
      </c>
      <c r="H71" s="166">
        <v>180</v>
      </c>
      <c r="I71" s="221">
        <v>16</v>
      </c>
      <c r="J71" s="163">
        <f>W71+Y71+AA71+AC71+AE71+AG71</f>
        <v>152</v>
      </c>
      <c r="K71" s="268">
        <f>J71-L71-M71</f>
        <v>88</v>
      </c>
      <c r="L71" s="223">
        <v>40</v>
      </c>
      <c r="M71" s="286">
        <v>24</v>
      </c>
      <c r="N71" s="126"/>
      <c r="O71" s="269"/>
      <c r="P71" s="127">
        <v>4</v>
      </c>
      <c r="Q71" s="127">
        <v>2</v>
      </c>
      <c r="R71" s="127">
        <v>6</v>
      </c>
      <c r="S71" s="122"/>
      <c r="T71" s="124"/>
      <c r="U71" s="127"/>
      <c r="V71" s="127"/>
      <c r="W71" s="127"/>
      <c r="X71" s="127"/>
      <c r="Y71" s="127"/>
      <c r="Z71" s="127"/>
      <c r="AA71" s="127"/>
      <c r="AB71" s="127">
        <v>10</v>
      </c>
      <c r="AC71" s="127">
        <v>100</v>
      </c>
      <c r="AD71" s="127">
        <v>6</v>
      </c>
      <c r="AE71" s="167">
        <v>52</v>
      </c>
      <c r="AF71" s="167"/>
      <c r="AG71" s="167"/>
    </row>
    <row r="72" spans="1:33" ht="50.25" customHeight="1">
      <c r="A72" s="270" t="s">
        <v>335</v>
      </c>
      <c r="B72" s="302" t="s">
        <v>334</v>
      </c>
      <c r="C72" s="290">
        <v>7</v>
      </c>
      <c r="D72" s="290"/>
      <c r="E72" s="241"/>
      <c r="F72" s="271"/>
      <c r="G72" s="266"/>
      <c r="H72" s="166">
        <v>78</v>
      </c>
      <c r="I72" s="221">
        <v>6</v>
      </c>
      <c r="J72" s="163">
        <v>60</v>
      </c>
      <c r="K72" s="268">
        <f>J72-L72-M72</f>
        <v>40</v>
      </c>
      <c r="L72" s="223">
        <v>20</v>
      </c>
      <c r="M72" s="286"/>
      <c r="N72" s="126"/>
      <c r="O72" s="269"/>
      <c r="P72" s="127">
        <v>4</v>
      </c>
      <c r="Q72" s="127">
        <v>2</v>
      </c>
      <c r="R72" s="127">
        <v>6</v>
      </c>
      <c r="S72" s="122"/>
      <c r="T72" s="124"/>
      <c r="U72" s="127"/>
      <c r="V72" s="127"/>
      <c r="W72" s="127"/>
      <c r="X72" s="127"/>
      <c r="Y72" s="127"/>
      <c r="Z72" s="127"/>
      <c r="AA72" s="127"/>
      <c r="AB72" s="127"/>
      <c r="AC72" s="127"/>
      <c r="AD72" s="127">
        <v>6</v>
      </c>
      <c r="AE72" s="167">
        <v>60</v>
      </c>
      <c r="AF72" s="167"/>
      <c r="AG72" s="167"/>
    </row>
    <row r="73" spans="1:33" s="303" customFormat="1" ht="12.75">
      <c r="A73" s="272" t="s">
        <v>232</v>
      </c>
      <c r="B73" s="291" t="s">
        <v>223</v>
      </c>
      <c r="C73" s="273"/>
      <c r="D73" s="273"/>
      <c r="E73" s="219">
        <v>6</v>
      </c>
      <c r="F73" s="129"/>
      <c r="G73" s="274"/>
      <c r="H73" s="158">
        <v>144</v>
      </c>
      <c r="I73" s="158"/>
      <c r="J73" s="158"/>
      <c r="K73" s="159"/>
      <c r="L73" s="127"/>
      <c r="M73" s="160"/>
      <c r="N73" s="128">
        <v>144</v>
      </c>
      <c r="O73" s="275"/>
      <c r="P73" s="127"/>
      <c r="Q73" s="127"/>
      <c r="R73" s="127"/>
      <c r="S73" s="157"/>
      <c r="T73" s="159"/>
      <c r="U73" s="127"/>
      <c r="V73" s="127"/>
      <c r="W73" s="127"/>
      <c r="X73" s="127"/>
      <c r="Y73" s="127"/>
      <c r="Z73" s="127"/>
      <c r="AA73" s="127"/>
      <c r="AB73" s="127"/>
      <c r="AC73" s="127">
        <v>144</v>
      </c>
      <c r="AD73" s="127"/>
      <c r="AE73" s="167"/>
      <c r="AF73" s="167"/>
      <c r="AG73" s="167"/>
    </row>
    <row r="74" spans="1:33" ht="12.75">
      <c r="A74" s="272" t="s">
        <v>233</v>
      </c>
      <c r="B74" s="301" t="s">
        <v>225</v>
      </c>
      <c r="C74" s="273"/>
      <c r="D74" s="273"/>
      <c r="E74" s="219">
        <v>7</v>
      </c>
      <c r="F74" s="129"/>
      <c r="G74" s="274"/>
      <c r="H74" s="158">
        <v>252</v>
      </c>
      <c r="I74" s="158"/>
      <c r="J74" s="158"/>
      <c r="K74" s="159"/>
      <c r="L74" s="127"/>
      <c r="M74" s="160"/>
      <c r="N74" s="128"/>
      <c r="O74" s="275">
        <v>252</v>
      </c>
      <c r="P74" s="127"/>
      <c r="Q74" s="127"/>
      <c r="R74" s="127"/>
      <c r="S74" s="157"/>
      <c r="T74" s="159"/>
      <c r="U74" s="127"/>
      <c r="V74" s="127"/>
      <c r="W74" s="127"/>
      <c r="X74" s="127"/>
      <c r="Y74" s="127"/>
      <c r="Z74" s="127"/>
      <c r="AA74" s="127"/>
      <c r="AB74" s="127"/>
      <c r="AC74" s="127">
        <v>72</v>
      </c>
      <c r="AD74" s="127"/>
      <c r="AE74" s="127">
        <v>180</v>
      </c>
      <c r="AF74" s="127"/>
      <c r="AG74" s="167"/>
    </row>
    <row r="75" spans="1:33" ht="13.5" thickBot="1">
      <c r="A75" s="287" t="s">
        <v>72</v>
      </c>
      <c r="B75" s="288" t="s">
        <v>70</v>
      </c>
      <c r="C75" s="245">
        <v>7</v>
      </c>
      <c r="D75" s="279"/>
      <c r="E75" s="280"/>
      <c r="F75" s="280"/>
      <c r="G75" s="281"/>
      <c r="H75" s="164">
        <v>12</v>
      </c>
      <c r="I75" s="164"/>
      <c r="J75" s="164"/>
      <c r="K75" s="243"/>
      <c r="L75" s="232"/>
      <c r="M75" s="235"/>
      <c r="N75" s="231"/>
      <c r="O75" s="282"/>
      <c r="P75" s="127">
        <v>4</v>
      </c>
      <c r="Q75" s="127">
        <v>2</v>
      </c>
      <c r="R75" s="127">
        <v>6</v>
      </c>
      <c r="S75" s="233"/>
      <c r="T75" s="243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324"/>
    </row>
    <row r="76" spans="1:33" ht="48" customHeight="1" thickBot="1">
      <c r="A76" s="283" t="s">
        <v>234</v>
      </c>
      <c r="B76" s="297" t="s">
        <v>337</v>
      </c>
      <c r="C76" s="238">
        <v>1</v>
      </c>
      <c r="D76" s="216"/>
      <c r="E76" s="216">
        <v>2</v>
      </c>
      <c r="F76" s="284"/>
      <c r="G76" s="285">
        <v>1</v>
      </c>
      <c r="H76" s="165">
        <f>H77+H78+H79+H80</f>
        <v>266</v>
      </c>
      <c r="I76" s="165">
        <f aca="true" t="shared" si="23" ref="I76:R76">I77+I78+I79+I80</f>
        <v>14</v>
      </c>
      <c r="J76" s="165">
        <f t="shared" si="23"/>
        <v>132</v>
      </c>
      <c r="K76" s="165">
        <f t="shared" si="23"/>
        <v>122</v>
      </c>
      <c r="L76" s="165">
        <f t="shared" si="23"/>
        <v>10</v>
      </c>
      <c r="M76" s="165">
        <f t="shared" si="23"/>
        <v>0</v>
      </c>
      <c r="N76" s="165">
        <f t="shared" si="23"/>
        <v>0</v>
      </c>
      <c r="O76" s="316">
        <f t="shared" si="23"/>
        <v>108</v>
      </c>
      <c r="P76" s="323">
        <v>4</v>
      </c>
      <c r="Q76" s="323">
        <v>2</v>
      </c>
      <c r="R76" s="323">
        <f t="shared" si="23"/>
        <v>6</v>
      </c>
      <c r="S76" s="117"/>
      <c r="T76" s="208"/>
      <c r="U76" s="320"/>
      <c r="V76" s="320"/>
      <c r="W76" s="323">
        <f aca="true" t="shared" si="24" ref="W76:AG76">W77+W78+W79+W80</f>
        <v>0</v>
      </c>
      <c r="X76" s="323"/>
      <c r="Y76" s="323">
        <f t="shared" si="24"/>
        <v>0</v>
      </c>
      <c r="Z76" s="323"/>
      <c r="AA76" s="323">
        <f t="shared" si="24"/>
        <v>0</v>
      </c>
      <c r="AB76" s="323"/>
      <c r="AC76" s="323">
        <f t="shared" si="24"/>
        <v>0</v>
      </c>
      <c r="AD76" s="323">
        <v>6</v>
      </c>
      <c r="AE76" s="323">
        <f t="shared" si="24"/>
        <v>60</v>
      </c>
      <c r="AF76" s="323">
        <v>8</v>
      </c>
      <c r="AG76" s="323">
        <f t="shared" si="24"/>
        <v>180</v>
      </c>
    </row>
    <row r="77" spans="1:33" s="114" customFormat="1" ht="33" customHeight="1">
      <c r="A77" s="270" t="s">
        <v>235</v>
      </c>
      <c r="B77" s="298" t="s">
        <v>336</v>
      </c>
      <c r="C77" s="290"/>
      <c r="D77" s="290"/>
      <c r="E77" s="219">
        <v>8</v>
      </c>
      <c r="F77" s="271"/>
      <c r="G77" s="266">
        <v>7</v>
      </c>
      <c r="H77" s="167">
        <f>I77+J77+R77</f>
        <v>146</v>
      </c>
      <c r="I77" s="251">
        <v>14</v>
      </c>
      <c r="J77" s="163">
        <f>W77+Y77+AA77+AC77+AE77+AG77</f>
        <v>132</v>
      </c>
      <c r="K77" s="268">
        <f>J77-L77-M77</f>
        <v>122</v>
      </c>
      <c r="L77" s="223">
        <v>10</v>
      </c>
      <c r="M77" s="125"/>
      <c r="N77" s="126"/>
      <c r="O77" s="269"/>
      <c r="P77" s="127"/>
      <c r="Q77" s="127"/>
      <c r="R77" s="127"/>
      <c r="S77" s="122"/>
      <c r="T77" s="124"/>
      <c r="U77" s="127"/>
      <c r="V77" s="127"/>
      <c r="W77" s="127"/>
      <c r="X77" s="127"/>
      <c r="Y77" s="127"/>
      <c r="Z77" s="127"/>
      <c r="AA77" s="127"/>
      <c r="AB77" s="127"/>
      <c r="AC77" s="167"/>
      <c r="AD77" s="167">
        <v>6</v>
      </c>
      <c r="AE77" s="127">
        <v>60</v>
      </c>
      <c r="AF77" s="127">
        <v>8</v>
      </c>
      <c r="AG77" s="127">
        <v>72</v>
      </c>
    </row>
    <row r="78" spans="1:33" ht="0.75" customHeight="1">
      <c r="A78" s="50"/>
      <c r="B78" s="169"/>
      <c r="C78" s="88"/>
      <c r="D78" s="88"/>
      <c r="E78" s="83"/>
      <c r="F78" s="68"/>
      <c r="G78" s="89"/>
      <c r="H78" s="167"/>
      <c r="I78" s="73"/>
      <c r="J78" s="90"/>
      <c r="K78" s="34"/>
      <c r="L78" s="67"/>
      <c r="M78" s="32"/>
      <c r="N78" s="33"/>
      <c r="O78" s="329"/>
      <c r="P78" s="67"/>
      <c r="Q78" s="67"/>
      <c r="R78" s="67"/>
      <c r="S78" s="35"/>
      <c r="T78" s="34"/>
      <c r="U78" s="67"/>
      <c r="V78" s="67"/>
      <c r="W78" s="67"/>
      <c r="X78" s="67"/>
      <c r="Y78" s="67"/>
      <c r="Z78" s="67"/>
      <c r="AA78" s="82"/>
      <c r="AB78" s="82"/>
      <c r="AC78" s="82"/>
      <c r="AD78" s="82"/>
      <c r="AE78" s="67"/>
      <c r="AF78" s="67"/>
      <c r="AG78" s="326"/>
    </row>
    <row r="79" spans="1:33" ht="12.75">
      <c r="A79" s="50" t="s">
        <v>256</v>
      </c>
      <c r="B79" s="138" t="s">
        <v>31</v>
      </c>
      <c r="C79" s="88"/>
      <c r="D79" s="88"/>
      <c r="E79" s="83">
        <v>8</v>
      </c>
      <c r="F79" s="68"/>
      <c r="G79" s="89"/>
      <c r="H79" s="167">
        <v>108</v>
      </c>
      <c r="I79" s="73"/>
      <c r="J79" s="90"/>
      <c r="K79" s="34"/>
      <c r="L79" s="67"/>
      <c r="M79" s="32"/>
      <c r="N79" s="33"/>
      <c r="O79" s="329">
        <v>108</v>
      </c>
      <c r="P79" s="67"/>
      <c r="Q79" s="67"/>
      <c r="R79" s="67"/>
      <c r="S79" s="35"/>
      <c r="T79" s="34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326">
        <v>108</v>
      </c>
    </row>
    <row r="80" spans="1:33" ht="13.5" thickBot="1">
      <c r="A80" s="99" t="s">
        <v>73</v>
      </c>
      <c r="B80" s="277" t="s">
        <v>70</v>
      </c>
      <c r="C80" s="177">
        <v>8</v>
      </c>
      <c r="D80" s="88"/>
      <c r="E80" s="68"/>
      <c r="F80" s="68"/>
      <c r="G80" s="89"/>
      <c r="H80" s="158">
        <v>12</v>
      </c>
      <c r="I80" s="73"/>
      <c r="J80" s="22"/>
      <c r="K80" s="87"/>
      <c r="L80" s="84"/>
      <c r="M80" s="38"/>
      <c r="N80" s="33"/>
      <c r="O80" s="329"/>
      <c r="P80" s="67">
        <v>4</v>
      </c>
      <c r="Q80" s="67">
        <v>2</v>
      </c>
      <c r="R80" s="67">
        <v>6</v>
      </c>
      <c r="S80" s="35"/>
      <c r="T80" s="34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326"/>
    </row>
    <row r="81" spans="1:33" ht="42" customHeight="1" thickBot="1">
      <c r="A81" s="51" t="s">
        <v>299</v>
      </c>
      <c r="B81" s="297" t="s">
        <v>304</v>
      </c>
      <c r="C81" s="79">
        <v>1</v>
      </c>
      <c r="D81" s="80">
        <v>0</v>
      </c>
      <c r="E81" s="80">
        <v>2</v>
      </c>
      <c r="F81" s="96"/>
      <c r="G81" s="71">
        <v>1</v>
      </c>
      <c r="H81" s="165">
        <f>H82+H83+H84+H85</f>
        <v>305</v>
      </c>
      <c r="I81" s="165">
        <f aca="true" t="shared" si="25" ref="I81:N81">I82+I83+I84+I85</f>
        <v>14</v>
      </c>
      <c r="J81" s="165">
        <f t="shared" si="25"/>
        <v>138</v>
      </c>
      <c r="K81" s="165">
        <f t="shared" si="25"/>
        <v>72</v>
      </c>
      <c r="L81" s="165">
        <f t="shared" si="25"/>
        <v>66</v>
      </c>
      <c r="M81" s="165">
        <f t="shared" si="25"/>
        <v>0</v>
      </c>
      <c r="N81" s="165">
        <f t="shared" si="25"/>
        <v>72</v>
      </c>
      <c r="O81" s="316">
        <f>O82+O83+O84+O85</f>
        <v>72</v>
      </c>
      <c r="P81" s="323">
        <v>1</v>
      </c>
      <c r="Q81" s="323">
        <v>2</v>
      </c>
      <c r="R81" s="323">
        <f>R82+R83+R84+R85</f>
        <v>6</v>
      </c>
      <c r="S81" s="27"/>
      <c r="T81" s="29"/>
      <c r="U81" s="327"/>
      <c r="V81" s="327"/>
      <c r="W81" s="323">
        <f aca="true" t="shared" si="26" ref="W81:AG81">W82+W83+W84+W85</f>
        <v>0</v>
      </c>
      <c r="X81" s="323"/>
      <c r="Y81" s="323">
        <f t="shared" si="26"/>
        <v>0</v>
      </c>
      <c r="Z81" s="323">
        <v>4</v>
      </c>
      <c r="AA81" s="323">
        <f t="shared" si="26"/>
        <v>116</v>
      </c>
      <c r="AB81" s="323">
        <v>10</v>
      </c>
      <c r="AC81" s="323">
        <f t="shared" si="26"/>
        <v>166</v>
      </c>
      <c r="AD81" s="323"/>
      <c r="AE81" s="323">
        <f t="shared" si="26"/>
        <v>0</v>
      </c>
      <c r="AF81" s="323"/>
      <c r="AG81" s="323">
        <f t="shared" si="26"/>
        <v>0</v>
      </c>
    </row>
    <row r="82" spans="1:33" s="114" customFormat="1" ht="12.75" customHeight="1">
      <c r="A82" s="49" t="s">
        <v>300</v>
      </c>
      <c r="B82" s="298" t="s">
        <v>305</v>
      </c>
      <c r="C82" s="98"/>
      <c r="D82" s="98"/>
      <c r="E82" s="83">
        <v>6</v>
      </c>
      <c r="F82" s="97"/>
      <c r="G82" s="93">
        <v>5</v>
      </c>
      <c r="H82" s="167">
        <f>I82+J82+R82</f>
        <v>152</v>
      </c>
      <c r="I82" s="132">
        <v>14</v>
      </c>
      <c r="J82" s="78">
        <f>W82+Y82+AA82+AC82+AE82+AG82</f>
        <v>138</v>
      </c>
      <c r="K82" s="94">
        <f>J82-L82-M82</f>
        <v>72</v>
      </c>
      <c r="L82" s="81">
        <v>66</v>
      </c>
      <c r="M82" s="55"/>
      <c r="N82" s="66"/>
      <c r="O82" s="330"/>
      <c r="P82" s="67"/>
      <c r="Q82" s="67"/>
      <c r="R82" s="67"/>
      <c r="S82" s="64"/>
      <c r="T82" s="65"/>
      <c r="U82" s="67"/>
      <c r="V82" s="67"/>
      <c r="W82" s="67"/>
      <c r="X82" s="67"/>
      <c r="Y82" s="67"/>
      <c r="Z82" s="67">
        <v>4</v>
      </c>
      <c r="AA82" s="67">
        <v>44</v>
      </c>
      <c r="AB82" s="67">
        <v>10</v>
      </c>
      <c r="AC82" s="82">
        <v>94</v>
      </c>
      <c r="AD82" s="82"/>
      <c r="AE82" s="67"/>
      <c r="AF82" s="67"/>
      <c r="AG82" s="326"/>
    </row>
    <row r="83" spans="1:33" ht="12.75">
      <c r="A83" s="50" t="s">
        <v>301</v>
      </c>
      <c r="B83" s="31" t="s">
        <v>223</v>
      </c>
      <c r="C83" s="88"/>
      <c r="D83" s="88"/>
      <c r="E83" s="83">
        <v>5</v>
      </c>
      <c r="F83" s="68"/>
      <c r="G83" s="89"/>
      <c r="H83" s="82">
        <v>72</v>
      </c>
      <c r="I83" s="69"/>
      <c r="J83" s="91"/>
      <c r="K83" s="34"/>
      <c r="L83" s="67"/>
      <c r="M83" s="32"/>
      <c r="N83" s="33">
        <v>72</v>
      </c>
      <c r="O83" s="329"/>
      <c r="P83" s="67"/>
      <c r="Q83" s="67"/>
      <c r="R83" s="67"/>
      <c r="S83" s="35"/>
      <c r="T83" s="34"/>
      <c r="U83" s="67"/>
      <c r="V83" s="67"/>
      <c r="W83" s="67"/>
      <c r="X83" s="67"/>
      <c r="Y83" s="67"/>
      <c r="Z83" s="67"/>
      <c r="AA83" s="82">
        <v>72</v>
      </c>
      <c r="AB83" s="82"/>
      <c r="AC83" s="82"/>
      <c r="AD83" s="82"/>
      <c r="AE83" s="67"/>
      <c r="AF83" s="67"/>
      <c r="AG83" s="326"/>
    </row>
    <row r="84" spans="1:33" ht="12.75">
      <c r="A84" s="50" t="s">
        <v>302</v>
      </c>
      <c r="B84" s="31" t="s">
        <v>31</v>
      </c>
      <c r="C84" s="88"/>
      <c r="D84" s="88"/>
      <c r="E84" s="83" t="s">
        <v>346</v>
      </c>
      <c r="F84" s="68"/>
      <c r="G84" s="89"/>
      <c r="H84" s="82">
        <v>72</v>
      </c>
      <c r="I84" s="69"/>
      <c r="J84" s="91"/>
      <c r="K84" s="34"/>
      <c r="L84" s="67"/>
      <c r="M84" s="32"/>
      <c r="N84" s="33"/>
      <c r="O84" s="329">
        <v>72</v>
      </c>
      <c r="P84" s="67"/>
      <c r="Q84" s="67"/>
      <c r="R84" s="67"/>
      <c r="S84" s="35"/>
      <c r="T84" s="34"/>
      <c r="U84" s="67"/>
      <c r="V84" s="67"/>
      <c r="W84" s="67"/>
      <c r="X84" s="67"/>
      <c r="Y84" s="67"/>
      <c r="Z84" s="67"/>
      <c r="AA84" s="67"/>
      <c r="AB84" s="67"/>
      <c r="AC84" s="67">
        <v>72</v>
      </c>
      <c r="AD84" s="67"/>
      <c r="AE84" s="67"/>
      <c r="AF84" s="67"/>
      <c r="AG84" s="326"/>
    </row>
    <row r="85" spans="1:33" ht="13.5" thickBot="1">
      <c r="A85" s="99" t="s">
        <v>303</v>
      </c>
      <c r="B85" s="95" t="s">
        <v>70</v>
      </c>
      <c r="C85" s="177">
        <v>6</v>
      </c>
      <c r="D85" s="88"/>
      <c r="E85" s="68"/>
      <c r="F85" s="68"/>
      <c r="G85" s="89"/>
      <c r="H85" s="69">
        <v>9</v>
      </c>
      <c r="I85" s="75"/>
      <c r="J85" s="174"/>
      <c r="K85" s="34"/>
      <c r="L85" s="67"/>
      <c r="M85" s="32"/>
      <c r="N85" s="33"/>
      <c r="O85" s="329"/>
      <c r="P85" s="67">
        <v>1</v>
      </c>
      <c r="Q85" s="67">
        <v>2</v>
      </c>
      <c r="R85" s="67">
        <v>6</v>
      </c>
      <c r="S85" s="35"/>
      <c r="T85" s="34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326"/>
    </row>
    <row r="86" spans="1:33" ht="26.25" thickBot="1">
      <c r="A86" s="51" t="s">
        <v>236</v>
      </c>
      <c r="B86" s="48" t="s">
        <v>76</v>
      </c>
      <c r="C86" s="43"/>
      <c r="D86" s="100"/>
      <c r="E86" s="178">
        <v>8</v>
      </c>
      <c r="F86" s="96"/>
      <c r="G86" s="71"/>
      <c r="H86" s="28">
        <v>144</v>
      </c>
      <c r="I86" s="28"/>
      <c r="J86" s="28"/>
      <c r="K86" s="29"/>
      <c r="L86" s="30"/>
      <c r="M86" s="26"/>
      <c r="N86" s="25"/>
      <c r="O86" s="331">
        <v>144</v>
      </c>
      <c r="P86" s="327"/>
      <c r="Q86" s="327"/>
      <c r="R86" s="327"/>
      <c r="S86" s="27"/>
      <c r="T86" s="24"/>
      <c r="U86" s="67"/>
      <c r="V86" s="67"/>
      <c r="W86" s="67"/>
      <c r="X86" s="67"/>
      <c r="Y86" s="67"/>
      <c r="Z86" s="67"/>
      <c r="AA86" s="327"/>
      <c r="AB86" s="327"/>
      <c r="AC86" s="327"/>
      <c r="AD86" s="327"/>
      <c r="AE86" s="327"/>
      <c r="AF86" s="327"/>
      <c r="AG86" s="327">
        <v>144</v>
      </c>
    </row>
    <row r="87" spans="1:33" ht="13.5" thickBot="1">
      <c r="A87" s="40" t="s">
        <v>237</v>
      </c>
      <c r="B87" s="42" t="s">
        <v>77</v>
      </c>
      <c r="C87" s="101"/>
      <c r="D87" s="102"/>
      <c r="E87" s="96"/>
      <c r="F87" s="96"/>
      <c r="G87" s="71"/>
      <c r="H87" s="28"/>
      <c r="I87" s="28"/>
      <c r="J87" s="19"/>
      <c r="K87" s="24"/>
      <c r="L87" s="20"/>
      <c r="M87" s="21"/>
      <c r="N87" s="23"/>
      <c r="O87" s="332"/>
      <c r="P87" s="67"/>
      <c r="Q87" s="67"/>
      <c r="R87" s="67"/>
      <c r="S87" s="18"/>
      <c r="T87" s="24"/>
      <c r="U87" s="67"/>
      <c r="V87" s="67"/>
      <c r="W87" s="67"/>
      <c r="X87" s="67"/>
      <c r="Y87" s="67"/>
      <c r="Z87" s="67"/>
      <c r="AA87" s="327"/>
      <c r="AB87" s="327"/>
      <c r="AC87" s="327"/>
      <c r="AD87" s="327"/>
      <c r="AE87" s="327"/>
      <c r="AF87" s="327"/>
      <c r="AG87" s="328"/>
    </row>
    <row r="88" spans="1:33" ht="38.25">
      <c r="A88" s="44" t="s">
        <v>238</v>
      </c>
      <c r="B88" s="45" t="s">
        <v>239</v>
      </c>
      <c r="C88" s="103"/>
      <c r="D88" s="104"/>
      <c r="E88" s="105"/>
      <c r="F88" s="105"/>
      <c r="G88" s="72"/>
      <c r="H88" s="74">
        <v>144</v>
      </c>
      <c r="I88" s="74"/>
      <c r="J88" s="74"/>
      <c r="K88" s="39"/>
      <c r="L88" s="106"/>
      <c r="M88" s="107"/>
      <c r="N88" s="63"/>
      <c r="O88" s="333"/>
      <c r="P88" s="67"/>
      <c r="Q88" s="67"/>
      <c r="R88" s="67"/>
      <c r="S88" s="108">
        <v>144</v>
      </c>
      <c r="T88" s="3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>
        <v>144</v>
      </c>
    </row>
    <row r="89" spans="1:33" ht="26.25" thickBot="1">
      <c r="A89" s="46" t="s">
        <v>240</v>
      </c>
      <c r="B89" s="47" t="s">
        <v>241</v>
      </c>
      <c r="C89" s="109"/>
      <c r="D89" s="110"/>
      <c r="E89" s="111"/>
      <c r="F89" s="111"/>
      <c r="G89" s="112"/>
      <c r="H89" s="75">
        <v>72</v>
      </c>
      <c r="I89" s="75"/>
      <c r="J89" s="75"/>
      <c r="K89" s="113"/>
      <c r="L89" s="92"/>
      <c r="M89" s="57"/>
      <c r="N89" s="56"/>
      <c r="O89" s="334"/>
      <c r="P89" s="67"/>
      <c r="Q89" s="67"/>
      <c r="R89" s="67"/>
      <c r="S89" s="59">
        <v>72</v>
      </c>
      <c r="T89" s="113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>
        <v>72</v>
      </c>
    </row>
    <row r="90" spans="1:33" ht="12.75">
      <c r="A90" s="537"/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8"/>
      <c r="N90" s="541" t="s">
        <v>242</v>
      </c>
      <c r="O90" s="542"/>
      <c r="P90" s="543"/>
      <c r="Q90" s="543"/>
      <c r="R90" s="543"/>
      <c r="S90" s="544"/>
      <c r="T90" s="172">
        <f>T13+T31+T37+T41+T57+T58+T59+T60+T65+T66+T70+T71+T72+T77+T82</f>
        <v>612</v>
      </c>
      <c r="U90" s="318">
        <f>U13+U31+U37+U41+U57+U58+U59+U60+U65+U66+U70+U71+U72+U77+U82</f>
        <v>792</v>
      </c>
      <c r="V90" s="486">
        <f>W13+W31+W37+W41+W57+W58+W59+W60+W65+W66+W70+W71+W72+W77+W82</f>
        <v>560</v>
      </c>
      <c r="W90" s="487"/>
      <c r="X90" s="486">
        <f>Y13+Y31+Y37+Y41+Y57+Y58+Y59+Y60+Y65+Y66+Y70+Y71+Y72+Y77+Y82</f>
        <v>564</v>
      </c>
      <c r="Y90" s="487"/>
      <c r="Z90" s="486">
        <f>AA13+AA31+AA37+AA41+AA57+AA58+AA59+AA60+AA65+AA66+AA70+AA71+AA72+AA77+AA82</f>
        <v>394</v>
      </c>
      <c r="AA90" s="487"/>
      <c r="AB90" s="486">
        <f>AC13+AC31+AC37+AC41+AC57+AC58+AC59+AC60+AC65+AC66+AC70+AC71+AC72+AC77+AC82</f>
        <v>426</v>
      </c>
      <c r="AC90" s="487"/>
      <c r="AD90" s="486">
        <f>AE13+AE31+AE37+AE41+AE57+AE58+AE59+AE60+AE65+AE66+AE70+AE71+AE72+AE77+AE82</f>
        <v>360</v>
      </c>
      <c r="AE90" s="487"/>
      <c r="AF90" s="486">
        <f>AG13+AG31+AG37+AG41+AG57+AG58+AG59+AG60+AG65+AG66+AG70+AG71+AG72+AG77+AG82</f>
        <v>330</v>
      </c>
      <c r="AG90" s="487"/>
    </row>
    <row r="91" spans="1:33" ht="12.75">
      <c r="A91" s="539"/>
      <c r="B91" s="539"/>
      <c r="C91" s="539"/>
      <c r="D91" s="539"/>
      <c r="E91" s="539"/>
      <c r="F91" s="539"/>
      <c r="G91" s="539"/>
      <c r="H91" s="539"/>
      <c r="I91" s="539"/>
      <c r="J91" s="539"/>
      <c r="K91" s="539"/>
      <c r="L91" s="539"/>
      <c r="M91" s="540"/>
      <c r="N91" s="511" t="s">
        <v>243</v>
      </c>
      <c r="O91" s="512"/>
      <c r="P91" s="512"/>
      <c r="Q91" s="512"/>
      <c r="R91" s="512"/>
      <c r="S91" s="513"/>
      <c r="T91" s="33"/>
      <c r="U91" s="32">
        <v>72</v>
      </c>
      <c r="V91" s="484">
        <f>-Z99</f>
        <v>0</v>
      </c>
      <c r="W91" s="485"/>
      <c r="X91" s="482">
        <v>36</v>
      </c>
      <c r="Y91" s="483"/>
      <c r="Z91" s="484">
        <v>36</v>
      </c>
      <c r="AA91" s="485"/>
      <c r="AB91" s="482">
        <v>36</v>
      </c>
      <c r="AC91" s="483"/>
      <c r="AD91" s="484">
        <v>36</v>
      </c>
      <c r="AE91" s="485"/>
      <c r="AF91" s="482">
        <v>36</v>
      </c>
      <c r="AG91" s="483"/>
    </row>
    <row r="92" spans="1:35" ht="12.75">
      <c r="A92" s="539"/>
      <c r="B92" s="539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40"/>
      <c r="N92" s="545" t="s">
        <v>244</v>
      </c>
      <c r="O92" s="546"/>
      <c r="P92" s="546"/>
      <c r="Q92" s="546"/>
      <c r="R92" s="546"/>
      <c r="S92" s="547"/>
      <c r="T92" s="37"/>
      <c r="U92" s="38"/>
      <c r="V92" s="41"/>
      <c r="W92" s="41"/>
      <c r="X92" s="41"/>
      <c r="Y92" s="41">
        <f>Y61</f>
        <v>216</v>
      </c>
      <c r="Z92" s="41"/>
      <c r="AA92" s="41">
        <f>AA83</f>
        <v>72</v>
      </c>
      <c r="AB92" s="41"/>
      <c r="AC92" s="41">
        <f>AC73</f>
        <v>144</v>
      </c>
      <c r="AD92" s="41"/>
      <c r="AE92" s="41"/>
      <c r="AF92" s="41"/>
      <c r="AG92" s="41"/>
      <c r="AI92" s="39"/>
    </row>
    <row r="93" spans="1:35" ht="12.75">
      <c r="A93" s="539"/>
      <c r="B93" s="539"/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40"/>
      <c r="N93" s="511" t="s">
        <v>245</v>
      </c>
      <c r="O93" s="512"/>
      <c r="P93" s="512"/>
      <c r="Q93" s="512"/>
      <c r="R93" s="512"/>
      <c r="S93" s="513"/>
      <c r="T93" s="33"/>
      <c r="U93" s="32"/>
      <c r="V93" s="34"/>
      <c r="W93" s="33"/>
      <c r="X93" s="33"/>
      <c r="Y93" s="33"/>
      <c r="Z93" s="33"/>
      <c r="AA93" s="33">
        <f>AA67</f>
        <v>72</v>
      </c>
      <c r="AB93" s="33"/>
      <c r="AC93" s="33">
        <f>AC62+AC74+AC84</f>
        <v>252</v>
      </c>
      <c r="AD93" s="33"/>
      <c r="AE93" s="33">
        <f>AE74</f>
        <v>180</v>
      </c>
      <c r="AF93" s="33"/>
      <c r="AG93" s="33" t="s">
        <v>348</v>
      </c>
      <c r="AI93" s="173"/>
    </row>
    <row r="94" spans="1:33" ht="12.75">
      <c r="A94" s="539"/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40"/>
      <c r="N94" s="545" t="s">
        <v>246</v>
      </c>
      <c r="O94" s="546"/>
      <c r="P94" s="546"/>
      <c r="Q94" s="546"/>
      <c r="R94" s="546"/>
      <c r="S94" s="547"/>
      <c r="T94" s="33"/>
      <c r="U94" s="32">
        <v>4</v>
      </c>
      <c r="V94" s="34"/>
      <c r="W94" s="33"/>
      <c r="X94" s="482">
        <v>3</v>
      </c>
      <c r="Y94" s="483"/>
      <c r="Z94" s="484">
        <v>2</v>
      </c>
      <c r="AA94" s="485"/>
      <c r="AB94" s="482">
        <v>4</v>
      </c>
      <c r="AC94" s="483"/>
      <c r="AD94" s="484">
        <v>3</v>
      </c>
      <c r="AE94" s="485"/>
      <c r="AF94" s="482">
        <v>3</v>
      </c>
      <c r="AG94" s="483"/>
    </row>
    <row r="95" spans="1:33" ht="12.75">
      <c r="A95" s="539"/>
      <c r="B95" s="539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40"/>
      <c r="N95" s="511" t="s">
        <v>247</v>
      </c>
      <c r="O95" s="512"/>
      <c r="P95" s="512"/>
      <c r="Q95" s="512"/>
      <c r="R95" s="512"/>
      <c r="S95" s="513"/>
      <c r="T95" s="33"/>
      <c r="U95" s="32"/>
      <c r="V95" s="34"/>
      <c r="W95" s="33"/>
      <c r="X95" s="34"/>
      <c r="Y95" s="32"/>
      <c r="Z95" s="34"/>
      <c r="AA95" s="36"/>
      <c r="AB95" s="34"/>
      <c r="AC95" s="35"/>
      <c r="AD95" s="34"/>
      <c r="AE95" s="33"/>
      <c r="AF95" s="34"/>
      <c r="AG95" s="32"/>
    </row>
    <row r="96" spans="1:33" ht="12.75">
      <c r="A96" s="539"/>
      <c r="B96" s="539"/>
      <c r="C96" s="539"/>
      <c r="D96" s="539"/>
      <c r="E96" s="539"/>
      <c r="F96" s="539"/>
      <c r="G96" s="539"/>
      <c r="H96" s="539"/>
      <c r="I96" s="539"/>
      <c r="J96" s="539"/>
      <c r="K96" s="539"/>
      <c r="L96" s="539"/>
      <c r="M96" s="540"/>
      <c r="N96" s="511" t="s">
        <v>257</v>
      </c>
      <c r="O96" s="512"/>
      <c r="P96" s="512"/>
      <c r="Q96" s="512"/>
      <c r="R96" s="512"/>
      <c r="S96" s="513"/>
      <c r="T96" s="33"/>
      <c r="U96" s="32">
        <v>8</v>
      </c>
      <c r="V96" s="34"/>
      <c r="W96" s="33">
        <v>3</v>
      </c>
      <c r="X96" s="34"/>
      <c r="Y96" s="32">
        <v>7</v>
      </c>
      <c r="Z96" s="34"/>
      <c r="AA96" s="36">
        <v>5</v>
      </c>
      <c r="AB96" s="34"/>
      <c r="AC96" s="35">
        <v>5</v>
      </c>
      <c r="AD96" s="34"/>
      <c r="AE96" s="33">
        <v>2</v>
      </c>
      <c r="AF96" s="34"/>
      <c r="AG96" s="32">
        <v>8</v>
      </c>
    </row>
    <row r="97" spans="1:33" ht="13.5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532" t="s">
        <v>262</v>
      </c>
      <c r="O97" s="533"/>
      <c r="P97" s="533"/>
      <c r="Q97" s="533"/>
      <c r="R97" s="533"/>
      <c r="S97" s="534"/>
      <c r="T97" s="56">
        <v>8</v>
      </c>
      <c r="U97" s="57"/>
      <c r="V97" s="113"/>
      <c r="W97" s="56">
        <v>6</v>
      </c>
      <c r="X97" s="113"/>
      <c r="Y97" s="57">
        <v>1</v>
      </c>
      <c r="Z97" s="113"/>
      <c r="AA97" s="58">
        <v>3</v>
      </c>
      <c r="AB97" s="113"/>
      <c r="AC97" s="59">
        <v>1</v>
      </c>
      <c r="AD97" s="113"/>
      <c r="AE97" s="56">
        <v>3</v>
      </c>
      <c r="AF97" s="113"/>
      <c r="AG97" s="57"/>
    </row>
    <row r="99" ht="10.5">
      <c r="I99" s="168"/>
    </row>
    <row r="104" spans="21:30" ht="10.5"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21:30" ht="12.75"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</sheetData>
  <sheetProtection/>
  <mergeCells count="48">
    <mergeCell ref="N97:S97"/>
    <mergeCell ref="AA8:AC8"/>
    <mergeCell ref="C15:C16"/>
    <mergeCell ref="A90:M96"/>
    <mergeCell ref="N90:S90"/>
    <mergeCell ref="N91:S91"/>
    <mergeCell ref="N92:S92"/>
    <mergeCell ref="N93:S93"/>
    <mergeCell ref="N94:S94"/>
    <mergeCell ref="V91:W91"/>
    <mergeCell ref="N95:S95"/>
    <mergeCell ref="N96:S96"/>
    <mergeCell ref="A1:AG2"/>
    <mergeCell ref="A3:A9"/>
    <mergeCell ref="B3:B9"/>
    <mergeCell ref="C3:G8"/>
    <mergeCell ref="H3:H9"/>
    <mergeCell ref="I3:S3"/>
    <mergeCell ref="AE8:AG8"/>
    <mergeCell ref="S7:S9"/>
    <mergeCell ref="J8:J9"/>
    <mergeCell ref="T3:AG7"/>
    <mergeCell ref="I7:I9"/>
    <mergeCell ref="J7:O7"/>
    <mergeCell ref="K8:M8"/>
    <mergeCell ref="N8:O8"/>
    <mergeCell ref="T8:U8"/>
    <mergeCell ref="W8:Y8"/>
    <mergeCell ref="R8:R9"/>
    <mergeCell ref="P7:R7"/>
    <mergeCell ref="P8:P9"/>
    <mergeCell ref="Q8:Q9"/>
    <mergeCell ref="X91:Y91"/>
    <mergeCell ref="Z91:AA91"/>
    <mergeCell ref="AB91:AC91"/>
    <mergeCell ref="V90:W90"/>
    <mergeCell ref="X90:Y90"/>
    <mergeCell ref="Z90:AA90"/>
    <mergeCell ref="AB90:AC90"/>
    <mergeCell ref="X94:Y94"/>
    <mergeCell ref="Z94:AA94"/>
    <mergeCell ref="AB94:AC94"/>
    <mergeCell ref="AD94:AE94"/>
    <mergeCell ref="AF94:AG94"/>
    <mergeCell ref="AD90:AE90"/>
    <mergeCell ref="AF90:AG90"/>
    <mergeCell ref="AD91:AE91"/>
    <mergeCell ref="AF91:AG9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2020-10-08T09:36:45Z</cp:lastPrinted>
  <dcterms:created xsi:type="dcterms:W3CDTF">2011-05-05T04:03:53Z</dcterms:created>
  <dcterms:modified xsi:type="dcterms:W3CDTF">2020-11-18T07:09:16Z</dcterms:modified>
  <cp:category/>
  <cp:version/>
  <cp:contentType/>
  <cp:contentStatus/>
</cp:coreProperties>
</file>